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acb8283c24bbeb/skak/"/>
    </mc:Choice>
  </mc:AlternateContent>
  <xr:revisionPtr revIDLastSave="8" documentId="8_{ABAD21C7-F580-4EBF-9D43-938AAEE0E4E6}" xr6:coauthVersionLast="47" xr6:coauthVersionMax="47" xr10:uidLastSave="{DBD8E70F-3A19-4DBF-B7BB-9B35992C6A6C}"/>
  <bookViews>
    <workbookView xWindow="-108" yWindow="-108" windowWidth="23256" windowHeight="12576" xr2:uid="{735B00D1-33D7-4803-B09C-8E1A1A398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1" l="1"/>
  <c r="AG4" i="1" s="1"/>
  <c r="AH4" i="1"/>
  <c r="O116" i="1"/>
  <c r="Q115" i="1"/>
  <c r="Q110" i="1"/>
  <c r="P109" i="1"/>
  <c r="Q104" i="1"/>
  <c r="V83" i="1"/>
  <c r="U83" i="1"/>
  <c r="T83" i="1"/>
  <c r="S83" i="1"/>
  <c r="R83" i="1"/>
  <c r="Q83" i="1"/>
  <c r="P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O83" i="1"/>
  <c r="V74" i="1"/>
  <c r="V119" i="1" s="1"/>
  <c r="U74" i="1"/>
  <c r="U101" i="1" s="1"/>
  <c r="T74" i="1"/>
  <c r="T101" i="1" s="1"/>
  <c r="S74" i="1"/>
  <c r="S101" i="1" s="1"/>
  <c r="R74" i="1"/>
  <c r="R101" i="1" s="1"/>
  <c r="Q74" i="1"/>
  <c r="Q101" i="1" s="1"/>
  <c r="P74" i="1"/>
  <c r="P92" i="1" s="1"/>
  <c r="O74" i="1"/>
  <c r="O110" i="1" s="1"/>
  <c r="V73" i="1"/>
  <c r="V118" i="1" s="1"/>
  <c r="U73" i="1"/>
  <c r="U100" i="1" s="1"/>
  <c r="T73" i="1"/>
  <c r="T100" i="1" s="1"/>
  <c r="S73" i="1"/>
  <c r="S100" i="1" s="1"/>
  <c r="R73" i="1"/>
  <c r="R100" i="1" s="1"/>
  <c r="Q73" i="1"/>
  <c r="Q100" i="1" s="1"/>
  <c r="P73" i="1"/>
  <c r="P91" i="1" s="1"/>
  <c r="O73" i="1"/>
  <c r="O109" i="1" s="1"/>
  <c r="V72" i="1"/>
  <c r="V117" i="1" s="1"/>
  <c r="U72" i="1"/>
  <c r="U99" i="1" s="1"/>
  <c r="T72" i="1"/>
  <c r="T99" i="1" s="1"/>
  <c r="S72" i="1"/>
  <c r="S99" i="1" s="1"/>
  <c r="R72" i="1"/>
  <c r="R99" i="1" s="1"/>
  <c r="Q72" i="1"/>
  <c r="Q99" i="1" s="1"/>
  <c r="P72" i="1"/>
  <c r="P99" i="1" s="1"/>
  <c r="O72" i="1"/>
  <c r="O108" i="1" s="1"/>
  <c r="V71" i="1"/>
  <c r="V116" i="1" s="1"/>
  <c r="U71" i="1"/>
  <c r="U98" i="1" s="1"/>
  <c r="T71" i="1"/>
  <c r="T98" i="1" s="1"/>
  <c r="S71" i="1"/>
  <c r="S98" i="1" s="1"/>
  <c r="R71" i="1"/>
  <c r="R98" i="1" s="1"/>
  <c r="Q71" i="1"/>
  <c r="Q98" i="1" s="1"/>
  <c r="P71" i="1"/>
  <c r="P98" i="1" s="1"/>
  <c r="O71" i="1"/>
  <c r="O107" i="1" s="1"/>
  <c r="V70" i="1"/>
  <c r="V115" i="1" s="1"/>
  <c r="U70" i="1"/>
  <c r="U97" i="1" s="1"/>
  <c r="T70" i="1"/>
  <c r="T97" i="1" s="1"/>
  <c r="S70" i="1"/>
  <c r="S97" i="1" s="1"/>
  <c r="R70" i="1"/>
  <c r="R97" i="1" s="1"/>
  <c r="Q70" i="1"/>
  <c r="Q97" i="1" s="1"/>
  <c r="P70" i="1"/>
  <c r="P97" i="1" s="1"/>
  <c r="O70" i="1"/>
  <c r="O106" i="1" s="1"/>
  <c r="V69" i="1"/>
  <c r="V114" i="1" s="1"/>
  <c r="U69" i="1"/>
  <c r="U96" i="1" s="1"/>
  <c r="T69" i="1"/>
  <c r="T96" i="1" s="1"/>
  <c r="S69" i="1"/>
  <c r="S96" i="1" s="1"/>
  <c r="R69" i="1"/>
  <c r="R96" i="1" s="1"/>
  <c r="Q69" i="1"/>
  <c r="Q96" i="1" s="1"/>
  <c r="P69" i="1"/>
  <c r="P96" i="1" s="1"/>
  <c r="O69" i="1"/>
  <c r="O105" i="1" s="1"/>
  <c r="V68" i="1"/>
  <c r="V113" i="1" s="1"/>
  <c r="U68" i="1"/>
  <c r="U95" i="1" s="1"/>
  <c r="T68" i="1"/>
  <c r="T95" i="1" s="1"/>
  <c r="S68" i="1"/>
  <c r="S95" i="1" s="1"/>
  <c r="R68" i="1"/>
  <c r="R95" i="1" s="1"/>
  <c r="Q68" i="1"/>
  <c r="Q95" i="1" s="1"/>
  <c r="P68" i="1"/>
  <c r="P95" i="1" s="1"/>
  <c r="O68" i="1"/>
  <c r="O104" i="1" s="1"/>
  <c r="V67" i="1"/>
  <c r="V112" i="1" s="1"/>
  <c r="U67" i="1"/>
  <c r="U112" i="1" s="1"/>
  <c r="T67" i="1"/>
  <c r="T94" i="1" s="1"/>
  <c r="S67" i="1"/>
  <c r="S85" i="1" s="1"/>
  <c r="R67" i="1"/>
  <c r="R103" i="1" s="1"/>
  <c r="Q67" i="1"/>
  <c r="Q94" i="1" s="1"/>
  <c r="P67" i="1"/>
  <c r="P94" i="1" s="1"/>
  <c r="O67" i="1"/>
  <c r="Z104" i="1" s="1"/>
  <c r="L19" i="1"/>
  <c r="L18" i="1"/>
  <c r="L17" i="1"/>
  <c r="L16" i="1"/>
  <c r="L15" i="1"/>
  <c r="L14" i="1"/>
  <c r="L11" i="1"/>
  <c r="L10" i="1"/>
  <c r="L9" i="1"/>
  <c r="L8" i="1"/>
  <c r="L7" i="1"/>
  <c r="L6" i="1"/>
  <c r="V23" i="1"/>
  <c r="V24" i="1" s="1"/>
  <c r="V25" i="1" s="1"/>
  <c r="V26" i="1" s="1"/>
  <c r="V27" i="1" s="1"/>
  <c r="V28" i="1" s="1"/>
  <c r="V29" i="1" s="1"/>
  <c r="U23" i="1"/>
  <c r="U24" i="1" s="1"/>
  <c r="U25" i="1" s="1"/>
  <c r="U26" i="1" s="1"/>
  <c r="U27" i="1" s="1"/>
  <c r="U28" i="1" s="1"/>
  <c r="U29" i="1" s="1"/>
  <c r="T23" i="1"/>
  <c r="T24" i="1" s="1"/>
  <c r="T25" i="1" s="1"/>
  <c r="T26" i="1" s="1"/>
  <c r="T27" i="1" s="1"/>
  <c r="T28" i="1" s="1"/>
  <c r="T29" i="1" s="1"/>
  <c r="S23" i="1"/>
  <c r="S24" i="1" s="1"/>
  <c r="S25" i="1" s="1"/>
  <c r="S26" i="1" s="1"/>
  <c r="S27" i="1" s="1"/>
  <c r="S28" i="1" s="1"/>
  <c r="S29" i="1" s="1"/>
  <c r="R23" i="1"/>
  <c r="R24" i="1" s="1"/>
  <c r="R25" i="1" s="1"/>
  <c r="R26" i="1" s="1"/>
  <c r="R27" i="1" s="1"/>
  <c r="R28" i="1" s="1"/>
  <c r="R29" i="1" s="1"/>
  <c r="Q23" i="1"/>
  <c r="Q24" i="1" s="1"/>
  <c r="Q25" i="1" s="1"/>
  <c r="Q26" i="1" s="1"/>
  <c r="Q27" i="1" s="1"/>
  <c r="Q28" i="1" s="1"/>
  <c r="Q29" i="1" s="1"/>
  <c r="P23" i="1"/>
  <c r="P24" i="1" s="1"/>
  <c r="P25" i="1" s="1"/>
  <c r="P26" i="1" s="1"/>
  <c r="P27" i="1" s="1"/>
  <c r="P28" i="1" s="1"/>
  <c r="P29" i="1" s="1"/>
  <c r="O23" i="1"/>
  <c r="O24" i="1" s="1"/>
  <c r="AF5" i="1"/>
  <c r="AI5" i="1" s="1"/>
  <c r="A2" i="1"/>
  <c r="A3" i="1" s="1"/>
  <c r="A4" i="1" s="1"/>
  <c r="O7" i="1" s="1"/>
  <c r="R104" i="1" l="1"/>
  <c r="P105" i="1"/>
  <c r="R110" i="1"/>
  <c r="P117" i="1"/>
  <c r="Q106" i="1"/>
  <c r="O112" i="1"/>
  <c r="Q117" i="1"/>
  <c r="R106" i="1"/>
  <c r="P113" i="1"/>
  <c r="O118" i="1"/>
  <c r="AC70" i="1"/>
  <c r="P107" i="1"/>
  <c r="Q113" i="1"/>
  <c r="P119" i="1"/>
  <c r="Z68" i="1"/>
  <c r="AA68" i="1" s="1"/>
  <c r="Q108" i="1"/>
  <c r="O114" i="1"/>
  <c r="Q119" i="1"/>
  <c r="P103" i="1"/>
  <c r="R108" i="1"/>
  <c r="P115" i="1"/>
  <c r="R94" i="1"/>
  <c r="Q103" i="1"/>
  <c r="Q105" i="1"/>
  <c r="Q107" i="1"/>
  <c r="Q109" i="1"/>
  <c r="P112" i="1"/>
  <c r="P114" i="1"/>
  <c r="P116" i="1"/>
  <c r="P118" i="1"/>
  <c r="S94" i="1"/>
  <c r="R105" i="1"/>
  <c r="R107" i="1"/>
  <c r="R109" i="1"/>
  <c r="Q112" i="1"/>
  <c r="Q114" i="1"/>
  <c r="Q116" i="1"/>
  <c r="Q118" i="1"/>
  <c r="U94" i="1"/>
  <c r="U103" i="1"/>
  <c r="U105" i="1"/>
  <c r="U107" i="1"/>
  <c r="U109" i="1"/>
  <c r="U114" i="1"/>
  <c r="U116" i="1"/>
  <c r="U118" i="1"/>
  <c r="R85" i="1"/>
  <c r="AB71" i="1"/>
  <c r="P104" i="1"/>
  <c r="P106" i="1"/>
  <c r="P108" i="1"/>
  <c r="P110" i="1"/>
  <c r="O113" i="1"/>
  <c r="O115" i="1"/>
  <c r="O117" i="1"/>
  <c r="O119" i="1"/>
  <c r="AH5" i="1"/>
  <c r="AG5" i="1" s="1"/>
  <c r="U85" i="1"/>
  <c r="X68" i="1"/>
  <c r="U104" i="1"/>
  <c r="U106" i="1"/>
  <c r="U108" i="1"/>
  <c r="U110" i="1"/>
  <c r="U113" i="1"/>
  <c r="U115" i="1"/>
  <c r="U117" i="1"/>
  <c r="U119" i="1"/>
  <c r="V85" i="1"/>
  <c r="X94" i="1" s="1"/>
  <c r="V92" i="1"/>
  <c r="O87" i="1"/>
  <c r="O99" i="1"/>
  <c r="Z69" i="1"/>
  <c r="AA69" i="1" s="1"/>
  <c r="P85" i="1"/>
  <c r="P89" i="1"/>
  <c r="O94" i="1"/>
  <c r="P101" i="1"/>
  <c r="Q85" i="1"/>
  <c r="Q86" i="1"/>
  <c r="Q87" i="1"/>
  <c r="Q88" i="1"/>
  <c r="Q89" i="1"/>
  <c r="Q90" i="1"/>
  <c r="Q91" i="1"/>
  <c r="Q92" i="1"/>
  <c r="AB74" i="1"/>
  <c r="AC73" i="1"/>
  <c r="Z71" i="1"/>
  <c r="AA71" i="1" s="1"/>
  <c r="X71" i="1"/>
  <c r="S103" i="1"/>
  <c r="S104" i="1"/>
  <c r="S105" i="1"/>
  <c r="S106" i="1"/>
  <c r="S107" i="1"/>
  <c r="S108" i="1"/>
  <c r="S109" i="1"/>
  <c r="S110" i="1"/>
  <c r="R112" i="1"/>
  <c r="R113" i="1"/>
  <c r="R114" i="1"/>
  <c r="R115" i="1"/>
  <c r="R116" i="1"/>
  <c r="R117" i="1"/>
  <c r="R118" i="1"/>
  <c r="R119" i="1"/>
  <c r="O86" i="1"/>
  <c r="O89" i="1"/>
  <c r="O92" i="1"/>
  <c r="O95" i="1"/>
  <c r="O97" i="1"/>
  <c r="O100" i="1"/>
  <c r="AB72" i="1"/>
  <c r="AC71" i="1"/>
  <c r="AD71" i="1" s="1"/>
  <c r="X69" i="1"/>
  <c r="P87" i="1"/>
  <c r="P90" i="1"/>
  <c r="P100" i="1"/>
  <c r="AC72" i="1"/>
  <c r="X70" i="1"/>
  <c r="R86" i="1"/>
  <c r="R87" i="1"/>
  <c r="R88" i="1"/>
  <c r="R89" i="1"/>
  <c r="R90" i="1"/>
  <c r="R91" i="1"/>
  <c r="R92" i="1"/>
  <c r="AB67" i="1"/>
  <c r="AC74" i="1"/>
  <c r="Z72" i="1"/>
  <c r="AA72" i="1" s="1"/>
  <c r="X72" i="1"/>
  <c r="T103" i="1"/>
  <c r="T104" i="1"/>
  <c r="T105" i="1"/>
  <c r="T106" i="1"/>
  <c r="T107" i="1"/>
  <c r="T108" i="1"/>
  <c r="T109" i="1"/>
  <c r="T110" i="1"/>
  <c r="S112" i="1"/>
  <c r="S113" i="1"/>
  <c r="S114" i="1"/>
  <c r="S115" i="1"/>
  <c r="S116" i="1"/>
  <c r="S117" i="1"/>
  <c r="S118" i="1"/>
  <c r="S119" i="1"/>
  <c r="V86" i="1"/>
  <c r="V87" i="1"/>
  <c r="V88" i="1"/>
  <c r="V89" i="1"/>
  <c r="V90" i="1"/>
  <c r="V95" i="1"/>
  <c r="V96" i="1"/>
  <c r="V97" i="1"/>
  <c r="V98" i="1"/>
  <c r="V99" i="1"/>
  <c r="V100" i="1"/>
  <c r="V101" i="1"/>
  <c r="O85" i="1"/>
  <c r="O88" i="1"/>
  <c r="O90" i="1"/>
  <c r="O91" i="1"/>
  <c r="V94" i="1"/>
  <c r="W94" i="1" s="1"/>
  <c r="Y94" i="1" s="1"/>
  <c r="O96" i="1"/>
  <c r="O98" i="1"/>
  <c r="O101" i="1"/>
  <c r="P86" i="1"/>
  <c r="P88" i="1"/>
  <c r="AB73" i="1"/>
  <c r="Z70" i="1"/>
  <c r="AA70" i="1" s="1"/>
  <c r="S86" i="1"/>
  <c r="S87" i="1"/>
  <c r="S88" i="1"/>
  <c r="S89" i="1"/>
  <c r="S90" i="1"/>
  <c r="S91" i="1"/>
  <c r="S92" i="1"/>
  <c r="AB68" i="1"/>
  <c r="AC67" i="1"/>
  <c r="Z73" i="1"/>
  <c r="AA73" i="1" s="1"/>
  <c r="X73" i="1"/>
  <c r="T112" i="1"/>
  <c r="T113" i="1"/>
  <c r="T114" i="1"/>
  <c r="T115" i="1"/>
  <c r="T116" i="1"/>
  <c r="T117" i="1"/>
  <c r="T118" i="1"/>
  <c r="T119" i="1"/>
  <c r="V91" i="1"/>
  <c r="T85" i="1"/>
  <c r="T86" i="1"/>
  <c r="T87" i="1"/>
  <c r="T88" i="1"/>
  <c r="T89" i="1"/>
  <c r="T90" i="1"/>
  <c r="T91" i="1"/>
  <c r="T92" i="1"/>
  <c r="AB69" i="1"/>
  <c r="AC68" i="1"/>
  <c r="Z74" i="1"/>
  <c r="AA74" i="1" s="1"/>
  <c r="X74" i="1"/>
  <c r="V103" i="1"/>
  <c r="V104" i="1"/>
  <c r="V105" i="1"/>
  <c r="V106" i="1"/>
  <c r="V107" i="1"/>
  <c r="V108" i="1"/>
  <c r="V109" i="1"/>
  <c r="V110" i="1"/>
  <c r="U86" i="1"/>
  <c r="U87" i="1"/>
  <c r="U88" i="1"/>
  <c r="U89" i="1"/>
  <c r="U90" i="1"/>
  <c r="U91" i="1"/>
  <c r="U92" i="1"/>
  <c r="AB70" i="1"/>
  <c r="AD70" i="1" s="1"/>
  <c r="AC69" i="1"/>
  <c r="Z67" i="1"/>
  <c r="AA67" i="1" s="1"/>
  <c r="X67" i="1"/>
  <c r="O103" i="1"/>
  <c r="P56" i="1"/>
  <c r="P57" i="1"/>
  <c r="P58" i="1"/>
  <c r="P59" i="1"/>
  <c r="P60" i="1"/>
  <c r="P61" i="1"/>
  <c r="P62" i="1"/>
  <c r="P63" i="1"/>
  <c r="Q56" i="1"/>
  <c r="U56" i="1"/>
  <c r="Q57" i="1"/>
  <c r="U57" i="1"/>
  <c r="Q58" i="1"/>
  <c r="U58" i="1"/>
  <c r="Q59" i="1"/>
  <c r="U59" i="1"/>
  <c r="Q60" i="1"/>
  <c r="U60" i="1"/>
  <c r="Q61" i="1"/>
  <c r="U61" i="1"/>
  <c r="Q62" i="1"/>
  <c r="U62" i="1"/>
  <c r="Q63" i="1"/>
  <c r="U63" i="1"/>
  <c r="R56" i="1"/>
  <c r="V56" i="1"/>
  <c r="R57" i="1"/>
  <c r="V57" i="1"/>
  <c r="R58" i="1"/>
  <c r="V58" i="1"/>
  <c r="R59" i="1"/>
  <c r="V59" i="1"/>
  <c r="R60" i="1"/>
  <c r="V60" i="1"/>
  <c r="R61" i="1"/>
  <c r="V61" i="1"/>
  <c r="R62" i="1"/>
  <c r="V62" i="1"/>
  <c r="R63" i="1"/>
  <c r="V63" i="1"/>
  <c r="T56" i="1"/>
  <c r="T57" i="1"/>
  <c r="T58" i="1"/>
  <c r="T59" i="1"/>
  <c r="T60" i="1"/>
  <c r="T61" i="1"/>
  <c r="T62" i="1"/>
  <c r="T63" i="1"/>
  <c r="O56" i="1"/>
  <c r="S56" i="1"/>
  <c r="O57" i="1"/>
  <c r="S57" i="1"/>
  <c r="O58" i="1"/>
  <c r="S58" i="1"/>
  <c r="O59" i="1"/>
  <c r="S59" i="1"/>
  <c r="O60" i="1"/>
  <c r="S60" i="1"/>
  <c r="O61" i="1"/>
  <c r="S61" i="1"/>
  <c r="O62" i="1"/>
  <c r="S62" i="1"/>
  <c r="O63" i="1"/>
  <c r="S63" i="1"/>
  <c r="O25" i="1"/>
  <c r="O16" i="1"/>
  <c r="O17" i="1"/>
  <c r="O14" i="1"/>
  <c r="O18" i="1"/>
  <c r="O15" i="1"/>
  <c r="O19" i="1"/>
  <c r="P7" i="1"/>
  <c r="O10" i="1"/>
  <c r="O6" i="1"/>
  <c r="O9" i="1"/>
  <c r="O8" i="1"/>
  <c r="O11" i="1"/>
  <c r="AF6" i="1"/>
  <c r="AI6" i="1" s="1"/>
  <c r="AD74" i="1" l="1"/>
  <c r="AG6" i="1"/>
  <c r="X99" i="1"/>
  <c r="AD69" i="1"/>
  <c r="X95" i="1"/>
  <c r="AD67" i="1"/>
  <c r="AH6" i="1"/>
  <c r="W97" i="1"/>
  <c r="Y97" i="1" s="1"/>
  <c r="W95" i="1"/>
  <c r="Y95" i="1" s="1"/>
  <c r="AD73" i="1"/>
  <c r="AD68" i="1"/>
  <c r="X100" i="1"/>
  <c r="W101" i="1"/>
  <c r="Y101" i="1" s="1"/>
  <c r="X98" i="1"/>
  <c r="AD72" i="1"/>
  <c r="X101" i="1"/>
  <c r="W98" i="1"/>
  <c r="Y98" i="1" s="1"/>
  <c r="W96" i="1"/>
  <c r="Y96" i="1" s="1"/>
  <c r="W100" i="1"/>
  <c r="Y100" i="1" s="1"/>
  <c r="X97" i="1"/>
  <c r="W99" i="1"/>
  <c r="Y99" i="1" s="1"/>
  <c r="X96" i="1"/>
  <c r="O26" i="1"/>
  <c r="P18" i="1"/>
  <c r="B18" i="1"/>
  <c r="P14" i="1"/>
  <c r="P19" i="1"/>
  <c r="P17" i="1"/>
  <c r="P15" i="1"/>
  <c r="P16" i="1"/>
  <c r="P8" i="1"/>
  <c r="P10" i="1"/>
  <c r="P11" i="1"/>
  <c r="P6" i="1"/>
  <c r="P9" i="1"/>
  <c r="Q7" i="1"/>
  <c r="C7" i="1"/>
  <c r="AF7" i="1"/>
  <c r="AI7" i="1" s="1"/>
  <c r="AH7" i="1" l="1"/>
  <c r="AG7" i="1" s="1"/>
  <c r="O27" i="1"/>
  <c r="Q16" i="1"/>
  <c r="Q17" i="1"/>
  <c r="Q14" i="1"/>
  <c r="C14" i="1"/>
  <c r="Q15" i="1"/>
  <c r="C15" i="1"/>
  <c r="Q19" i="1"/>
  <c r="Q18" i="1"/>
  <c r="R7" i="1"/>
  <c r="D7" i="1"/>
  <c r="B17" i="1"/>
  <c r="Q10" i="1"/>
  <c r="Q9" i="1"/>
  <c r="Q6" i="1"/>
  <c r="C6" i="1"/>
  <c r="Q11" i="1"/>
  <c r="Q8" i="1"/>
  <c r="AF8" i="1"/>
  <c r="AI8" i="1" s="1"/>
  <c r="AH8" i="1" l="1"/>
  <c r="AG8" i="1" s="1"/>
  <c r="O28" i="1"/>
  <c r="R19" i="1"/>
  <c r="R16" i="1"/>
  <c r="D16" i="1"/>
  <c r="R14" i="1"/>
  <c r="D14" i="1"/>
  <c r="R18" i="1"/>
  <c r="D18" i="1"/>
  <c r="R15" i="1"/>
  <c r="D15" i="1"/>
  <c r="R17" i="1"/>
  <c r="D17" i="1"/>
  <c r="R8" i="1"/>
  <c r="D8" i="1"/>
  <c r="R6" i="1"/>
  <c r="D6" i="1"/>
  <c r="R9" i="1"/>
  <c r="D9" i="1"/>
  <c r="S7" i="1"/>
  <c r="E7" i="1"/>
  <c r="R11" i="1"/>
  <c r="R10" i="1"/>
  <c r="D10" i="1"/>
  <c r="B15" i="1"/>
  <c r="AF9" i="1"/>
  <c r="AI9" i="1" s="1"/>
  <c r="AH9" i="1" l="1"/>
  <c r="AG9" i="1" s="1"/>
  <c r="O29" i="1"/>
  <c r="S16" i="1"/>
  <c r="E16" i="1"/>
  <c r="S17" i="1"/>
  <c r="E17" i="1"/>
  <c r="S18" i="1"/>
  <c r="E18" i="1"/>
  <c r="S14" i="1"/>
  <c r="E14" i="1"/>
  <c r="S19" i="1"/>
  <c r="S15" i="1"/>
  <c r="E15" i="1"/>
  <c r="S10" i="1"/>
  <c r="E10" i="1"/>
  <c r="S9" i="1"/>
  <c r="E9" i="1"/>
  <c r="S8" i="1"/>
  <c r="E8" i="1"/>
  <c r="T7" i="1"/>
  <c r="F7" i="1"/>
  <c r="S11" i="1"/>
  <c r="S6" i="1"/>
  <c r="E6" i="1"/>
  <c r="B14" i="1"/>
  <c r="AF10" i="1"/>
  <c r="AI10" i="1" s="1"/>
  <c r="AH10" i="1" l="1"/>
  <c r="AG10" i="1" s="1"/>
  <c r="T15" i="1"/>
  <c r="F15" i="1"/>
  <c r="T14" i="1"/>
  <c r="F14" i="1"/>
  <c r="T18" i="1"/>
  <c r="F18" i="1"/>
  <c r="T16" i="1"/>
  <c r="F16" i="1"/>
  <c r="T19" i="1"/>
  <c r="T17" i="1"/>
  <c r="F17" i="1"/>
  <c r="T8" i="1"/>
  <c r="F8" i="1"/>
  <c r="T6" i="1"/>
  <c r="F6" i="1"/>
  <c r="T11" i="1"/>
  <c r="U7" i="1"/>
  <c r="H7" i="1" s="1"/>
  <c r="G7" i="1"/>
  <c r="T9" i="1"/>
  <c r="F9" i="1"/>
  <c r="T10" i="1"/>
  <c r="F10" i="1"/>
  <c r="C17" i="1"/>
  <c r="AF11" i="1"/>
  <c r="AI11" i="1" s="1"/>
  <c r="AH11" i="1" l="1"/>
  <c r="AG11" i="1" s="1"/>
  <c r="U17" i="1"/>
  <c r="G17" i="1"/>
  <c r="U19" i="1"/>
  <c r="U18" i="1"/>
  <c r="G18" i="1"/>
  <c r="U14" i="1"/>
  <c r="G14" i="1"/>
  <c r="U16" i="1"/>
  <c r="G16" i="1"/>
  <c r="U15" i="1"/>
  <c r="G15" i="1"/>
  <c r="U11" i="1"/>
  <c r="U8" i="1"/>
  <c r="H8" i="1" s="1"/>
  <c r="G8" i="1"/>
  <c r="U9" i="1"/>
  <c r="H9" i="1" s="1"/>
  <c r="G9" i="1"/>
  <c r="U10" i="1"/>
  <c r="H10" i="1" s="1"/>
  <c r="G10" i="1"/>
  <c r="V7" i="1"/>
  <c r="I7" i="1" s="1"/>
  <c r="U6" i="1"/>
  <c r="H6" i="1" s="1"/>
  <c r="G6" i="1"/>
  <c r="C18" i="1"/>
  <c r="AF12" i="1"/>
  <c r="AI12" i="1" s="1"/>
  <c r="AH12" i="1" l="1"/>
  <c r="AG12" i="1" s="1"/>
  <c r="V14" i="1"/>
  <c r="I14" i="1" s="1"/>
  <c r="H14" i="1"/>
  <c r="V19" i="1"/>
  <c r="V16" i="1"/>
  <c r="I16" i="1" s="1"/>
  <c r="H16" i="1"/>
  <c r="V15" i="1"/>
  <c r="I15" i="1" s="1"/>
  <c r="H15" i="1"/>
  <c r="V18" i="1"/>
  <c r="I18" i="1" s="1"/>
  <c r="H18" i="1"/>
  <c r="V17" i="1"/>
  <c r="I17" i="1" s="1"/>
  <c r="H17" i="1"/>
  <c r="V11" i="1"/>
  <c r="V6" i="1"/>
  <c r="V10" i="1"/>
  <c r="I10" i="1" s="1"/>
  <c r="V9" i="1"/>
  <c r="I9" i="1" s="1"/>
  <c r="V8" i="1"/>
  <c r="I8" i="1" s="1"/>
  <c r="AF13" i="1"/>
  <c r="AI13" i="1" s="1"/>
  <c r="AG13" i="1" l="1"/>
  <c r="Q38" i="1"/>
  <c r="Q47" i="1" s="1"/>
  <c r="P38" i="1"/>
  <c r="P47" i="1" s="1"/>
  <c r="AH13" i="1"/>
  <c r="P32" i="1"/>
  <c r="P41" i="1" s="1"/>
  <c r="Q32" i="1"/>
  <c r="Q41" i="1" s="1"/>
  <c r="S34" i="1"/>
  <c r="S43" i="1" s="1"/>
  <c r="R32" i="1"/>
  <c r="R41" i="1" s="1"/>
  <c r="V38" i="1"/>
  <c r="V47" i="1" s="1"/>
  <c r="R34" i="1"/>
  <c r="R43" i="1" s="1"/>
  <c r="V37" i="1"/>
  <c r="V46" i="1" s="1"/>
  <c r="O38" i="1"/>
  <c r="O47" i="1" s="1"/>
  <c r="T34" i="1"/>
  <c r="T43" i="1" s="1"/>
  <c r="O36" i="1"/>
  <c r="O45" i="1" s="1"/>
  <c r="Q36" i="1"/>
  <c r="Q45" i="1" s="1"/>
  <c r="Q35" i="1"/>
  <c r="Q44" i="1" s="1"/>
  <c r="R35" i="1"/>
  <c r="R44" i="1" s="1"/>
  <c r="P33" i="1"/>
  <c r="P42" i="1" s="1"/>
  <c r="V32" i="1"/>
  <c r="V41" i="1" s="1"/>
  <c r="U33" i="1"/>
  <c r="U42" i="1" s="1"/>
  <c r="P36" i="1"/>
  <c r="P45" i="1" s="1"/>
  <c r="T35" i="1"/>
  <c r="T44" i="1" s="1"/>
  <c r="U37" i="1"/>
  <c r="U46" i="1" s="1"/>
  <c r="R38" i="1"/>
  <c r="R47" i="1" s="1"/>
  <c r="I6" i="1"/>
  <c r="V34" i="1"/>
  <c r="V43" i="1" s="1"/>
  <c r="R33" i="1"/>
  <c r="R42" i="1" s="1"/>
  <c r="U35" i="1"/>
  <c r="U44" i="1" s="1"/>
  <c r="P31" i="1"/>
  <c r="P40" i="1" s="1"/>
  <c r="Q33" i="1"/>
  <c r="Q42" i="1" s="1"/>
  <c r="S33" i="1"/>
  <c r="S42" i="1" s="1"/>
  <c r="S32" i="1"/>
  <c r="S41" i="1" s="1"/>
  <c r="P35" i="1"/>
  <c r="P44" i="1" s="1"/>
  <c r="Q31" i="1"/>
  <c r="Q40" i="1" s="1"/>
  <c r="U31" i="1"/>
  <c r="U40" i="1" s="1"/>
  <c r="P37" i="1"/>
  <c r="P46" i="1" s="1"/>
  <c r="P34" i="1"/>
  <c r="P43" i="1" s="1"/>
  <c r="U36" i="1"/>
  <c r="U45" i="1" s="1"/>
  <c r="T36" i="1"/>
  <c r="T45" i="1" s="1"/>
  <c r="U38" i="1"/>
  <c r="U47" i="1" s="1"/>
  <c r="Q34" i="1"/>
  <c r="Q43" i="1" s="1"/>
  <c r="T38" i="1"/>
  <c r="T47" i="1" s="1"/>
  <c r="U34" i="1"/>
  <c r="U43" i="1" s="1"/>
  <c r="V35" i="1"/>
  <c r="V44" i="1" s="1"/>
  <c r="T37" i="1"/>
  <c r="T46" i="1" s="1"/>
  <c r="V31" i="1"/>
  <c r="V40" i="1" s="1"/>
  <c r="V33" i="1"/>
  <c r="V42" i="1" s="1"/>
  <c r="O32" i="1"/>
  <c r="O41" i="1" s="1"/>
  <c r="S38" i="1"/>
  <c r="S47" i="1" s="1"/>
  <c r="T32" i="1"/>
  <c r="T41" i="1" s="1"/>
  <c r="Q37" i="1"/>
  <c r="Q46" i="1" s="1"/>
  <c r="T33" i="1"/>
  <c r="T42" i="1" s="1"/>
  <c r="V36" i="1"/>
  <c r="V45" i="1" s="1"/>
  <c r="U32" i="1"/>
  <c r="U41" i="1" s="1"/>
  <c r="S36" i="1"/>
  <c r="S45" i="1" s="1"/>
  <c r="R31" i="1"/>
  <c r="R40" i="1" s="1"/>
  <c r="O35" i="1"/>
  <c r="O44" i="1" s="1"/>
  <c r="O37" i="1"/>
  <c r="O46" i="1" s="1"/>
  <c r="O33" i="1"/>
  <c r="O42" i="1" s="1"/>
  <c r="S37" i="1"/>
  <c r="S46" i="1" s="1"/>
  <c r="O31" i="1"/>
  <c r="O40" i="1" s="1"/>
  <c r="O34" i="1"/>
  <c r="O43" i="1" s="1"/>
  <c r="R37" i="1"/>
  <c r="R46" i="1" s="1"/>
  <c r="R36" i="1"/>
  <c r="R45" i="1" s="1"/>
  <c r="S35" i="1"/>
  <c r="S44" i="1" s="1"/>
  <c r="S31" i="1"/>
  <c r="S40" i="1" s="1"/>
  <c r="T31" i="1"/>
  <c r="T40" i="1" s="1"/>
  <c r="AF14" i="1"/>
  <c r="AI14" i="1" s="1"/>
  <c r="AH14" i="1" l="1"/>
  <c r="AG14" i="1" s="1"/>
  <c r="AF15" i="1"/>
  <c r="AI15" i="1" s="1"/>
  <c r="AH15" i="1" l="1"/>
  <c r="AG15" i="1" s="1"/>
  <c r="AF16" i="1"/>
  <c r="AI16" i="1" s="1"/>
  <c r="AH16" i="1" l="1"/>
  <c r="AG16" i="1" s="1"/>
  <c r="AF17" i="1"/>
  <c r="AI17" i="1" s="1"/>
  <c r="AH17" i="1" l="1"/>
  <c r="AG17" i="1" s="1"/>
  <c r="AF18" i="1"/>
  <c r="AI18" i="1" s="1"/>
  <c r="AH18" i="1" l="1"/>
  <c r="AG18" i="1" s="1"/>
  <c r="AF19" i="1"/>
  <c r="AI19" i="1" s="1"/>
  <c r="AG19" i="1" l="1"/>
  <c r="AH19" i="1"/>
  <c r="AF20" i="1"/>
  <c r="AI20" i="1" s="1"/>
  <c r="AG20" i="1" l="1"/>
  <c r="AH20" i="1"/>
  <c r="AF21" i="1"/>
  <c r="AI21" i="1" s="1"/>
  <c r="AH21" i="1" l="1"/>
  <c r="AG21" i="1" s="1"/>
  <c r="AF22" i="1"/>
  <c r="AI22" i="1" s="1"/>
  <c r="AH22" i="1" l="1"/>
  <c r="AG22" i="1" s="1"/>
  <c r="AF23" i="1"/>
  <c r="AI23" i="1" s="1"/>
  <c r="AH23" i="1" l="1"/>
  <c r="AG23" i="1" s="1"/>
  <c r="AF24" i="1"/>
  <c r="AI24" i="1" s="1"/>
  <c r="AG24" i="1" l="1"/>
  <c r="AH24" i="1"/>
  <c r="AF25" i="1"/>
  <c r="AI25" i="1" s="1"/>
  <c r="AH25" i="1" l="1"/>
  <c r="AG25" i="1" s="1"/>
  <c r="AF26" i="1"/>
  <c r="AI26" i="1" s="1"/>
  <c r="AH26" i="1" l="1"/>
  <c r="AG26" i="1" s="1"/>
  <c r="AF27" i="1"/>
  <c r="AI27" i="1" s="1"/>
  <c r="AH27" i="1" l="1"/>
  <c r="AG27" i="1" s="1"/>
  <c r="AF28" i="1"/>
  <c r="AI28" i="1" s="1"/>
  <c r="AG28" i="1" l="1"/>
  <c r="AH28" i="1"/>
  <c r="AF29" i="1"/>
  <c r="AI29" i="1" s="1"/>
  <c r="AG29" i="1" l="1"/>
  <c r="AH29" i="1"/>
  <c r="AF30" i="1"/>
  <c r="AI30" i="1" s="1"/>
  <c r="AH30" i="1" l="1"/>
  <c r="AG30" i="1" s="1"/>
  <c r="AF31" i="1"/>
  <c r="AI31" i="1" s="1"/>
  <c r="AH31" i="1" l="1"/>
  <c r="AG31" i="1" s="1"/>
  <c r="AF32" i="1"/>
  <c r="AI32" i="1" s="1"/>
  <c r="AH32" i="1" l="1"/>
  <c r="AG32" i="1" s="1"/>
  <c r="AF33" i="1"/>
  <c r="AI33" i="1" s="1"/>
  <c r="AH33" i="1" l="1"/>
  <c r="AG33" i="1" s="1"/>
  <c r="AF34" i="1"/>
  <c r="AI34" i="1" s="1"/>
  <c r="AH34" i="1" l="1"/>
  <c r="AG34" i="1" s="1"/>
  <c r="AF35" i="1"/>
  <c r="AI35" i="1" s="1"/>
  <c r="AH35" i="1" l="1"/>
  <c r="AG35" i="1" s="1"/>
  <c r="AF36" i="1"/>
  <c r="AI36" i="1" s="1"/>
  <c r="AH36" i="1" l="1"/>
  <c r="AG36" i="1" s="1"/>
  <c r="AF37" i="1"/>
  <c r="AI37" i="1" s="1"/>
  <c r="AH37" i="1" l="1"/>
  <c r="AG37" i="1" s="1"/>
  <c r="AF38" i="1"/>
  <c r="AI38" i="1" s="1"/>
  <c r="AH38" i="1" l="1"/>
  <c r="AG38" i="1" s="1"/>
  <c r="AF39" i="1"/>
  <c r="AI39" i="1" s="1"/>
  <c r="AH39" i="1" l="1"/>
  <c r="AG39" i="1" s="1"/>
  <c r="AF40" i="1"/>
  <c r="AI40" i="1" s="1"/>
  <c r="AH40" i="1" l="1"/>
  <c r="AG40" i="1" s="1"/>
  <c r="AF41" i="1"/>
  <c r="AI41" i="1" s="1"/>
  <c r="AH41" i="1" l="1"/>
  <c r="AG41" i="1" s="1"/>
  <c r="AF42" i="1"/>
  <c r="AI42" i="1" s="1"/>
  <c r="AH42" i="1" l="1"/>
  <c r="AG42" i="1" s="1"/>
  <c r="AF43" i="1"/>
  <c r="AI43" i="1" s="1"/>
  <c r="AH43" i="1" l="1"/>
  <c r="AG43" i="1" s="1"/>
  <c r="AF44" i="1"/>
  <c r="AI44" i="1" s="1"/>
  <c r="AH44" i="1" l="1"/>
  <c r="AG44" i="1" s="1"/>
  <c r="AF45" i="1"/>
  <c r="AI45" i="1" s="1"/>
  <c r="AH45" i="1" l="1"/>
  <c r="AG45" i="1" s="1"/>
  <c r="AF46" i="1"/>
  <c r="AI46" i="1" s="1"/>
  <c r="AH46" i="1" l="1"/>
  <c r="AG46" i="1" s="1"/>
  <c r="AF47" i="1"/>
  <c r="AI47" i="1" s="1"/>
  <c r="AH47" i="1" l="1"/>
  <c r="AG47" i="1" s="1"/>
  <c r="AF48" i="1"/>
  <c r="AI48" i="1" s="1"/>
  <c r="AH48" i="1" l="1"/>
  <c r="AG48" i="1" s="1"/>
  <c r="AF49" i="1"/>
  <c r="AI49" i="1" s="1"/>
  <c r="AH49" i="1" l="1"/>
  <c r="AG49" i="1" s="1"/>
  <c r="AF50" i="1"/>
  <c r="AI50" i="1" s="1"/>
  <c r="AH50" i="1" l="1"/>
  <c r="AG50" i="1" s="1"/>
  <c r="AF51" i="1"/>
  <c r="AI51" i="1" s="1"/>
  <c r="AH51" i="1" l="1"/>
  <c r="AG51" i="1" s="1"/>
  <c r="AF52" i="1"/>
  <c r="AI52" i="1" s="1"/>
  <c r="AH52" i="1" l="1"/>
  <c r="AG52" i="1" s="1"/>
  <c r="AF53" i="1"/>
  <c r="AI53" i="1" s="1"/>
  <c r="AH53" i="1" l="1"/>
  <c r="AG53" i="1" s="1"/>
  <c r="AF54" i="1"/>
  <c r="AI54" i="1" s="1"/>
  <c r="AH54" i="1" l="1"/>
  <c r="AG54" i="1" s="1"/>
  <c r="AF55" i="1"/>
  <c r="AI55" i="1" s="1"/>
  <c r="AH55" i="1" l="1"/>
  <c r="AG55" i="1" s="1"/>
  <c r="AF56" i="1"/>
  <c r="AI56" i="1" s="1"/>
  <c r="AH56" i="1" l="1"/>
  <c r="AG56" i="1" s="1"/>
  <c r="AF57" i="1"/>
  <c r="AI57" i="1" s="1"/>
  <c r="AH57" i="1" l="1"/>
  <c r="AG57" i="1" s="1"/>
  <c r="AF58" i="1"/>
  <c r="AI58" i="1" s="1"/>
  <c r="AH58" i="1" l="1"/>
  <c r="AG58" i="1" s="1"/>
  <c r="AF59" i="1"/>
  <c r="AI59" i="1" s="1"/>
  <c r="AH59" i="1" l="1"/>
  <c r="AG59" i="1" s="1"/>
  <c r="AF60" i="1"/>
  <c r="AI60" i="1" s="1"/>
  <c r="AH60" i="1" l="1"/>
  <c r="AG60" i="1" s="1"/>
  <c r="AF61" i="1"/>
  <c r="AI61" i="1" s="1"/>
  <c r="AH61" i="1" l="1"/>
  <c r="AG61" i="1" s="1"/>
  <c r="AF62" i="1"/>
  <c r="AI62" i="1" s="1"/>
  <c r="AH62" i="1" l="1"/>
  <c r="AG62" i="1" s="1"/>
  <c r="AF63" i="1"/>
  <c r="AI63" i="1" s="1"/>
  <c r="AH63" i="1" l="1"/>
  <c r="AG63" i="1" s="1"/>
  <c r="AF64" i="1"/>
  <c r="AI64" i="1" s="1"/>
  <c r="AH64" i="1" l="1"/>
  <c r="AG64" i="1" s="1"/>
  <c r="AF65" i="1"/>
  <c r="AI65" i="1" s="1"/>
  <c r="AH65" i="1" l="1"/>
  <c r="AG65" i="1" s="1"/>
  <c r="AF66" i="1"/>
  <c r="AI66" i="1" s="1"/>
  <c r="AH66" i="1" l="1"/>
  <c r="AG66" i="1" s="1"/>
  <c r="AF67" i="1"/>
  <c r="AI67" i="1" s="1"/>
  <c r="AH67" i="1" l="1"/>
  <c r="AG67" i="1" s="1"/>
  <c r="C16" i="1" l="1"/>
  <c r="B19" i="1" l="1"/>
  <c r="B16" i="1"/>
  <c r="D19" i="1"/>
  <c r="C19" i="1"/>
  <c r="G19" i="1"/>
  <c r="E19" i="1"/>
  <c r="F19" i="1"/>
  <c r="H19" i="1"/>
  <c r="I19" i="1"/>
  <c r="H11" i="1"/>
  <c r="I11" i="1"/>
  <c r="B7" i="1"/>
  <c r="C9" i="1"/>
  <c r="B6" i="1"/>
  <c r="B11" i="1"/>
  <c r="B10" i="1"/>
  <c r="B8" i="1"/>
  <c r="C11" i="1"/>
  <c r="C8" i="1"/>
  <c r="B9" i="1"/>
  <c r="C10" i="1"/>
  <c r="E11" i="1"/>
  <c r="F11" i="1"/>
  <c r="G11" i="1"/>
  <c r="D11" i="1"/>
</calcChain>
</file>

<file path=xl/sharedStrings.xml><?xml version="1.0" encoding="utf-8"?>
<sst xmlns="http://schemas.openxmlformats.org/spreadsheetml/2006/main" count="46" uniqueCount="38">
  <si>
    <t>rnbqkbnr/pp1ppppp/8/2p5/4P3/8/PPPP1PPP/RNBQKBNR w KQkq c6 0 2</t>
  </si>
  <si>
    <t>WHITE</t>
  </si>
  <si>
    <t>King</t>
  </si>
  <si>
    <t>Queen</t>
  </si>
  <si>
    <t>Rook</t>
  </si>
  <si>
    <t>Bishop</t>
  </si>
  <si>
    <t>Knight</t>
  </si>
  <si>
    <t>Pawn</t>
  </si>
  <si>
    <t>P</t>
  </si>
  <si>
    <t>Q</t>
  </si>
  <si>
    <t>N</t>
  </si>
  <si>
    <t>K</t>
  </si>
  <si>
    <t>R</t>
  </si>
  <si>
    <t>B</t>
  </si>
  <si>
    <t>FEN</t>
  </si>
  <si>
    <t>Square</t>
  </si>
  <si>
    <t>Row</t>
  </si>
  <si>
    <t>Col</t>
  </si>
  <si>
    <t>BLACK</t>
  </si>
  <si>
    <t>k</t>
  </si>
  <si>
    <t>q</t>
  </si>
  <si>
    <t>r</t>
  </si>
  <si>
    <t>b</t>
  </si>
  <si>
    <t>n</t>
  </si>
  <si>
    <t>p</t>
  </si>
  <si>
    <t>♔</t>
  </si>
  <si>
    <t>♕</t>
  </si>
  <si>
    <t>♖</t>
  </si>
  <si>
    <t>♗</t>
  </si>
  <si>
    <t>♘</t>
  </si>
  <si>
    <t>♙</t>
  </si>
  <si>
    <t>♚</t>
  </si>
  <si>
    <t>♛</t>
  </si>
  <si>
    <t>♜</t>
  </si>
  <si>
    <t>♝</t>
  </si>
  <si>
    <t>♞</t>
  </si>
  <si>
    <t>♟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</si>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</sst>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3"/>
      <color rgb="FF202122"/>
      <name val="Arial Unicode MS"/>
    </font>
    <font>
      <sz val="11"/>
      <color theme="1"/>
      <name val="Segoe UI Emoji"/>
      <family val="2"/>
    </font>
    <font>
      <u val="double"/>
      <sz val="11"/>
      <color theme="1"/>
      <name val="Segue UI Emoji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066DB0E-A0DF-4087-A553-27B00DCE1330}">
  <we:reference id="wa104381504" version="1.0.0.0" store="en-U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57E5-8C0F-486A-B39E-ABC3C963E672}">
  <dimension ref="A1:AI119"/>
  <sheetViews>
    <sheetView tabSelected="1" workbookViewId="0"/>
  </sheetViews>
  <sheetFormatPr defaultRowHeight="14.4"/>
  <cols>
    <col min="1" max="1" width="60.21875" bestFit="1" customWidth="1"/>
    <col min="2" max="2" width="8.109375" bestFit="1" customWidth="1"/>
    <col min="3" max="11" width="7.6640625" customWidth="1"/>
    <col min="12" max="12" width="5" bestFit="1" customWidth="1"/>
    <col min="13" max="14" width="2.33203125" customWidth="1"/>
    <col min="15" max="15" width="5" bestFit="1" customWidth="1"/>
    <col min="16" max="22" width="5.44140625" bestFit="1" customWidth="1"/>
  </cols>
  <sheetData>
    <row r="1" spans="1: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35">
      <c r="A2">
        <f>FIND(" ",A1)</f>
        <v>48</v>
      </c>
    </row>
    <row r="3" spans="1:35">
      <c r="A3" t="str">
        <f>LEFT(A1,A2)</f>
        <v xml:space="preserve">rnbqkbnr/pp1ppppp/8/2p5/4P3/8/PPPP1PPP/RNBQKBNR </v>
      </c>
      <c r="AF3" t="s">
        <v>14</v>
      </c>
      <c r="AG3" t="s">
        <v>15</v>
      </c>
      <c r="AH3" t="s">
        <v>16</v>
      </c>
      <c r="AI3" t="s">
        <v>17</v>
      </c>
    </row>
    <row r="4" spans="1:35">
      <c r="A4" t="str">
        <f>SUBSTITUTE(SUBSTITUTE(SUBSTITUTE(SUBSTITUTE(SUBSTITUTE(SUBSTITUTE(SUBSTITUTE(SUBSTITUTE(SUBSTITUTE(A3,"8","........"),"7","......."),"6","......"),"5","....."),"4","...."),"3","..."),"2",".."),"1","."),"/","")</f>
        <v xml:space="preserve">rnbqkbnrpp.ppppp..........p.........P...........PPPP.PPPRNBQKBNR </v>
      </c>
      <c r="AF4">
        <v>1</v>
      </c>
      <c r="AG4" t="str">
        <f>CHAR(64+AI4) &amp; TEXT(AH4,"#")</f>
        <v>A8</v>
      </c>
      <c r="AH4">
        <f>ROUNDUP((65-AF4) / 8,0)</f>
        <v>8</v>
      </c>
      <c r="AI4">
        <f>1+MOD(AF4-1,8)</f>
        <v>1</v>
      </c>
    </row>
    <row r="5" spans="1:35">
      <c r="A5" t="s">
        <v>1</v>
      </c>
      <c r="AF5">
        <f>AF4+1</f>
        <v>2</v>
      </c>
      <c r="AG5" t="str">
        <f t="shared" ref="AG5:AG67" si="0">CHAR(64+AI5) &amp; TEXT(AH5,"#")</f>
        <v>B8</v>
      </c>
      <c r="AH5">
        <f t="shared" ref="AH5:AH67" si="1">ROUNDUP((65-AF5) / 8,0)</f>
        <v>8</v>
      </c>
      <c r="AI5">
        <f t="shared" ref="AI5:AI67" si="2">1+MOD(AF5-1,8)</f>
        <v>2</v>
      </c>
    </row>
    <row r="6" spans="1:35" ht="16.8">
      <c r="A6" t="s">
        <v>2</v>
      </c>
      <c r="B6" t="str">
        <f>IF(ISNUMBER(O6),VLOOKUP(O6,$AF$4:$AG$67,2,FALSE),"")</f>
        <v>E1</v>
      </c>
      <c r="C6" t="str">
        <f>IF(ISNUMBER(P6),VLOOKUP(P6,$AF$4:$AG$67,2,FALSE),"")</f>
        <v/>
      </c>
      <c r="D6" t="str">
        <f>IF(ISNUMBER(Q6),VLOOKUP(Q6,$AF$4:$AG$67,2,FALSE),"")</f>
        <v/>
      </c>
      <c r="E6" t="str">
        <f>IF(ISNUMBER(R6),VLOOKUP(R6,$AF$4:$AG$67,2,FALSE),"")</f>
        <v/>
      </c>
      <c r="F6" t="str">
        <f>IF(ISNUMBER(S6),VLOOKUP(S6,$AF$4:$AG$67,2,FALSE),"")</f>
        <v/>
      </c>
      <c r="G6" t="str">
        <f>IF(ISNUMBER(T6),VLOOKUP(T6,$AF$4:$AG$67,2,FALSE),"")</f>
        <v/>
      </c>
      <c r="H6" t="str">
        <f>IF(ISNUMBER(U6),VLOOKUP(U6,$AF$4:$AG$67,2,FALSE),"")</f>
        <v/>
      </c>
      <c r="I6" t="str">
        <f>IF(ISNUMBER(V6),VLOOKUP(V6,$AF$4:$AG$67,2,FALSE),"")</f>
        <v/>
      </c>
      <c r="K6" s="2" t="s">
        <v>25</v>
      </c>
      <c r="L6" s="2">
        <f>CODE(M6)</f>
        <v>75</v>
      </c>
      <c r="M6" t="s">
        <v>11</v>
      </c>
      <c r="N6">
        <v>0</v>
      </c>
      <c r="O6">
        <f t="shared" ref="O6:V11" si="3">IF(ISERROR(FIND($M6,$A$4,N6+1)),"",FIND($M6,$A$4,N6+1))</f>
        <v>61</v>
      </c>
      <c r="P6" t="str">
        <f t="shared" si="3"/>
        <v/>
      </c>
      <c r="Q6" t="str">
        <f t="shared" si="3"/>
        <v/>
      </c>
      <c r="R6" t="str">
        <f t="shared" si="3"/>
        <v/>
      </c>
      <c r="S6" t="str">
        <f t="shared" si="3"/>
        <v/>
      </c>
      <c r="T6" t="str">
        <f t="shared" si="3"/>
        <v/>
      </c>
      <c r="U6" t="str">
        <f t="shared" si="3"/>
        <v/>
      </c>
      <c r="V6" t="str">
        <f t="shared" si="3"/>
        <v/>
      </c>
      <c r="AF6">
        <f t="shared" ref="AF6:AF67" si="4">AF5+1</f>
        <v>3</v>
      </c>
      <c r="AG6" t="str">
        <f t="shared" si="0"/>
        <v>C8</v>
      </c>
      <c r="AH6">
        <f t="shared" si="1"/>
        <v>8</v>
      </c>
      <c r="AI6">
        <f t="shared" si="2"/>
        <v>3</v>
      </c>
    </row>
    <row r="7" spans="1:35" ht="16.8">
      <c r="A7" t="s">
        <v>3</v>
      </c>
      <c r="B7" t="str">
        <f>IF(ISNUMBER(O7),VLOOKUP(O7,$AF$4:$AG$67,2,FALSE),"")</f>
        <v>D1</v>
      </c>
      <c r="C7" t="str">
        <f>IF(ISNUMBER(P7),VLOOKUP(P7,$AF$4:$AG$67,2,FALSE),"")</f>
        <v/>
      </c>
      <c r="D7" t="str">
        <f>IF(ISNUMBER(Q7),VLOOKUP(Q7,$AF$4:$AG$67,2,FALSE),"")</f>
        <v/>
      </c>
      <c r="E7" t="str">
        <f>IF(ISNUMBER(R7),VLOOKUP(R7,$AF$4:$AG$67,2,FALSE),"")</f>
        <v/>
      </c>
      <c r="F7" t="str">
        <f>IF(ISNUMBER(S7),VLOOKUP(S7,$AF$4:$AG$67,2,FALSE),"")</f>
        <v/>
      </c>
      <c r="G7" t="str">
        <f>IF(ISNUMBER(T7),VLOOKUP(T7,$AF$4:$AG$67,2,FALSE),"")</f>
        <v/>
      </c>
      <c r="H7" t="str">
        <f>IF(ISNUMBER(U7),VLOOKUP(U7,$AF$4:$AG$67,2,FALSE),"")</f>
        <v/>
      </c>
      <c r="I7" t="str">
        <f>IF(ISNUMBER(V7),VLOOKUP(V7,$AF$4:$AG$67,2,FALSE),"")</f>
        <v/>
      </c>
      <c r="K7" s="2" t="s">
        <v>26</v>
      </c>
      <c r="L7" s="2">
        <f t="shared" ref="L7:L19" si="5">CODE(M7)</f>
        <v>81</v>
      </c>
      <c r="M7" t="s">
        <v>9</v>
      </c>
      <c r="N7">
        <v>0</v>
      </c>
      <c r="O7">
        <f t="shared" si="3"/>
        <v>60</v>
      </c>
      <c r="P7" t="str">
        <f t="shared" si="3"/>
        <v/>
      </c>
      <c r="Q7" t="str">
        <f t="shared" si="3"/>
        <v/>
      </c>
      <c r="R7" t="str">
        <f t="shared" si="3"/>
        <v/>
      </c>
      <c r="S7" t="str">
        <f t="shared" si="3"/>
        <v/>
      </c>
      <c r="T7" t="str">
        <f t="shared" si="3"/>
        <v/>
      </c>
      <c r="U7" t="str">
        <f t="shared" si="3"/>
        <v/>
      </c>
      <c r="V7" t="str">
        <f t="shared" si="3"/>
        <v/>
      </c>
      <c r="AF7">
        <f t="shared" si="4"/>
        <v>4</v>
      </c>
      <c r="AG7" t="str">
        <f t="shared" si="0"/>
        <v>D8</v>
      </c>
      <c r="AH7">
        <f t="shared" si="1"/>
        <v>8</v>
      </c>
      <c r="AI7">
        <f t="shared" si="2"/>
        <v>4</v>
      </c>
    </row>
    <row r="8" spans="1:35" ht="16.8">
      <c r="A8" t="s">
        <v>4</v>
      </c>
      <c r="B8" t="str">
        <f>IF(ISNUMBER(O8),VLOOKUP(O8,$AF$4:$AG$67,2,FALSE),"")</f>
        <v>A1</v>
      </c>
      <c r="C8" t="str">
        <f>IF(ISNUMBER(P8),VLOOKUP(P8,$AF$4:$AG$67,2,FALSE),"")</f>
        <v>H1</v>
      </c>
      <c r="D8" t="str">
        <f>IF(ISNUMBER(Q8),VLOOKUP(Q8,$AF$4:$AG$67,2,FALSE),"")</f>
        <v/>
      </c>
      <c r="E8" t="str">
        <f>IF(ISNUMBER(R8),VLOOKUP(R8,$AF$4:$AG$67,2,FALSE),"")</f>
        <v/>
      </c>
      <c r="F8" t="str">
        <f>IF(ISNUMBER(S8),VLOOKUP(S8,$AF$4:$AG$67,2,FALSE),"")</f>
        <v/>
      </c>
      <c r="G8" t="str">
        <f>IF(ISNUMBER(T8),VLOOKUP(T8,$AF$4:$AG$67,2,FALSE),"")</f>
        <v/>
      </c>
      <c r="H8" t="str">
        <f>IF(ISNUMBER(U8),VLOOKUP(U8,$AF$4:$AG$67,2,FALSE),"")</f>
        <v/>
      </c>
      <c r="I8" t="str">
        <f>IF(ISNUMBER(V8),VLOOKUP(V8,$AF$4:$AG$67,2,FALSE),"")</f>
        <v/>
      </c>
      <c r="K8" s="2" t="s">
        <v>27</v>
      </c>
      <c r="L8" s="2">
        <f t="shared" si="5"/>
        <v>82</v>
      </c>
      <c r="M8" t="s">
        <v>12</v>
      </c>
      <c r="N8">
        <v>0</v>
      </c>
      <c r="O8">
        <f t="shared" si="3"/>
        <v>57</v>
      </c>
      <c r="P8">
        <f t="shared" si="3"/>
        <v>64</v>
      </c>
      <c r="Q8" t="str">
        <f t="shared" si="3"/>
        <v/>
      </c>
      <c r="R8" t="str">
        <f t="shared" si="3"/>
        <v/>
      </c>
      <c r="S8" t="str">
        <f t="shared" si="3"/>
        <v/>
      </c>
      <c r="T8" t="str">
        <f t="shared" si="3"/>
        <v/>
      </c>
      <c r="U8" t="str">
        <f t="shared" si="3"/>
        <v/>
      </c>
      <c r="V8" t="str">
        <f t="shared" si="3"/>
        <v/>
      </c>
      <c r="AF8">
        <f t="shared" si="4"/>
        <v>5</v>
      </c>
      <c r="AG8" t="str">
        <f t="shared" si="0"/>
        <v>E8</v>
      </c>
      <c r="AH8">
        <f t="shared" si="1"/>
        <v>8</v>
      </c>
      <c r="AI8">
        <f t="shared" si="2"/>
        <v>5</v>
      </c>
    </row>
    <row r="9" spans="1:35" ht="16.8">
      <c r="A9" t="s">
        <v>5</v>
      </c>
      <c r="B9" t="str">
        <f>IF(ISNUMBER(O9),VLOOKUP(O9,$AF$4:$AG$67,2,FALSE),"")</f>
        <v>C1</v>
      </c>
      <c r="C9" t="str">
        <f>IF(ISNUMBER(P9),VLOOKUP(P9,$AF$4:$AG$67,2,FALSE),"")</f>
        <v>F1</v>
      </c>
      <c r="D9" t="str">
        <f>IF(ISNUMBER(Q9),VLOOKUP(Q9,$AF$4:$AG$67,2,FALSE),"")</f>
        <v/>
      </c>
      <c r="E9" t="str">
        <f>IF(ISNUMBER(R9),VLOOKUP(R9,$AF$4:$AG$67,2,FALSE),"")</f>
        <v/>
      </c>
      <c r="F9" t="str">
        <f>IF(ISNUMBER(S9),VLOOKUP(S9,$AF$4:$AG$67,2,FALSE),"")</f>
        <v/>
      </c>
      <c r="G9" t="str">
        <f>IF(ISNUMBER(T9),VLOOKUP(T9,$AF$4:$AG$67,2,FALSE),"")</f>
        <v/>
      </c>
      <c r="H9" t="str">
        <f>IF(ISNUMBER(U9),VLOOKUP(U9,$AF$4:$AG$67,2,FALSE),"")</f>
        <v/>
      </c>
      <c r="I9" t="str">
        <f>IF(ISNUMBER(V9),VLOOKUP(V9,$AF$4:$AG$67,2,FALSE),"")</f>
        <v/>
      </c>
      <c r="K9" s="2" t="s">
        <v>28</v>
      </c>
      <c r="L9" s="2">
        <f t="shared" si="5"/>
        <v>66</v>
      </c>
      <c r="M9" t="s">
        <v>13</v>
      </c>
      <c r="N9">
        <v>0</v>
      </c>
      <c r="O9">
        <f t="shared" si="3"/>
        <v>59</v>
      </c>
      <c r="P9">
        <f t="shared" si="3"/>
        <v>62</v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AF9">
        <f t="shared" si="4"/>
        <v>6</v>
      </c>
      <c r="AG9" t="str">
        <f t="shared" si="0"/>
        <v>F8</v>
      </c>
      <c r="AH9">
        <f t="shared" si="1"/>
        <v>8</v>
      </c>
      <c r="AI9">
        <f t="shared" si="2"/>
        <v>6</v>
      </c>
    </row>
    <row r="10" spans="1:35" ht="16.8">
      <c r="A10" t="s">
        <v>6</v>
      </c>
      <c r="B10" t="str">
        <f>IF(ISNUMBER(O10),VLOOKUP(O10,$AF$4:$AG$67,2,FALSE),"")</f>
        <v>B1</v>
      </c>
      <c r="C10" t="str">
        <f>IF(ISNUMBER(P10),VLOOKUP(P10,$AF$4:$AG$67,2,FALSE),"")</f>
        <v>G1</v>
      </c>
      <c r="D10" t="str">
        <f>IF(ISNUMBER(Q10),VLOOKUP(Q10,$AF$4:$AG$67,2,FALSE),"")</f>
        <v/>
      </c>
      <c r="E10" t="str">
        <f>IF(ISNUMBER(R10),VLOOKUP(R10,$AF$4:$AG$67,2,FALSE),"")</f>
        <v/>
      </c>
      <c r="F10" t="str">
        <f>IF(ISNUMBER(S10),VLOOKUP(S10,$AF$4:$AG$67,2,FALSE),"")</f>
        <v/>
      </c>
      <c r="G10" t="str">
        <f>IF(ISNUMBER(T10),VLOOKUP(T10,$AF$4:$AG$67,2,FALSE),"")</f>
        <v/>
      </c>
      <c r="H10" t="str">
        <f>IF(ISNUMBER(U10),VLOOKUP(U10,$AF$4:$AG$67,2,FALSE),"")</f>
        <v/>
      </c>
      <c r="I10" t="str">
        <f>IF(ISNUMBER(V10),VLOOKUP(V10,$AF$4:$AG$67,2,FALSE),"")</f>
        <v/>
      </c>
      <c r="K10" s="2" t="s">
        <v>29</v>
      </c>
      <c r="L10" s="2">
        <f t="shared" si="5"/>
        <v>78</v>
      </c>
      <c r="M10" t="s">
        <v>10</v>
      </c>
      <c r="N10">
        <v>0</v>
      </c>
      <c r="O10">
        <f t="shared" si="3"/>
        <v>58</v>
      </c>
      <c r="P10">
        <f t="shared" si="3"/>
        <v>63</v>
      </c>
      <c r="Q10" t="str">
        <f t="shared" si="3"/>
        <v/>
      </c>
      <c r="R10" t="str">
        <f t="shared" si="3"/>
        <v/>
      </c>
      <c r="S10" t="str">
        <f t="shared" si="3"/>
        <v/>
      </c>
      <c r="T10" t="str">
        <f t="shared" si="3"/>
        <v/>
      </c>
      <c r="U10" t="str">
        <f t="shared" si="3"/>
        <v/>
      </c>
      <c r="V10" t="str">
        <f t="shared" si="3"/>
        <v/>
      </c>
      <c r="AF10">
        <f t="shared" si="4"/>
        <v>7</v>
      </c>
      <c r="AG10" t="str">
        <f t="shared" si="0"/>
        <v>G8</v>
      </c>
      <c r="AH10">
        <f t="shared" si="1"/>
        <v>8</v>
      </c>
      <c r="AI10">
        <f t="shared" si="2"/>
        <v>7</v>
      </c>
    </row>
    <row r="11" spans="1:35" ht="16.8">
      <c r="A11" t="s">
        <v>7</v>
      </c>
      <c r="B11" t="str">
        <f>IF(ISNUMBER(O11),VLOOKUP(O11,$AF$4:$AG$67,2,FALSE),"")</f>
        <v>E4</v>
      </c>
      <c r="C11" t="str">
        <f>IF(ISNUMBER(P11),VLOOKUP(P11,$AF$4:$AG$67,2,FALSE),"")</f>
        <v>A2</v>
      </c>
      <c r="D11" t="str">
        <f>IF(ISNUMBER(Q11),VLOOKUP(Q11,$AF$4:$AG$67,2,FALSE),"")</f>
        <v>B2</v>
      </c>
      <c r="E11" t="str">
        <f>IF(ISNUMBER(R11),VLOOKUP(R11,$AF$4:$AG$67,2,FALSE),"")</f>
        <v>C2</v>
      </c>
      <c r="F11" t="str">
        <f>IF(ISNUMBER(S11),VLOOKUP(S11,$AF$4:$AG$67,2,FALSE),"")</f>
        <v>D2</v>
      </c>
      <c r="G11" t="str">
        <f>IF(ISNUMBER(T11),VLOOKUP(T11,$AF$4:$AG$67,2,FALSE),"")</f>
        <v>F2</v>
      </c>
      <c r="H11" t="str">
        <f>IF(ISNUMBER(U11),VLOOKUP(U11,$AF$4:$AG$67,2,FALSE),"")</f>
        <v>G2</v>
      </c>
      <c r="I11" t="str">
        <f>IF(ISNUMBER(V11),VLOOKUP(V11,$AF$4:$AG$67,2,FALSE),"")</f>
        <v>H2</v>
      </c>
      <c r="K11" s="2" t="s">
        <v>30</v>
      </c>
      <c r="L11" s="2">
        <f t="shared" si="5"/>
        <v>80</v>
      </c>
      <c r="M11" t="s">
        <v>8</v>
      </c>
      <c r="N11">
        <v>0</v>
      </c>
      <c r="O11">
        <f t="shared" si="3"/>
        <v>37</v>
      </c>
      <c r="P11">
        <f t="shared" si="3"/>
        <v>49</v>
      </c>
      <c r="Q11">
        <f t="shared" si="3"/>
        <v>50</v>
      </c>
      <c r="R11">
        <f t="shared" si="3"/>
        <v>51</v>
      </c>
      <c r="S11">
        <f t="shared" si="3"/>
        <v>52</v>
      </c>
      <c r="T11">
        <f t="shared" si="3"/>
        <v>54</v>
      </c>
      <c r="U11">
        <f t="shared" si="3"/>
        <v>55</v>
      </c>
      <c r="V11">
        <f t="shared" si="3"/>
        <v>56</v>
      </c>
      <c r="AF11">
        <f t="shared" si="4"/>
        <v>8</v>
      </c>
      <c r="AG11" t="str">
        <f t="shared" si="0"/>
        <v>H8</v>
      </c>
      <c r="AH11">
        <f t="shared" si="1"/>
        <v>8</v>
      </c>
      <c r="AI11">
        <f t="shared" si="2"/>
        <v>8</v>
      </c>
    </row>
    <row r="12" spans="1:35" ht="16.8">
      <c r="L12" s="2"/>
      <c r="AF12">
        <f t="shared" si="4"/>
        <v>9</v>
      </c>
      <c r="AG12" t="str">
        <f t="shared" si="0"/>
        <v>A7</v>
      </c>
      <c r="AH12">
        <f t="shared" si="1"/>
        <v>7</v>
      </c>
      <c r="AI12">
        <f t="shared" si="2"/>
        <v>1</v>
      </c>
    </row>
    <row r="13" spans="1:35" ht="16.8">
      <c r="A13" t="s">
        <v>18</v>
      </c>
      <c r="L13" s="2"/>
      <c r="AF13">
        <f t="shared" si="4"/>
        <v>10</v>
      </c>
      <c r="AG13" t="str">
        <f t="shared" si="0"/>
        <v>B7</v>
      </c>
      <c r="AH13">
        <f t="shared" si="1"/>
        <v>7</v>
      </c>
      <c r="AI13">
        <f t="shared" si="2"/>
        <v>2</v>
      </c>
    </row>
    <row r="14" spans="1:35" ht="16.8">
      <c r="A14" t="s">
        <v>2</v>
      </c>
      <c r="B14" t="str">
        <f>IF(ISNUMBER(O14),VLOOKUP(O14,$AF$4:$AG$67,2,FALSE),"")</f>
        <v>E8</v>
      </c>
      <c r="C14" t="str">
        <f>IF(ISNUMBER(P14),VLOOKUP(P14,$AF$4:$AG$67,2,FALSE),"")</f>
        <v/>
      </c>
      <c r="D14" t="str">
        <f>IF(ISNUMBER(Q14),VLOOKUP(Q14,$AF$4:$AG$67,2,FALSE),"")</f>
        <v/>
      </c>
      <c r="E14" t="str">
        <f>IF(ISNUMBER(R14),VLOOKUP(R14,$AF$4:$AG$67,2,FALSE),"")</f>
        <v/>
      </c>
      <c r="F14" t="str">
        <f>IF(ISNUMBER(S14),VLOOKUP(S14,$AF$4:$AG$67,2,FALSE),"")</f>
        <v/>
      </c>
      <c r="G14" t="str">
        <f>IF(ISNUMBER(T14),VLOOKUP(T14,$AF$4:$AG$67,2,FALSE),"")</f>
        <v/>
      </c>
      <c r="H14" t="str">
        <f>IF(ISNUMBER(U14),VLOOKUP(U14,$AF$4:$AG$67,2,FALSE),"")</f>
        <v/>
      </c>
      <c r="I14" t="str">
        <f>IF(ISNUMBER(V14),VLOOKUP(V14,$AF$4:$AG$67,2,FALSE),"")</f>
        <v/>
      </c>
      <c r="K14" s="2" t="s">
        <v>31</v>
      </c>
      <c r="L14" s="2">
        <f t="shared" si="5"/>
        <v>107</v>
      </c>
      <c r="M14" t="s">
        <v>19</v>
      </c>
      <c r="N14">
        <v>0</v>
      </c>
      <c r="O14">
        <f t="shared" ref="O14:V19" si="6">IF(ISERROR(FIND($M14,$A$4,N14+1)),"",FIND($M14,$A$4,N14+1))</f>
        <v>5</v>
      </c>
      <c r="P14" t="str">
        <f t="shared" si="6"/>
        <v/>
      </c>
      <c r="Q14" t="str">
        <f t="shared" si="6"/>
        <v/>
      </c>
      <c r="R14" t="str">
        <f t="shared" si="6"/>
        <v/>
      </c>
      <c r="S14" t="str">
        <f t="shared" si="6"/>
        <v/>
      </c>
      <c r="T14" t="str">
        <f t="shared" si="6"/>
        <v/>
      </c>
      <c r="U14" t="str">
        <f t="shared" si="6"/>
        <v/>
      </c>
      <c r="V14" t="str">
        <f t="shared" si="6"/>
        <v/>
      </c>
      <c r="AF14">
        <f t="shared" si="4"/>
        <v>11</v>
      </c>
      <c r="AG14" t="str">
        <f t="shared" si="0"/>
        <v>C7</v>
      </c>
      <c r="AH14">
        <f t="shared" si="1"/>
        <v>7</v>
      </c>
      <c r="AI14">
        <f t="shared" si="2"/>
        <v>3</v>
      </c>
    </row>
    <row r="15" spans="1:35" ht="16.8">
      <c r="A15" t="s">
        <v>3</v>
      </c>
      <c r="B15" t="str">
        <f>IF(ISNUMBER(O15),VLOOKUP(O15,$AF$4:$AG$67,2,FALSE),"")</f>
        <v>D8</v>
      </c>
      <c r="C15" t="str">
        <f>IF(ISNUMBER(P15),VLOOKUP(P15,$AF$4:$AG$67,2,FALSE),"")</f>
        <v/>
      </c>
      <c r="D15" t="str">
        <f>IF(ISNUMBER(Q15),VLOOKUP(Q15,$AF$4:$AG$67,2,FALSE),"")</f>
        <v/>
      </c>
      <c r="E15" t="str">
        <f>IF(ISNUMBER(R15),VLOOKUP(R15,$AF$4:$AG$67,2,FALSE),"")</f>
        <v/>
      </c>
      <c r="F15" t="str">
        <f>IF(ISNUMBER(S15),VLOOKUP(S15,$AF$4:$AG$67,2,FALSE),"")</f>
        <v/>
      </c>
      <c r="G15" t="str">
        <f>IF(ISNUMBER(T15),VLOOKUP(T15,$AF$4:$AG$67,2,FALSE),"")</f>
        <v/>
      </c>
      <c r="H15" t="str">
        <f>IF(ISNUMBER(U15),VLOOKUP(U15,$AF$4:$AG$67,2,FALSE),"")</f>
        <v/>
      </c>
      <c r="I15" t="str">
        <f>IF(ISNUMBER(V15),VLOOKUP(V15,$AF$4:$AG$67,2,FALSE),"")</f>
        <v/>
      </c>
      <c r="K15" s="2" t="s">
        <v>32</v>
      </c>
      <c r="L15" s="2">
        <f t="shared" si="5"/>
        <v>113</v>
      </c>
      <c r="M15" t="s">
        <v>20</v>
      </c>
      <c r="N15">
        <v>0</v>
      </c>
      <c r="O15">
        <f t="shared" si="6"/>
        <v>4</v>
      </c>
      <c r="P15" t="str">
        <f t="shared" si="6"/>
        <v/>
      </c>
      <c r="Q15" t="str">
        <f t="shared" si="6"/>
        <v/>
      </c>
      <c r="R15" t="str">
        <f t="shared" si="6"/>
        <v/>
      </c>
      <c r="S15" t="str">
        <f t="shared" si="6"/>
        <v/>
      </c>
      <c r="T15" t="str">
        <f t="shared" si="6"/>
        <v/>
      </c>
      <c r="U15" t="str">
        <f t="shared" si="6"/>
        <v/>
      </c>
      <c r="V15" t="str">
        <f t="shared" si="6"/>
        <v/>
      </c>
      <c r="AF15">
        <f t="shared" si="4"/>
        <v>12</v>
      </c>
      <c r="AG15" t="str">
        <f t="shared" si="0"/>
        <v>D7</v>
      </c>
      <c r="AH15">
        <f t="shared" si="1"/>
        <v>7</v>
      </c>
      <c r="AI15">
        <f t="shared" si="2"/>
        <v>4</v>
      </c>
    </row>
    <row r="16" spans="1:35" ht="16.8">
      <c r="A16" t="s">
        <v>4</v>
      </c>
      <c r="B16" t="str">
        <f>IF(ISNUMBER(O16),VLOOKUP(O16,$AF$4:$AG$67,2,FALSE),"")</f>
        <v>A8</v>
      </c>
      <c r="C16" t="str">
        <f>IF(ISNUMBER(P16),VLOOKUP(P16,$AF$4:$AG$67,2,FALSE),"")</f>
        <v>H8</v>
      </c>
      <c r="D16" t="str">
        <f>IF(ISNUMBER(Q16),VLOOKUP(Q16,$AF$4:$AG$67,2,FALSE),"")</f>
        <v/>
      </c>
      <c r="E16" t="str">
        <f>IF(ISNUMBER(R16),VLOOKUP(R16,$AF$4:$AG$67,2,FALSE),"")</f>
        <v/>
      </c>
      <c r="F16" t="str">
        <f>IF(ISNUMBER(S16),VLOOKUP(S16,$AF$4:$AG$67,2,FALSE),"")</f>
        <v/>
      </c>
      <c r="G16" t="str">
        <f>IF(ISNUMBER(T16),VLOOKUP(T16,$AF$4:$AG$67,2,FALSE),"")</f>
        <v/>
      </c>
      <c r="H16" t="str">
        <f>IF(ISNUMBER(U16),VLOOKUP(U16,$AF$4:$AG$67,2,FALSE),"")</f>
        <v/>
      </c>
      <c r="I16" t="str">
        <f>IF(ISNUMBER(V16),VLOOKUP(V16,$AF$4:$AG$67,2,FALSE),"")</f>
        <v/>
      </c>
      <c r="K16" s="2" t="s">
        <v>33</v>
      </c>
      <c r="L16" s="2">
        <f t="shared" si="5"/>
        <v>114</v>
      </c>
      <c r="M16" t="s">
        <v>21</v>
      </c>
      <c r="N16">
        <v>0</v>
      </c>
      <c r="O16">
        <f t="shared" si="6"/>
        <v>1</v>
      </c>
      <c r="P16">
        <f t="shared" si="6"/>
        <v>8</v>
      </c>
      <c r="Q16" t="str">
        <f t="shared" si="6"/>
        <v/>
      </c>
      <c r="R16" t="str">
        <f t="shared" si="6"/>
        <v/>
      </c>
      <c r="S16" t="str">
        <f t="shared" si="6"/>
        <v/>
      </c>
      <c r="T16" t="str">
        <f t="shared" si="6"/>
        <v/>
      </c>
      <c r="U16" t="str">
        <f t="shared" si="6"/>
        <v/>
      </c>
      <c r="V16" t="str">
        <f t="shared" si="6"/>
        <v/>
      </c>
      <c r="AF16">
        <f t="shared" si="4"/>
        <v>13</v>
      </c>
      <c r="AG16" t="str">
        <f t="shared" si="0"/>
        <v>E7</v>
      </c>
      <c r="AH16">
        <f t="shared" si="1"/>
        <v>7</v>
      </c>
      <c r="AI16">
        <f t="shared" si="2"/>
        <v>5</v>
      </c>
    </row>
    <row r="17" spans="1:35" ht="16.8">
      <c r="A17" t="s">
        <v>5</v>
      </c>
      <c r="B17" t="str">
        <f>IF(ISNUMBER(O17),VLOOKUP(O17,$AF$4:$AG$67,2,FALSE),"")</f>
        <v>C8</v>
      </c>
      <c r="C17" t="str">
        <f>IF(ISNUMBER(P17),VLOOKUP(P17,$AF$4:$AG$67,2,FALSE),"")</f>
        <v>F8</v>
      </c>
      <c r="D17" t="str">
        <f>IF(ISNUMBER(Q17),VLOOKUP(Q17,$AF$4:$AG$67,2,FALSE),"")</f>
        <v/>
      </c>
      <c r="E17" t="str">
        <f>IF(ISNUMBER(R17),VLOOKUP(R17,$AF$4:$AG$67,2,FALSE),"")</f>
        <v/>
      </c>
      <c r="F17" t="str">
        <f>IF(ISNUMBER(S17),VLOOKUP(S17,$AF$4:$AG$67,2,FALSE),"")</f>
        <v/>
      </c>
      <c r="G17" t="str">
        <f>IF(ISNUMBER(T17),VLOOKUP(T17,$AF$4:$AG$67,2,FALSE),"")</f>
        <v/>
      </c>
      <c r="H17" t="str">
        <f>IF(ISNUMBER(U17),VLOOKUP(U17,$AF$4:$AG$67,2,FALSE),"")</f>
        <v/>
      </c>
      <c r="I17" t="str">
        <f>IF(ISNUMBER(V17),VLOOKUP(V17,$AF$4:$AG$67,2,FALSE),"")</f>
        <v/>
      </c>
      <c r="K17" s="2" t="s">
        <v>34</v>
      </c>
      <c r="L17" s="2">
        <f t="shared" si="5"/>
        <v>98</v>
      </c>
      <c r="M17" t="s">
        <v>22</v>
      </c>
      <c r="N17">
        <v>0</v>
      </c>
      <c r="O17">
        <f t="shared" si="6"/>
        <v>3</v>
      </c>
      <c r="P17">
        <f t="shared" si="6"/>
        <v>6</v>
      </c>
      <c r="Q17" t="str">
        <f t="shared" si="6"/>
        <v/>
      </c>
      <c r="R17" t="str">
        <f t="shared" si="6"/>
        <v/>
      </c>
      <c r="S17" t="str">
        <f t="shared" si="6"/>
        <v/>
      </c>
      <c r="T17" t="str">
        <f t="shared" si="6"/>
        <v/>
      </c>
      <c r="U17" t="str">
        <f t="shared" si="6"/>
        <v/>
      </c>
      <c r="V17" t="str">
        <f t="shared" si="6"/>
        <v/>
      </c>
      <c r="AF17">
        <f t="shared" si="4"/>
        <v>14</v>
      </c>
      <c r="AG17" t="str">
        <f t="shared" si="0"/>
        <v>F7</v>
      </c>
      <c r="AH17">
        <f t="shared" si="1"/>
        <v>7</v>
      </c>
      <c r="AI17">
        <f t="shared" si="2"/>
        <v>6</v>
      </c>
    </row>
    <row r="18" spans="1:35" ht="16.8">
      <c r="A18" t="s">
        <v>6</v>
      </c>
      <c r="B18" t="str">
        <f>IF(ISNUMBER(O18),VLOOKUP(O18,$AF$4:$AG$67,2,FALSE),"")</f>
        <v>B8</v>
      </c>
      <c r="C18" t="str">
        <f>IF(ISNUMBER(P18),VLOOKUP(P18,$AF$4:$AG$67,2,FALSE),"")</f>
        <v>G8</v>
      </c>
      <c r="D18" t="str">
        <f>IF(ISNUMBER(Q18),VLOOKUP(Q18,$AF$4:$AG$67,2,FALSE),"")</f>
        <v/>
      </c>
      <c r="E18" t="str">
        <f>IF(ISNUMBER(R18),VLOOKUP(R18,$AF$4:$AG$67,2,FALSE),"")</f>
        <v/>
      </c>
      <c r="F18" t="str">
        <f>IF(ISNUMBER(S18),VLOOKUP(S18,$AF$4:$AG$67,2,FALSE),"")</f>
        <v/>
      </c>
      <c r="G18" t="str">
        <f>IF(ISNUMBER(T18),VLOOKUP(T18,$AF$4:$AG$67,2,FALSE),"")</f>
        <v/>
      </c>
      <c r="H18" t="str">
        <f>IF(ISNUMBER(U18),VLOOKUP(U18,$AF$4:$AG$67,2,FALSE),"")</f>
        <v/>
      </c>
      <c r="I18" t="str">
        <f>IF(ISNUMBER(V18),VLOOKUP(V18,$AF$4:$AG$67,2,FALSE),"")</f>
        <v/>
      </c>
      <c r="K18" s="2" t="s">
        <v>35</v>
      </c>
      <c r="L18" s="2">
        <f t="shared" si="5"/>
        <v>110</v>
      </c>
      <c r="M18" t="s">
        <v>23</v>
      </c>
      <c r="N18">
        <v>0</v>
      </c>
      <c r="O18">
        <f t="shared" si="6"/>
        <v>2</v>
      </c>
      <c r="P18">
        <f t="shared" si="6"/>
        <v>7</v>
      </c>
      <c r="Q18" t="str">
        <f t="shared" si="6"/>
        <v/>
      </c>
      <c r="R18" t="str">
        <f t="shared" si="6"/>
        <v/>
      </c>
      <c r="S18" t="str">
        <f t="shared" si="6"/>
        <v/>
      </c>
      <c r="T18" t="str">
        <f t="shared" si="6"/>
        <v/>
      </c>
      <c r="U18" t="str">
        <f t="shared" si="6"/>
        <v/>
      </c>
      <c r="V18" t="str">
        <f t="shared" si="6"/>
        <v/>
      </c>
      <c r="AF18">
        <f t="shared" si="4"/>
        <v>15</v>
      </c>
      <c r="AG18" t="str">
        <f t="shared" si="0"/>
        <v>G7</v>
      </c>
      <c r="AH18">
        <f t="shared" si="1"/>
        <v>7</v>
      </c>
      <c r="AI18">
        <f t="shared" si="2"/>
        <v>7</v>
      </c>
    </row>
    <row r="19" spans="1:35" ht="16.8">
      <c r="A19" t="s">
        <v>7</v>
      </c>
      <c r="B19" t="str">
        <f>IF(ISNUMBER(O19),VLOOKUP(O19,$AF$4:$AG$67,2,FALSE),"")</f>
        <v>A7</v>
      </c>
      <c r="C19" t="str">
        <f>IF(ISNUMBER(P19),VLOOKUP(P19,$AF$4:$AG$67,2,FALSE),"")</f>
        <v>B7</v>
      </c>
      <c r="D19" t="str">
        <f>IF(ISNUMBER(Q19),VLOOKUP(Q19,$AF$4:$AG$67,2,FALSE),"")</f>
        <v>D7</v>
      </c>
      <c r="E19" t="str">
        <f>IF(ISNUMBER(R19),VLOOKUP(R19,$AF$4:$AG$67,2,FALSE),"")</f>
        <v>E7</v>
      </c>
      <c r="F19" t="str">
        <f>IF(ISNUMBER(S19),VLOOKUP(S19,$AF$4:$AG$67,2,FALSE),"")</f>
        <v>F7</v>
      </c>
      <c r="G19" t="str">
        <f>IF(ISNUMBER(T19),VLOOKUP(T19,$AF$4:$AG$67,2,FALSE),"")</f>
        <v>G7</v>
      </c>
      <c r="H19" t="str">
        <f>IF(ISNUMBER(U19),VLOOKUP(U19,$AF$4:$AG$67,2,FALSE),"")</f>
        <v>H7</v>
      </c>
      <c r="I19" t="str">
        <f>IF(ISNUMBER(V19),VLOOKUP(V19,$AF$4:$AG$67,2,FALSE),"")</f>
        <v>C5</v>
      </c>
      <c r="K19" s="2" t="s">
        <v>36</v>
      </c>
      <c r="L19" s="2">
        <f t="shared" si="5"/>
        <v>112</v>
      </c>
      <c r="M19" t="s">
        <v>24</v>
      </c>
      <c r="N19">
        <v>0</v>
      </c>
      <c r="O19">
        <f t="shared" si="6"/>
        <v>9</v>
      </c>
      <c r="P19">
        <f t="shared" si="6"/>
        <v>10</v>
      </c>
      <c r="Q19">
        <f t="shared" si="6"/>
        <v>12</v>
      </c>
      <c r="R19">
        <f t="shared" si="6"/>
        <v>13</v>
      </c>
      <c r="S19">
        <f t="shared" si="6"/>
        <v>14</v>
      </c>
      <c r="T19">
        <f t="shared" si="6"/>
        <v>15</v>
      </c>
      <c r="U19">
        <f t="shared" si="6"/>
        <v>16</v>
      </c>
      <c r="V19">
        <f t="shared" si="6"/>
        <v>27</v>
      </c>
      <c r="AF19">
        <f t="shared" si="4"/>
        <v>16</v>
      </c>
      <c r="AG19" t="str">
        <f t="shared" si="0"/>
        <v>H7</v>
      </c>
      <c r="AH19">
        <f t="shared" si="1"/>
        <v>7</v>
      </c>
      <c r="AI19">
        <f t="shared" si="2"/>
        <v>8</v>
      </c>
    </row>
    <row r="20" spans="1:35">
      <c r="AF20">
        <f t="shared" si="4"/>
        <v>17</v>
      </c>
      <c r="AG20" t="str">
        <f t="shared" si="0"/>
        <v>A6</v>
      </c>
      <c r="AH20">
        <f t="shared" si="1"/>
        <v>6</v>
      </c>
      <c r="AI20">
        <f t="shared" si="2"/>
        <v>1</v>
      </c>
    </row>
    <row r="21" spans="1:35">
      <c r="AF21">
        <f t="shared" si="4"/>
        <v>18</v>
      </c>
      <c r="AG21" t="str">
        <f t="shared" si="0"/>
        <v>B6</v>
      </c>
      <c r="AH21">
        <f t="shared" si="1"/>
        <v>6</v>
      </c>
      <c r="AI21">
        <f t="shared" si="2"/>
        <v>2</v>
      </c>
    </row>
    <row r="22" spans="1:35">
      <c r="O22">
        <v>1</v>
      </c>
      <c r="P22">
        <v>2</v>
      </c>
      <c r="Q22">
        <v>3</v>
      </c>
      <c r="R22">
        <v>4</v>
      </c>
      <c r="S22">
        <v>5</v>
      </c>
      <c r="T22">
        <v>6</v>
      </c>
      <c r="U22">
        <v>7</v>
      </c>
      <c r="V22">
        <v>8</v>
      </c>
      <c r="AF22">
        <f t="shared" si="4"/>
        <v>19</v>
      </c>
      <c r="AG22" t="str">
        <f t="shared" si="0"/>
        <v>C6</v>
      </c>
      <c r="AH22">
        <f t="shared" si="1"/>
        <v>6</v>
      </c>
      <c r="AI22">
        <f t="shared" si="2"/>
        <v>3</v>
      </c>
    </row>
    <row r="23" spans="1:35">
      <c r="O23">
        <f>O22+8</f>
        <v>9</v>
      </c>
      <c r="P23">
        <f t="shared" ref="P23:P29" si="7">P22+8</f>
        <v>10</v>
      </c>
      <c r="Q23">
        <f t="shared" ref="Q23:Q29" si="8">Q22+8</f>
        <v>11</v>
      </c>
      <c r="R23">
        <f t="shared" ref="R23:R29" si="9">R22+8</f>
        <v>12</v>
      </c>
      <c r="S23">
        <f t="shared" ref="S23:S29" si="10">S22+8</f>
        <v>13</v>
      </c>
      <c r="T23">
        <f t="shared" ref="T23:T29" si="11">T22+8</f>
        <v>14</v>
      </c>
      <c r="U23">
        <f t="shared" ref="U23:U29" si="12">U22+8</f>
        <v>15</v>
      </c>
      <c r="V23">
        <f t="shared" ref="V23:V29" si="13">V22+8</f>
        <v>16</v>
      </c>
      <c r="AF23">
        <f t="shared" si="4"/>
        <v>20</v>
      </c>
      <c r="AG23" t="str">
        <f t="shared" si="0"/>
        <v>D6</v>
      </c>
      <c r="AH23">
        <f t="shared" si="1"/>
        <v>6</v>
      </c>
      <c r="AI23">
        <f t="shared" si="2"/>
        <v>4</v>
      </c>
    </row>
    <row r="24" spans="1:35">
      <c r="O24">
        <f t="shared" ref="O24:O29" si="14">O23+8</f>
        <v>17</v>
      </c>
      <c r="P24">
        <f t="shared" si="7"/>
        <v>18</v>
      </c>
      <c r="Q24">
        <f t="shared" si="8"/>
        <v>19</v>
      </c>
      <c r="R24">
        <f t="shared" si="9"/>
        <v>20</v>
      </c>
      <c r="S24">
        <f t="shared" si="10"/>
        <v>21</v>
      </c>
      <c r="T24">
        <f t="shared" si="11"/>
        <v>22</v>
      </c>
      <c r="U24">
        <f t="shared" si="12"/>
        <v>23</v>
      </c>
      <c r="V24">
        <f t="shared" si="13"/>
        <v>24</v>
      </c>
      <c r="AF24">
        <f t="shared" si="4"/>
        <v>21</v>
      </c>
      <c r="AG24" t="str">
        <f t="shared" si="0"/>
        <v>E6</v>
      </c>
      <c r="AH24">
        <f t="shared" si="1"/>
        <v>6</v>
      </c>
      <c r="AI24">
        <f t="shared" si="2"/>
        <v>5</v>
      </c>
    </row>
    <row r="25" spans="1:35">
      <c r="O25">
        <f t="shared" si="14"/>
        <v>25</v>
      </c>
      <c r="P25">
        <f t="shared" si="7"/>
        <v>26</v>
      </c>
      <c r="Q25">
        <f t="shared" si="8"/>
        <v>27</v>
      </c>
      <c r="R25">
        <f t="shared" si="9"/>
        <v>28</v>
      </c>
      <c r="S25">
        <f t="shared" si="10"/>
        <v>29</v>
      </c>
      <c r="T25">
        <f t="shared" si="11"/>
        <v>30</v>
      </c>
      <c r="U25">
        <f t="shared" si="12"/>
        <v>31</v>
      </c>
      <c r="V25">
        <f t="shared" si="13"/>
        <v>32</v>
      </c>
      <c r="AF25">
        <f t="shared" si="4"/>
        <v>22</v>
      </c>
      <c r="AG25" t="str">
        <f t="shared" si="0"/>
        <v>F6</v>
      </c>
      <c r="AH25">
        <f t="shared" si="1"/>
        <v>6</v>
      </c>
      <c r="AI25">
        <f t="shared" si="2"/>
        <v>6</v>
      </c>
    </row>
    <row r="26" spans="1:35">
      <c r="O26">
        <f t="shared" si="14"/>
        <v>33</v>
      </c>
      <c r="P26">
        <f t="shared" si="7"/>
        <v>34</v>
      </c>
      <c r="Q26">
        <f t="shared" si="8"/>
        <v>35</v>
      </c>
      <c r="R26">
        <f t="shared" si="9"/>
        <v>36</v>
      </c>
      <c r="S26">
        <f t="shared" si="10"/>
        <v>37</v>
      </c>
      <c r="T26">
        <f t="shared" si="11"/>
        <v>38</v>
      </c>
      <c r="U26">
        <f t="shared" si="12"/>
        <v>39</v>
      </c>
      <c r="V26">
        <f t="shared" si="13"/>
        <v>40</v>
      </c>
      <c r="AF26">
        <f t="shared" si="4"/>
        <v>23</v>
      </c>
      <c r="AG26" t="str">
        <f t="shared" si="0"/>
        <v>G6</v>
      </c>
      <c r="AH26">
        <f t="shared" si="1"/>
        <v>6</v>
      </c>
      <c r="AI26">
        <f t="shared" si="2"/>
        <v>7</v>
      </c>
    </row>
    <row r="27" spans="1:35">
      <c r="O27">
        <f t="shared" si="14"/>
        <v>41</v>
      </c>
      <c r="P27">
        <f t="shared" si="7"/>
        <v>42</v>
      </c>
      <c r="Q27">
        <f t="shared" si="8"/>
        <v>43</v>
      </c>
      <c r="R27">
        <f t="shared" si="9"/>
        <v>44</v>
      </c>
      <c r="S27">
        <f t="shared" si="10"/>
        <v>45</v>
      </c>
      <c r="T27">
        <f t="shared" si="11"/>
        <v>46</v>
      </c>
      <c r="U27">
        <f t="shared" si="12"/>
        <v>47</v>
      </c>
      <c r="V27">
        <f t="shared" si="13"/>
        <v>48</v>
      </c>
      <c r="AF27">
        <f t="shared" si="4"/>
        <v>24</v>
      </c>
      <c r="AG27" t="str">
        <f t="shared" si="0"/>
        <v>H6</v>
      </c>
      <c r="AH27">
        <f t="shared" si="1"/>
        <v>6</v>
      </c>
      <c r="AI27">
        <f t="shared" si="2"/>
        <v>8</v>
      </c>
    </row>
    <row r="28" spans="1:35">
      <c r="O28">
        <f t="shared" si="14"/>
        <v>49</v>
      </c>
      <c r="P28">
        <f t="shared" si="7"/>
        <v>50</v>
      </c>
      <c r="Q28">
        <f t="shared" si="8"/>
        <v>51</v>
      </c>
      <c r="R28">
        <f t="shared" si="9"/>
        <v>52</v>
      </c>
      <c r="S28">
        <f t="shared" si="10"/>
        <v>53</v>
      </c>
      <c r="T28">
        <f t="shared" si="11"/>
        <v>54</v>
      </c>
      <c r="U28">
        <f t="shared" si="12"/>
        <v>55</v>
      </c>
      <c r="V28">
        <f t="shared" si="13"/>
        <v>56</v>
      </c>
      <c r="AF28">
        <f t="shared" si="4"/>
        <v>25</v>
      </c>
      <c r="AG28" t="str">
        <f t="shared" si="0"/>
        <v>A5</v>
      </c>
      <c r="AH28">
        <f t="shared" si="1"/>
        <v>5</v>
      </c>
      <c r="AI28">
        <f t="shared" si="2"/>
        <v>1</v>
      </c>
    </row>
    <row r="29" spans="1:35">
      <c r="O29">
        <f t="shared" si="14"/>
        <v>57</v>
      </c>
      <c r="P29">
        <f t="shared" si="7"/>
        <v>58</v>
      </c>
      <c r="Q29">
        <f t="shared" si="8"/>
        <v>59</v>
      </c>
      <c r="R29">
        <f t="shared" si="9"/>
        <v>60</v>
      </c>
      <c r="S29">
        <f t="shared" si="10"/>
        <v>61</v>
      </c>
      <c r="T29">
        <f t="shared" si="11"/>
        <v>62</v>
      </c>
      <c r="U29">
        <f t="shared" si="12"/>
        <v>63</v>
      </c>
      <c r="V29">
        <f t="shared" si="13"/>
        <v>64</v>
      </c>
      <c r="AF29">
        <f t="shared" si="4"/>
        <v>26</v>
      </c>
      <c r="AG29" t="str">
        <f t="shared" si="0"/>
        <v>B5</v>
      </c>
      <c r="AH29">
        <f t="shared" si="1"/>
        <v>5</v>
      </c>
      <c r="AI29">
        <f t="shared" si="2"/>
        <v>2</v>
      </c>
    </row>
    <row r="30" spans="1:35">
      <c r="AF30">
        <f t="shared" si="4"/>
        <v>27</v>
      </c>
      <c r="AG30" t="str">
        <f t="shared" si="0"/>
        <v>C5</v>
      </c>
      <c r="AH30">
        <f t="shared" si="1"/>
        <v>5</v>
      </c>
      <c r="AI30">
        <f t="shared" si="2"/>
        <v>3</v>
      </c>
    </row>
    <row r="31" spans="1:35">
      <c r="O31" t="str">
        <f>_xlfn.XLOOKUP(O22,$O$6:$O$19,$M$6:$M$19,"",0) &amp; _xlfn.XLOOKUP(O22,$P$6:$P$19,$M$6:$M$19,"",0) &amp; _xlfn.XLOOKUP(O22,$Q$6:$Q$19,$M$6:$M$19,"",0) &amp; _xlfn.XLOOKUP(O22,$R$6:$R$19,$M$6:$M$19,"",0) &amp; _xlfn.XLOOKUP(O22,$S$6:$S$19,$M$6:$M$19,"",0) &amp; _xlfn.XLOOKUP(O22,$T$6:$T$19,$M$6:$M$19,"",0) &amp; _xlfn.XLOOKUP(O22,$U$6:$U$19,$M$6:$M$19,"",0)  &amp; _xlfn.XLOOKUP(O22,$V$6:$V$19,$M$6:$M$19,"",0)</f>
        <v>r</v>
      </c>
      <c r="P31" t="str">
        <f t="shared" ref="P31:V31" si="15">_xlfn.XLOOKUP(P22,$O$6:$O$19,$M$6:$M$19,"",0) &amp; _xlfn.XLOOKUP(P22,$P$6:$P$19,$M$6:$M$19,"",0) &amp; _xlfn.XLOOKUP(P22,$Q$6:$Q$19,$M$6:$M$19,"",0) &amp; _xlfn.XLOOKUP(P22,$R$6:$R$19,$M$6:$M$19,"",0) &amp; _xlfn.XLOOKUP(P22,$S$6:$S$19,$M$6:$M$19,"",0) &amp; _xlfn.XLOOKUP(P22,$T$6:$T$19,$M$6:$M$19,"",0) &amp; _xlfn.XLOOKUP(P22,$U$6:$U$19,$M$6:$M$19,"",0)  &amp; _xlfn.XLOOKUP(P22,$V$6:$V$19,$M$6:$M$19,"",0)</f>
        <v>n</v>
      </c>
      <c r="Q31" t="str">
        <f t="shared" si="15"/>
        <v>b</v>
      </c>
      <c r="R31" t="str">
        <f t="shared" si="15"/>
        <v>q</v>
      </c>
      <c r="S31" t="str">
        <f t="shared" si="15"/>
        <v>k</v>
      </c>
      <c r="T31" t="str">
        <f t="shared" si="15"/>
        <v>b</v>
      </c>
      <c r="U31" t="str">
        <f t="shared" si="15"/>
        <v>n</v>
      </c>
      <c r="V31" t="str">
        <f t="shared" si="15"/>
        <v>r</v>
      </c>
      <c r="AF31">
        <f t="shared" si="4"/>
        <v>28</v>
      </c>
      <c r="AG31" t="str">
        <f t="shared" si="0"/>
        <v>D5</v>
      </c>
      <c r="AH31">
        <f t="shared" si="1"/>
        <v>5</v>
      </c>
      <c r="AI31">
        <f t="shared" si="2"/>
        <v>4</v>
      </c>
    </row>
    <row r="32" spans="1:35">
      <c r="O32" t="str">
        <f t="shared" ref="O32:V32" si="16">_xlfn.XLOOKUP(O23,$O$6:$O$19,$M$6:$M$19,"",0) &amp; _xlfn.XLOOKUP(O23,$P$6:$P$19,$M$6:$M$19,"",0) &amp; _xlfn.XLOOKUP(O23,$Q$6:$Q$19,$M$6:$M$19,"",0) &amp; _xlfn.XLOOKUP(O23,$R$6:$R$19,$M$6:$M$19,"",0) &amp; _xlfn.XLOOKUP(O23,$S$6:$S$19,$M$6:$M$19,"",0) &amp; _xlfn.XLOOKUP(O23,$T$6:$T$19,$M$6:$M$19,"",0) &amp; _xlfn.XLOOKUP(O23,$U$6:$U$19,$M$6:$M$19,"",0)  &amp; _xlfn.XLOOKUP(O23,$V$6:$V$19,$M$6:$M$19,"",0)</f>
        <v>p</v>
      </c>
      <c r="P32" t="str">
        <f t="shared" si="16"/>
        <v>p</v>
      </c>
      <c r="Q32" t="str">
        <f t="shared" si="16"/>
        <v/>
      </c>
      <c r="R32" t="str">
        <f t="shared" si="16"/>
        <v>p</v>
      </c>
      <c r="S32" t="str">
        <f t="shared" si="16"/>
        <v>p</v>
      </c>
      <c r="T32" t="str">
        <f t="shared" si="16"/>
        <v>p</v>
      </c>
      <c r="U32" t="str">
        <f t="shared" si="16"/>
        <v>p</v>
      </c>
      <c r="V32" t="str">
        <f t="shared" si="16"/>
        <v>p</v>
      </c>
      <c r="AF32">
        <f t="shared" si="4"/>
        <v>29</v>
      </c>
      <c r="AG32" t="str">
        <f t="shared" si="0"/>
        <v>E5</v>
      </c>
      <c r="AH32">
        <f t="shared" si="1"/>
        <v>5</v>
      </c>
      <c r="AI32">
        <f t="shared" si="2"/>
        <v>5</v>
      </c>
    </row>
    <row r="33" spans="15:35">
      <c r="O33" t="str">
        <f t="shared" ref="O33:V33" si="17">_xlfn.XLOOKUP(O24,$O$6:$O$19,$M$6:$M$19,"",0) &amp; _xlfn.XLOOKUP(O24,$P$6:$P$19,$M$6:$M$19,"",0) &amp; _xlfn.XLOOKUP(O24,$Q$6:$Q$19,$M$6:$M$19,"",0) &amp; _xlfn.XLOOKUP(O24,$R$6:$R$19,$M$6:$M$19,"",0) &amp; _xlfn.XLOOKUP(O24,$S$6:$S$19,$M$6:$M$19,"",0) &amp; _xlfn.XLOOKUP(O24,$T$6:$T$19,$M$6:$M$19,"",0) &amp; _xlfn.XLOOKUP(O24,$U$6:$U$19,$M$6:$M$19,"",0)  &amp; _xlfn.XLOOKUP(O24,$V$6:$V$19,$M$6:$M$19,"",0)</f>
        <v/>
      </c>
      <c r="P33" t="str">
        <f t="shared" si="17"/>
        <v/>
      </c>
      <c r="Q33" t="str">
        <f t="shared" si="17"/>
        <v/>
      </c>
      <c r="R33" t="str">
        <f t="shared" si="17"/>
        <v/>
      </c>
      <c r="S33" t="str">
        <f t="shared" si="17"/>
        <v/>
      </c>
      <c r="T33" t="str">
        <f t="shared" si="17"/>
        <v/>
      </c>
      <c r="U33" t="str">
        <f t="shared" si="17"/>
        <v/>
      </c>
      <c r="V33" t="str">
        <f t="shared" si="17"/>
        <v/>
      </c>
      <c r="AF33">
        <f t="shared" si="4"/>
        <v>30</v>
      </c>
      <c r="AG33" t="str">
        <f t="shared" si="0"/>
        <v>F5</v>
      </c>
      <c r="AH33">
        <f t="shared" si="1"/>
        <v>5</v>
      </c>
      <c r="AI33">
        <f t="shared" si="2"/>
        <v>6</v>
      </c>
    </row>
    <row r="34" spans="15:35">
      <c r="O34" t="str">
        <f t="shared" ref="O34:V34" si="18">_xlfn.XLOOKUP(O25,$O$6:$O$19,$M$6:$M$19,"",0) &amp; _xlfn.XLOOKUP(O25,$P$6:$P$19,$M$6:$M$19,"",0) &amp; _xlfn.XLOOKUP(O25,$Q$6:$Q$19,$M$6:$M$19,"",0) &amp; _xlfn.XLOOKUP(O25,$R$6:$R$19,$M$6:$M$19,"",0) &amp; _xlfn.XLOOKUP(O25,$S$6:$S$19,$M$6:$M$19,"",0) &amp; _xlfn.XLOOKUP(O25,$T$6:$T$19,$M$6:$M$19,"",0) &amp; _xlfn.XLOOKUP(O25,$U$6:$U$19,$M$6:$M$19,"",0)  &amp; _xlfn.XLOOKUP(O25,$V$6:$V$19,$M$6:$M$19,"",0)</f>
        <v/>
      </c>
      <c r="P34" t="str">
        <f t="shared" si="18"/>
        <v/>
      </c>
      <c r="Q34" t="str">
        <f t="shared" si="18"/>
        <v>p</v>
      </c>
      <c r="R34" t="str">
        <f t="shared" si="18"/>
        <v/>
      </c>
      <c r="S34" t="str">
        <f t="shared" si="18"/>
        <v/>
      </c>
      <c r="T34" t="str">
        <f t="shared" si="18"/>
        <v/>
      </c>
      <c r="U34" t="str">
        <f t="shared" si="18"/>
        <v/>
      </c>
      <c r="V34" t="str">
        <f t="shared" si="18"/>
        <v/>
      </c>
      <c r="AF34">
        <f t="shared" si="4"/>
        <v>31</v>
      </c>
      <c r="AG34" t="str">
        <f t="shared" si="0"/>
        <v>G5</v>
      </c>
      <c r="AH34">
        <f t="shared" si="1"/>
        <v>5</v>
      </c>
      <c r="AI34">
        <f t="shared" si="2"/>
        <v>7</v>
      </c>
    </row>
    <row r="35" spans="15:35">
      <c r="O35" t="str">
        <f t="shared" ref="O35:V35" si="19">_xlfn.XLOOKUP(O26,$O$6:$O$19,$M$6:$M$19,"",0) &amp; _xlfn.XLOOKUP(O26,$P$6:$P$19,$M$6:$M$19,"",0) &amp; _xlfn.XLOOKUP(O26,$Q$6:$Q$19,$M$6:$M$19,"",0) &amp; _xlfn.XLOOKUP(O26,$R$6:$R$19,$M$6:$M$19,"",0) &amp; _xlfn.XLOOKUP(O26,$S$6:$S$19,$M$6:$M$19,"",0) &amp; _xlfn.XLOOKUP(O26,$T$6:$T$19,$M$6:$M$19,"",0) &amp; _xlfn.XLOOKUP(O26,$U$6:$U$19,$M$6:$M$19,"",0)  &amp; _xlfn.XLOOKUP(O26,$V$6:$V$19,$M$6:$M$19,"",0)</f>
        <v/>
      </c>
      <c r="P35" t="str">
        <f t="shared" si="19"/>
        <v/>
      </c>
      <c r="Q35" t="str">
        <f t="shared" si="19"/>
        <v/>
      </c>
      <c r="R35" t="str">
        <f t="shared" si="19"/>
        <v/>
      </c>
      <c r="S35" t="str">
        <f t="shared" si="19"/>
        <v>P</v>
      </c>
      <c r="T35" t="str">
        <f t="shared" si="19"/>
        <v/>
      </c>
      <c r="U35" t="str">
        <f t="shared" si="19"/>
        <v/>
      </c>
      <c r="V35" t="str">
        <f t="shared" si="19"/>
        <v/>
      </c>
      <c r="AF35">
        <f t="shared" si="4"/>
        <v>32</v>
      </c>
      <c r="AG35" t="str">
        <f t="shared" si="0"/>
        <v>H5</v>
      </c>
      <c r="AH35">
        <f t="shared" si="1"/>
        <v>5</v>
      </c>
      <c r="AI35">
        <f t="shared" si="2"/>
        <v>8</v>
      </c>
    </row>
    <row r="36" spans="15:35">
      <c r="O36" t="str">
        <f t="shared" ref="O36:V36" si="20">_xlfn.XLOOKUP(O27,$O$6:$O$19,$M$6:$M$19,"",0) &amp; _xlfn.XLOOKUP(O27,$P$6:$P$19,$M$6:$M$19,"",0) &amp; _xlfn.XLOOKUP(O27,$Q$6:$Q$19,$M$6:$M$19,"",0) &amp; _xlfn.XLOOKUP(O27,$R$6:$R$19,$M$6:$M$19,"",0) &amp; _xlfn.XLOOKUP(O27,$S$6:$S$19,$M$6:$M$19,"",0) &amp; _xlfn.XLOOKUP(O27,$T$6:$T$19,$M$6:$M$19,"",0) &amp; _xlfn.XLOOKUP(O27,$U$6:$U$19,$M$6:$M$19,"",0)  &amp; _xlfn.XLOOKUP(O27,$V$6:$V$19,$M$6:$M$19,"",0)</f>
        <v/>
      </c>
      <c r="P36" t="str">
        <f t="shared" si="20"/>
        <v/>
      </c>
      <c r="Q36" t="str">
        <f t="shared" si="20"/>
        <v/>
      </c>
      <c r="R36" t="str">
        <f t="shared" si="20"/>
        <v/>
      </c>
      <c r="S36" t="str">
        <f t="shared" si="20"/>
        <v/>
      </c>
      <c r="T36" t="str">
        <f t="shared" si="20"/>
        <v/>
      </c>
      <c r="U36" t="str">
        <f t="shared" si="20"/>
        <v/>
      </c>
      <c r="V36" t="str">
        <f t="shared" si="20"/>
        <v/>
      </c>
      <c r="AF36">
        <f t="shared" si="4"/>
        <v>33</v>
      </c>
      <c r="AG36" t="str">
        <f t="shared" si="0"/>
        <v>A4</v>
      </c>
      <c r="AH36">
        <f t="shared" si="1"/>
        <v>4</v>
      </c>
      <c r="AI36">
        <f t="shared" si="2"/>
        <v>1</v>
      </c>
    </row>
    <row r="37" spans="15:35">
      <c r="O37" t="str">
        <f t="shared" ref="O37:V37" si="21">_xlfn.XLOOKUP(O28,$O$6:$O$19,$M$6:$M$19,"",0) &amp; _xlfn.XLOOKUP(O28,$P$6:$P$19,$M$6:$M$19,"",0) &amp; _xlfn.XLOOKUP(O28,$Q$6:$Q$19,$M$6:$M$19,"",0) &amp; _xlfn.XLOOKUP(O28,$R$6:$R$19,$M$6:$M$19,"",0) &amp; _xlfn.XLOOKUP(O28,$S$6:$S$19,$M$6:$M$19,"",0) &amp; _xlfn.XLOOKUP(O28,$T$6:$T$19,$M$6:$M$19,"",0) &amp; _xlfn.XLOOKUP(O28,$U$6:$U$19,$M$6:$M$19,"",0)  &amp; _xlfn.XLOOKUP(O28,$V$6:$V$19,$M$6:$M$19,"",0)</f>
        <v>P</v>
      </c>
      <c r="P37" t="str">
        <f t="shared" si="21"/>
        <v>P</v>
      </c>
      <c r="Q37" t="str">
        <f t="shared" si="21"/>
        <v>P</v>
      </c>
      <c r="R37" t="str">
        <f t="shared" si="21"/>
        <v>P</v>
      </c>
      <c r="S37" t="str">
        <f t="shared" si="21"/>
        <v/>
      </c>
      <c r="T37" t="str">
        <f t="shared" si="21"/>
        <v>P</v>
      </c>
      <c r="U37" t="str">
        <f t="shared" si="21"/>
        <v>P</v>
      </c>
      <c r="V37" t="str">
        <f t="shared" si="21"/>
        <v>P</v>
      </c>
      <c r="AF37">
        <f t="shared" si="4"/>
        <v>34</v>
      </c>
      <c r="AG37" t="str">
        <f t="shared" si="0"/>
        <v>B4</v>
      </c>
      <c r="AH37">
        <f t="shared" si="1"/>
        <v>4</v>
      </c>
      <c r="AI37">
        <f t="shared" si="2"/>
        <v>2</v>
      </c>
    </row>
    <row r="38" spans="15:35">
      <c r="O38" t="str">
        <f t="shared" ref="O38:V38" si="22">_xlfn.XLOOKUP(O29,$O$6:$O$19,$M$6:$M$19,"",0) &amp; _xlfn.XLOOKUP(O29,$P$6:$P$19,$M$6:$M$19,"",0) &amp; _xlfn.XLOOKUP(O29,$Q$6:$Q$19,$M$6:$M$19,"",0) &amp; _xlfn.XLOOKUP(O29,$R$6:$R$19,$M$6:$M$19,"",0) &amp; _xlfn.XLOOKUP(O29,$S$6:$S$19,$M$6:$M$19,"",0) &amp; _xlfn.XLOOKUP(O29,$T$6:$T$19,$M$6:$M$19,"",0) &amp; _xlfn.XLOOKUP(O29,$U$6:$U$19,$M$6:$M$19,"",0)  &amp; _xlfn.XLOOKUP(O29,$V$6:$V$19,$M$6:$M$19,"",0)</f>
        <v>R</v>
      </c>
      <c r="P38" t="str">
        <f t="shared" si="22"/>
        <v>N</v>
      </c>
      <c r="Q38" t="str">
        <f t="shared" si="22"/>
        <v>B</v>
      </c>
      <c r="R38" t="str">
        <f t="shared" si="22"/>
        <v>Q</v>
      </c>
      <c r="S38" t="str">
        <f t="shared" si="22"/>
        <v>K</v>
      </c>
      <c r="T38" t="str">
        <f t="shared" si="22"/>
        <v>B</v>
      </c>
      <c r="U38" t="str">
        <f t="shared" si="22"/>
        <v>N</v>
      </c>
      <c r="V38" t="str">
        <f t="shared" si="22"/>
        <v>R</v>
      </c>
      <c r="AF38">
        <f t="shared" si="4"/>
        <v>35</v>
      </c>
      <c r="AG38" t="str">
        <f t="shared" si="0"/>
        <v>C4</v>
      </c>
      <c r="AH38">
        <f t="shared" si="1"/>
        <v>4</v>
      </c>
      <c r="AI38">
        <f t="shared" si="2"/>
        <v>3</v>
      </c>
    </row>
    <row r="39" spans="15:35">
      <c r="AF39">
        <f t="shared" si="4"/>
        <v>36</v>
      </c>
      <c r="AG39" t="str">
        <f t="shared" si="0"/>
        <v>D4</v>
      </c>
      <c r="AH39">
        <f t="shared" si="1"/>
        <v>4</v>
      </c>
      <c r="AI39">
        <f t="shared" si="2"/>
        <v>4</v>
      </c>
    </row>
    <row r="40" spans="15:35">
      <c r="O40" s="3" t="str">
        <f>IF(O31&gt;"",_xlfn.XLOOKUP(CODE(O31),$L$6:$L$19,$K$6:$K$19,"",0),"")</f>
        <v>♜</v>
      </c>
      <c r="P40" s="4" t="str">
        <f t="shared" ref="P40:V40" si="23">IF(P31&gt;"",_xlfn.XLOOKUP(CODE(P31),$L$6:$L$19,$K$6:$K$19,"",0),"")</f>
        <v>♞</v>
      </c>
      <c r="Q40" s="3" t="str">
        <f t="shared" si="23"/>
        <v>♝</v>
      </c>
      <c r="R40" s="4" t="str">
        <f t="shared" si="23"/>
        <v>♛</v>
      </c>
      <c r="S40" s="3" t="str">
        <f t="shared" si="23"/>
        <v>♚</v>
      </c>
      <c r="T40" s="4" t="str">
        <f t="shared" si="23"/>
        <v>♝</v>
      </c>
      <c r="U40" s="3" t="str">
        <f t="shared" si="23"/>
        <v>♞</v>
      </c>
      <c r="V40" s="4" t="str">
        <f t="shared" si="23"/>
        <v>♜</v>
      </c>
      <c r="AF40">
        <f t="shared" si="4"/>
        <v>37</v>
      </c>
      <c r="AG40" t="str">
        <f t="shared" si="0"/>
        <v>E4</v>
      </c>
      <c r="AH40">
        <f t="shared" si="1"/>
        <v>4</v>
      </c>
      <c r="AI40">
        <f t="shared" si="2"/>
        <v>5</v>
      </c>
    </row>
    <row r="41" spans="15:35">
      <c r="O41" s="4" t="str">
        <f t="shared" ref="O41:V41" si="24">IF(O32&gt;"",_xlfn.XLOOKUP(CODE(O32),$L$6:$L$19,$K$6:$K$19,"",0),"")</f>
        <v>♟</v>
      </c>
      <c r="P41" s="3" t="str">
        <f t="shared" si="24"/>
        <v>♟</v>
      </c>
      <c r="Q41" s="4" t="str">
        <f t="shared" si="24"/>
        <v/>
      </c>
      <c r="R41" s="3" t="str">
        <f t="shared" si="24"/>
        <v>♟</v>
      </c>
      <c r="S41" s="4" t="str">
        <f t="shared" si="24"/>
        <v>♟</v>
      </c>
      <c r="T41" s="3" t="str">
        <f t="shared" si="24"/>
        <v>♟</v>
      </c>
      <c r="U41" s="4" t="str">
        <f t="shared" si="24"/>
        <v>♟</v>
      </c>
      <c r="V41" s="3" t="str">
        <f t="shared" si="24"/>
        <v>♟</v>
      </c>
      <c r="AF41">
        <f t="shared" si="4"/>
        <v>38</v>
      </c>
      <c r="AG41" t="str">
        <f t="shared" si="0"/>
        <v>F4</v>
      </c>
      <c r="AH41">
        <f t="shared" si="1"/>
        <v>4</v>
      </c>
      <c r="AI41">
        <f t="shared" si="2"/>
        <v>6</v>
      </c>
    </row>
    <row r="42" spans="15:35">
      <c r="O42" s="3" t="str">
        <f t="shared" ref="O42:V42" si="25">IF(O33&gt;"",_xlfn.XLOOKUP(CODE(O33),$L$6:$L$19,$K$6:$K$19,"",0),"")</f>
        <v/>
      </c>
      <c r="P42" s="4" t="str">
        <f t="shared" si="25"/>
        <v/>
      </c>
      <c r="Q42" s="3" t="str">
        <f t="shared" si="25"/>
        <v/>
      </c>
      <c r="R42" s="4" t="str">
        <f t="shared" si="25"/>
        <v/>
      </c>
      <c r="S42" s="3" t="str">
        <f t="shared" si="25"/>
        <v/>
      </c>
      <c r="T42" s="4" t="str">
        <f t="shared" si="25"/>
        <v/>
      </c>
      <c r="U42" s="3" t="str">
        <f t="shared" si="25"/>
        <v/>
      </c>
      <c r="V42" s="4" t="str">
        <f t="shared" si="25"/>
        <v/>
      </c>
      <c r="AF42">
        <f t="shared" si="4"/>
        <v>39</v>
      </c>
      <c r="AG42" t="str">
        <f t="shared" si="0"/>
        <v>G4</v>
      </c>
      <c r="AH42">
        <f t="shared" si="1"/>
        <v>4</v>
      </c>
      <c r="AI42">
        <f t="shared" si="2"/>
        <v>7</v>
      </c>
    </row>
    <row r="43" spans="15:35">
      <c r="O43" s="4" t="str">
        <f t="shared" ref="O43:V43" si="26">IF(O34&gt;"",_xlfn.XLOOKUP(CODE(O34),$L$6:$L$19,$K$6:$K$19,"",0),"")</f>
        <v/>
      </c>
      <c r="P43" s="3" t="str">
        <f t="shared" si="26"/>
        <v/>
      </c>
      <c r="Q43" s="4" t="str">
        <f t="shared" si="26"/>
        <v>♟</v>
      </c>
      <c r="R43" s="3" t="str">
        <f t="shared" si="26"/>
        <v/>
      </c>
      <c r="S43" s="4" t="str">
        <f t="shared" si="26"/>
        <v/>
      </c>
      <c r="T43" s="3" t="str">
        <f t="shared" si="26"/>
        <v/>
      </c>
      <c r="U43" s="4" t="str">
        <f t="shared" si="26"/>
        <v/>
      </c>
      <c r="V43" s="3" t="str">
        <f t="shared" si="26"/>
        <v/>
      </c>
      <c r="AF43">
        <f t="shared" si="4"/>
        <v>40</v>
      </c>
      <c r="AG43" t="str">
        <f t="shared" si="0"/>
        <v>H4</v>
      </c>
      <c r="AH43">
        <f t="shared" si="1"/>
        <v>4</v>
      </c>
      <c r="AI43">
        <f t="shared" si="2"/>
        <v>8</v>
      </c>
    </row>
    <row r="44" spans="15:35">
      <c r="O44" s="3" t="str">
        <f t="shared" ref="O44:V44" si="27">IF(O35&gt;"",_xlfn.XLOOKUP(CODE(O35),$L$6:$L$19,$K$6:$K$19,"",0),"")</f>
        <v/>
      </c>
      <c r="P44" s="4" t="str">
        <f t="shared" si="27"/>
        <v/>
      </c>
      <c r="Q44" s="3" t="str">
        <f t="shared" si="27"/>
        <v/>
      </c>
      <c r="R44" s="4" t="str">
        <f t="shared" si="27"/>
        <v/>
      </c>
      <c r="S44" s="3" t="str">
        <f t="shared" si="27"/>
        <v>♙</v>
      </c>
      <c r="T44" s="4" t="str">
        <f t="shared" si="27"/>
        <v/>
      </c>
      <c r="U44" s="3" t="str">
        <f t="shared" si="27"/>
        <v/>
      </c>
      <c r="V44" s="4" t="str">
        <f t="shared" si="27"/>
        <v/>
      </c>
      <c r="AF44">
        <f t="shared" si="4"/>
        <v>41</v>
      </c>
      <c r="AG44" t="str">
        <f t="shared" si="0"/>
        <v>A3</v>
      </c>
      <c r="AH44">
        <f t="shared" si="1"/>
        <v>3</v>
      </c>
      <c r="AI44">
        <f t="shared" si="2"/>
        <v>1</v>
      </c>
    </row>
    <row r="45" spans="15:35">
      <c r="O45" s="4" t="str">
        <f t="shared" ref="O45:V45" si="28">IF(O36&gt;"",_xlfn.XLOOKUP(CODE(O36),$L$6:$L$19,$K$6:$K$19,"",0),"")</f>
        <v/>
      </c>
      <c r="P45" s="3" t="str">
        <f t="shared" si="28"/>
        <v/>
      </c>
      <c r="Q45" s="4" t="str">
        <f t="shared" si="28"/>
        <v/>
      </c>
      <c r="R45" s="3" t="str">
        <f t="shared" si="28"/>
        <v/>
      </c>
      <c r="S45" s="4" t="str">
        <f t="shared" si="28"/>
        <v/>
      </c>
      <c r="T45" s="3" t="str">
        <f t="shared" si="28"/>
        <v/>
      </c>
      <c r="U45" s="4" t="str">
        <f t="shared" si="28"/>
        <v/>
      </c>
      <c r="V45" s="3" t="str">
        <f t="shared" si="28"/>
        <v/>
      </c>
      <c r="AF45">
        <f t="shared" si="4"/>
        <v>42</v>
      </c>
      <c r="AG45" t="str">
        <f t="shared" si="0"/>
        <v>B3</v>
      </c>
      <c r="AH45">
        <f t="shared" si="1"/>
        <v>3</v>
      </c>
      <c r="AI45">
        <f t="shared" si="2"/>
        <v>2</v>
      </c>
    </row>
    <row r="46" spans="15:35">
      <c r="O46" s="3" t="str">
        <f t="shared" ref="O46:V46" si="29">IF(O37&gt;"",_xlfn.XLOOKUP(CODE(O37),$L$6:$L$19,$K$6:$K$19,"",0),"")</f>
        <v>♙</v>
      </c>
      <c r="P46" s="4" t="str">
        <f t="shared" si="29"/>
        <v>♙</v>
      </c>
      <c r="Q46" s="3" t="str">
        <f t="shared" si="29"/>
        <v>♙</v>
      </c>
      <c r="R46" s="4" t="str">
        <f t="shared" si="29"/>
        <v>♙</v>
      </c>
      <c r="S46" s="3" t="str">
        <f t="shared" si="29"/>
        <v/>
      </c>
      <c r="T46" s="4" t="str">
        <f t="shared" si="29"/>
        <v>♙</v>
      </c>
      <c r="U46" s="3" t="str">
        <f t="shared" si="29"/>
        <v>♙</v>
      </c>
      <c r="V46" s="4" t="str">
        <f t="shared" si="29"/>
        <v>♙</v>
      </c>
      <c r="AF46">
        <f t="shared" si="4"/>
        <v>43</v>
      </c>
      <c r="AG46" t="str">
        <f t="shared" si="0"/>
        <v>C3</v>
      </c>
      <c r="AH46">
        <f t="shared" si="1"/>
        <v>3</v>
      </c>
      <c r="AI46">
        <f t="shared" si="2"/>
        <v>3</v>
      </c>
    </row>
    <row r="47" spans="15:35">
      <c r="O47" s="4" t="str">
        <f t="shared" ref="O47:V47" si="30">IF(O38&gt;"",_xlfn.XLOOKUP(CODE(O38),$L$6:$L$19,$K$6:$K$19,"",0),"")</f>
        <v>♖</v>
      </c>
      <c r="P47" s="3" t="str">
        <f t="shared" si="30"/>
        <v>♘</v>
      </c>
      <c r="Q47" s="4" t="str">
        <f t="shared" si="30"/>
        <v>♗</v>
      </c>
      <c r="R47" s="3" t="str">
        <f t="shared" si="30"/>
        <v>♕</v>
      </c>
      <c r="S47" s="4" t="str">
        <f t="shared" si="30"/>
        <v>♔</v>
      </c>
      <c r="T47" s="3" t="str">
        <f t="shared" si="30"/>
        <v>♗</v>
      </c>
      <c r="U47" s="4" t="str">
        <f t="shared" si="30"/>
        <v>♘</v>
      </c>
      <c r="V47" s="3" t="str">
        <f t="shared" si="30"/>
        <v>♖</v>
      </c>
      <c r="AF47">
        <f t="shared" si="4"/>
        <v>44</v>
      </c>
      <c r="AG47" t="str">
        <f t="shared" si="0"/>
        <v>D3</v>
      </c>
      <c r="AH47">
        <f t="shared" si="1"/>
        <v>3</v>
      </c>
      <c r="AI47">
        <f t="shared" si="2"/>
        <v>4</v>
      </c>
    </row>
    <row r="48" spans="15:35">
      <c r="AF48">
        <f t="shared" si="4"/>
        <v>45</v>
      </c>
      <c r="AG48" t="str">
        <f t="shared" si="0"/>
        <v>E3</v>
      </c>
      <c r="AH48">
        <f t="shared" si="1"/>
        <v>3</v>
      </c>
      <c r="AI48">
        <f t="shared" si="2"/>
        <v>5</v>
      </c>
    </row>
    <row r="49" spans="15:35">
      <c r="AF49">
        <f t="shared" si="4"/>
        <v>46</v>
      </c>
      <c r="AG49" t="str">
        <f t="shared" si="0"/>
        <v>F3</v>
      </c>
      <c r="AH49">
        <f t="shared" si="1"/>
        <v>3</v>
      </c>
      <c r="AI49">
        <f t="shared" si="2"/>
        <v>6</v>
      </c>
    </row>
    <row r="50" spans="15:35" ht="15.6">
      <c r="O50" s="5" t="s">
        <v>36</v>
      </c>
      <c r="AF50">
        <f t="shared" si="4"/>
        <v>47</v>
      </c>
      <c r="AG50" t="str">
        <f t="shared" si="0"/>
        <v>G3</v>
      </c>
      <c r="AH50">
        <f t="shared" si="1"/>
        <v>3</v>
      </c>
      <c r="AI50">
        <f t="shared" si="2"/>
        <v>7</v>
      </c>
    </row>
    <row r="51" spans="15:35">
      <c r="AF51">
        <f t="shared" si="4"/>
        <v>48</v>
      </c>
      <c r="AG51" t="str">
        <f t="shared" si="0"/>
        <v>H3</v>
      </c>
      <c r="AH51">
        <f t="shared" si="1"/>
        <v>3</v>
      </c>
      <c r="AI51">
        <f t="shared" si="2"/>
        <v>8</v>
      </c>
    </row>
    <row r="52" spans="15:35">
      <c r="O52" s="6" t="s">
        <v>36</v>
      </c>
      <c r="AF52">
        <f t="shared" si="4"/>
        <v>49</v>
      </c>
      <c r="AG52" t="str">
        <f t="shared" si="0"/>
        <v>A2</v>
      </c>
      <c r="AH52">
        <f t="shared" si="1"/>
        <v>2</v>
      </c>
      <c r="AI52">
        <f t="shared" si="2"/>
        <v>1</v>
      </c>
    </row>
    <row r="53" spans="15:35">
      <c r="AF53">
        <f t="shared" si="4"/>
        <v>50</v>
      </c>
      <c r="AG53" t="str">
        <f t="shared" si="0"/>
        <v>B2</v>
      </c>
      <c r="AH53">
        <f t="shared" si="1"/>
        <v>2</v>
      </c>
      <c r="AI53">
        <f t="shared" si="2"/>
        <v>2</v>
      </c>
    </row>
    <row r="54" spans="15:35">
      <c r="O54" t="s">
        <v>37</v>
      </c>
      <c r="AF54">
        <f t="shared" si="4"/>
        <v>51</v>
      </c>
      <c r="AG54" t="str">
        <f t="shared" si="0"/>
        <v>C2</v>
      </c>
      <c r="AH54">
        <f t="shared" si="1"/>
        <v>2</v>
      </c>
      <c r="AI54">
        <f t="shared" si="2"/>
        <v>3</v>
      </c>
    </row>
    <row r="55" spans="15:35">
      <c r="AF55">
        <f t="shared" si="4"/>
        <v>52</v>
      </c>
      <c r="AG55" t="str">
        <f t="shared" si="0"/>
        <v>D2</v>
      </c>
      <c r="AH55">
        <f t="shared" si="1"/>
        <v>2</v>
      </c>
      <c r="AI55">
        <f t="shared" si="2"/>
        <v>4</v>
      </c>
    </row>
    <row r="56" spans="15:35">
      <c r="O56" t="str">
        <f>MID($A$4,COLUMN()-COLUMN($N$56)+(ROW()-ROW($N$56))*8,1)</f>
        <v>r</v>
      </c>
      <c r="P56" t="str">
        <f t="shared" ref="P56:V63" si="31">MID($A$4,COLUMN()-COLUMN($N$56)+(ROW()-ROW($N$56))*8,1)</f>
        <v>n</v>
      </c>
      <c r="Q56" t="str">
        <f t="shared" si="31"/>
        <v>b</v>
      </c>
      <c r="R56" t="str">
        <f t="shared" si="31"/>
        <v>q</v>
      </c>
      <c r="S56" t="str">
        <f t="shared" si="31"/>
        <v>k</v>
      </c>
      <c r="T56" t="str">
        <f t="shared" si="31"/>
        <v>b</v>
      </c>
      <c r="U56" t="str">
        <f t="shared" si="31"/>
        <v>n</v>
      </c>
      <c r="V56" t="str">
        <f t="shared" si="31"/>
        <v>r</v>
      </c>
      <c r="AF56">
        <f t="shared" si="4"/>
        <v>53</v>
      </c>
      <c r="AG56" t="str">
        <f t="shared" si="0"/>
        <v>E2</v>
      </c>
      <c r="AH56">
        <f t="shared" si="1"/>
        <v>2</v>
      </c>
      <c r="AI56">
        <f t="shared" si="2"/>
        <v>5</v>
      </c>
    </row>
    <row r="57" spans="15:35">
      <c r="O57" t="str">
        <f t="shared" ref="O57:O63" si="32">MID($A$4,COLUMN()-COLUMN($N$56)+(ROW()-ROW($N$56))*8,1)</f>
        <v>p</v>
      </c>
      <c r="P57" t="str">
        <f t="shared" si="31"/>
        <v>p</v>
      </c>
      <c r="Q57" t="str">
        <f t="shared" si="31"/>
        <v>.</v>
      </c>
      <c r="R57" t="str">
        <f t="shared" si="31"/>
        <v>p</v>
      </c>
      <c r="S57" t="str">
        <f t="shared" si="31"/>
        <v>p</v>
      </c>
      <c r="T57" t="str">
        <f t="shared" si="31"/>
        <v>p</v>
      </c>
      <c r="U57" t="str">
        <f t="shared" si="31"/>
        <v>p</v>
      </c>
      <c r="V57" t="str">
        <f t="shared" si="31"/>
        <v>p</v>
      </c>
      <c r="AF57">
        <f t="shared" si="4"/>
        <v>54</v>
      </c>
      <c r="AG57" t="str">
        <f t="shared" si="0"/>
        <v>F2</v>
      </c>
      <c r="AH57">
        <f t="shared" si="1"/>
        <v>2</v>
      </c>
      <c r="AI57">
        <f t="shared" si="2"/>
        <v>6</v>
      </c>
    </row>
    <row r="58" spans="15:35">
      <c r="O58" t="str">
        <f t="shared" si="32"/>
        <v>.</v>
      </c>
      <c r="P58" t="str">
        <f t="shared" si="31"/>
        <v>.</v>
      </c>
      <c r="Q58" t="str">
        <f t="shared" si="31"/>
        <v>.</v>
      </c>
      <c r="R58" t="str">
        <f t="shared" si="31"/>
        <v>.</v>
      </c>
      <c r="S58" t="str">
        <f t="shared" si="31"/>
        <v>.</v>
      </c>
      <c r="T58" t="str">
        <f t="shared" si="31"/>
        <v>.</v>
      </c>
      <c r="U58" t="str">
        <f t="shared" si="31"/>
        <v>.</v>
      </c>
      <c r="V58" t="str">
        <f t="shared" si="31"/>
        <v>.</v>
      </c>
      <c r="AF58">
        <f t="shared" si="4"/>
        <v>55</v>
      </c>
      <c r="AG58" t="str">
        <f t="shared" si="0"/>
        <v>G2</v>
      </c>
      <c r="AH58">
        <f t="shared" si="1"/>
        <v>2</v>
      </c>
      <c r="AI58">
        <f t="shared" si="2"/>
        <v>7</v>
      </c>
    </row>
    <row r="59" spans="15:35">
      <c r="O59" t="str">
        <f t="shared" si="32"/>
        <v>.</v>
      </c>
      <c r="P59" t="str">
        <f t="shared" si="31"/>
        <v>.</v>
      </c>
      <c r="Q59" t="str">
        <f t="shared" si="31"/>
        <v>p</v>
      </c>
      <c r="R59" t="str">
        <f t="shared" si="31"/>
        <v>.</v>
      </c>
      <c r="S59" t="str">
        <f t="shared" si="31"/>
        <v>.</v>
      </c>
      <c r="T59" t="str">
        <f t="shared" si="31"/>
        <v>.</v>
      </c>
      <c r="U59" t="str">
        <f t="shared" si="31"/>
        <v>.</v>
      </c>
      <c r="V59" t="str">
        <f t="shared" si="31"/>
        <v>.</v>
      </c>
      <c r="AF59">
        <f t="shared" si="4"/>
        <v>56</v>
      </c>
      <c r="AG59" t="str">
        <f t="shared" si="0"/>
        <v>H2</v>
      </c>
      <c r="AH59">
        <f t="shared" si="1"/>
        <v>2</v>
      </c>
      <c r="AI59">
        <f t="shared" si="2"/>
        <v>8</v>
      </c>
    </row>
    <row r="60" spans="15:35">
      <c r="O60" t="str">
        <f t="shared" si="32"/>
        <v>.</v>
      </c>
      <c r="P60" t="str">
        <f t="shared" si="31"/>
        <v>.</v>
      </c>
      <c r="Q60" t="str">
        <f t="shared" si="31"/>
        <v>.</v>
      </c>
      <c r="R60" t="str">
        <f t="shared" si="31"/>
        <v>.</v>
      </c>
      <c r="S60" t="str">
        <f t="shared" si="31"/>
        <v>P</v>
      </c>
      <c r="T60" t="str">
        <f t="shared" si="31"/>
        <v>.</v>
      </c>
      <c r="U60" t="str">
        <f t="shared" si="31"/>
        <v>.</v>
      </c>
      <c r="V60" t="str">
        <f t="shared" si="31"/>
        <v>.</v>
      </c>
      <c r="AF60">
        <f t="shared" si="4"/>
        <v>57</v>
      </c>
      <c r="AG60" t="str">
        <f t="shared" si="0"/>
        <v>A1</v>
      </c>
      <c r="AH60">
        <f t="shared" si="1"/>
        <v>1</v>
      </c>
      <c r="AI60">
        <f t="shared" si="2"/>
        <v>1</v>
      </c>
    </row>
    <row r="61" spans="15:35">
      <c r="O61" t="str">
        <f t="shared" si="32"/>
        <v>.</v>
      </c>
      <c r="P61" t="str">
        <f t="shared" si="31"/>
        <v>.</v>
      </c>
      <c r="Q61" t="str">
        <f t="shared" si="31"/>
        <v>.</v>
      </c>
      <c r="R61" t="str">
        <f t="shared" si="31"/>
        <v>.</v>
      </c>
      <c r="S61" t="str">
        <f t="shared" si="31"/>
        <v>.</v>
      </c>
      <c r="T61" t="str">
        <f t="shared" si="31"/>
        <v>.</v>
      </c>
      <c r="U61" t="str">
        <f t="shared" si="31"/>
        <v>.</v>
      </c>
      <c r="V61" t="str">
        <f t="shared" si="31"/>
        <v>.</v>
      </c>
      <c r="AF61">
        <f t="shared" si="4"/>
        <v>58</v>
      </c>
      <c r="AG61" t="str">
        <f t="shared" si="0"/>
        <v>B1</v>
      </c>
      <c r="AH61">
        <f t="shared" si="1"/>
        <v>1</v>
      </c>
      <c r="AI61">
        <f t="shared" si="2"/>
        <v>2</v>
      </c>
    </row>
    <row r="62" spans="15:35">
      <c r="O62" t="str">
        <f t="shared" si="32"/>
        <v>P</v>
      </c>
      <c r="P62" t="str">
        <f t="shared" si="31"/>
        <v>P</v>
      </c>
      <c r="Q62" t="str">
        <f t="shared" si="31"/>
        <v>P</v>
      </c>
      <c r="R62" t="str">
        <f t="shared" si="31"/>
        <v>P</v>
      </c>
      <c r="S62" t="str">
        <f t="shared" si="31"/>
        <v>.</v>
      </c>
      <c r="T62" t="str">
        <f t="shared" si="31"/>
        <v>P</v>
      </c>
      <c r="U62" t="str">
        <f t="shared" si="31"/>
        <v>P</v>
      </c>
      <c r="V62" t="str">
        <f t="shared" si="31"/>
        <v>P</v>
      </c>
      <c r="AF62">
        <f t="shared" si="4"/>
        <v>59</v>
      </c>
      <c r="AG62" t="str">
        <f t="shared" si="0"/>
        <v>C1</v>
      </c>
      <c r="AH62">
        <f t="shared" si="1"/>
        <v>1</v>
      </c>
      <c r="AI62">
        <f t="shared" si="2"/>
        <v>3</v>
      </c>
    </row>
    <row r="63" spans="15:35">
      <c r="O63" t="str">
        <f t="shared" si="32"/>
        <v>R</v>
      </c>
      <c r="P63" t="str">
        <f t="shared" si="31"/>
        <v>N</v>
      </c>
      <c r="Q63" t="str">
        <f t="shared" si="31"/>
        <v>B</v>
      </c>
      <c r="R63" t="str">
        <f t="shared" si="31"/>
        <v>Q</v>
      </c>
      <c r="S63" t="str">
        <f t="shared" si="31"/>
        <v>K</v>
      </c>
      <c r="T63" t="str">
        <f t="shared" si="31"/>
        <v>B</v>
      </c>
      <c r="U63" t="str">
        <f t="shared" si="31"/>
        <v>N</v>
      </c>
      <c r="V63" t="str">
        <f t="shared" si="31"/>
        <v>R</v>
      </c>
      <c r="AF63">
        <f t="shared" si="4"/>
        <v>60</v>
      </c>
      <c r="AG63" t="str">
        <f t="shared" si="0"/>
        <v>D1</v>
      </c>
      <c r="AH63">
        <f t="shared" si="1"/>
        <v>1</v>
      </c>
      <c r="AI63">
        <f t="shared" si="2"/>
        <v>4</v>
      </c>
    </row>
    <row r="64" spans="15:35">
      <c r="AF64">
        <f t="shared" si="4"/>
        <v>61</v>
      </c>
      <c r="AG64" t="str">
        <f t="shared" si="0"/>
        <v>E1</v>
      </c>
      <c r="AH64">
        <f t="shared" si="1"/>
        <v>1</v>
      </c>
      <c r="AI64">
        <f t="shared" si="2"/>
        <v>5</v>
      </c>
    </row>
    <row r="65" spans="15:35">
      <c r="AF65">
        <f t="shared" si="4"/>
        <v>62</v>
      </c>
      <c r="AG65" t="str">
        <f t="shared" si="0"/>
        <v>F1</v>
      </c>
      <c r="AH65">
        <f t="shared" si="1"/>
        <v>1</v>
      </c>
      <c r="AI65">
        <f t="shared" si="2"/>
        <v>6</v>
      </c>
    </row>
    <row r="66" spans="15:35">
      <c r="AF66">
        <f t="shared" si="4"/>
        <v>63</v>
      </c>
      <c r="AG66" t="str">
        <f t="shared" si="0"/>
        <v>G1</v>
      </c>
      <c r="AH66">
        <f t="shared" si="1"/>
        <v>1</v>
      </c>
      <c r="AI66">
        <f t="shared" si="2"/>
        <v>7</v>
      </c>
    </row>
    <row r="67" spans="15:35">
      <c r="O67">
        <f>COLUMN()-COLUMN($N$67)+(ROW()-ROW($N$67))*8</f>
        <v>1</v>
      </c>
      <c r="P67">
        <f t="shared" ref="P67:V74" si="33">COLUMN()-COLUMN($N$67)+(ROW()-ROW($N$67))*8</f>
        <v>2</v>
      </c>
      <c r="Q67">
        <f t="shared" si="33"/>
        <v>3</v>
      </c>
      <c r="R67">
        <f t="shared" si="33"/>
        <v>4</v>
      </c>
      <c r="S67">
        <f t="shared" si="33"/>
        <v>5</v>
      </c>
      <c r="T67">
        <f t="shared" si="33"/>
        <v>6</v>
      </c>
      <c r="U67">
        <f t="shared" si="33"/>
        <v>7</v>
      </c>
      <c r="V67">
        <f t="shared" si="33"/>
        <v>8</v>
      </c>
      <c r="X67">
        <f>O67+57-8*ROUNDDOWN((O67-1)/8,0)-O67</f>
        <v>57</v>
      </c>
      <c r="Y67">
        <v>-56</v>
      </c>
      <c r="Z67">
        <f>57-8*ROUNDDOWN((O67-1)/8,0)-O67</f>
        <v>56</v>
      </c>
      <c r="AA67">
        <f>Z67-Y67</f>
        <v>112</v>
      </c>
      <c r="AB67">
        <f>-8*ROUNDDOWN((O67-1)/8,0)</f>
        <v>0</v>
      </c>
      <c r="AC67">
        <f>O67-57</f>
        <v>-56</v>
      </c>
      <c r="AD67">
        <f>AC67-AB67</f>
        <v>-56</v>
      </c>
      <c r="AF67">
        <f t="shared" si="4"/>
        <v>64</v>
      </c>
      <c r="AG67" t="str">
        <f t="shared" si="0"/>
        <v>H1</v>
      </c>
      <c r="AH67">
        <f t="shared" si="1"/>
        <v>1</v>
      </c>
      <c r="AI67">
        <f t="shared" si="2"/>
        <v>8</v>
      </c>
    </row>
    <row r="68" spans="15:35">
      <c r="O68">
        <f t="shared" ref="O68:O74" si="34">COLUMN()-COLUMN($N$67)+(ROW()-ROW($N$67))*8</f>
        <v>9</v>
      </c>
      <c r="P68">
        <f t="shared" si="33"/>
        <v>10</v>
      </c>
      <c r="Q68">
        <f t="shared" si="33"/>
        <v>11</v>
      </c>
      <c r="R68">
        <f t="shared" si="33"/>
        <v>12</v>
      </c>
      <c r="S68">
        <f t="shared" si="33"/>
        <v>13</v>
      </c>
      <c r="T68">
        <f t="shared" si="33"/>
        <v>14</v>
      </c>
      <c r="U68">
        <f t="shared" si="33"/>
        <v>15</v>
      </c>
      <c r="V68">
        <f t="shared" si="33"/>
        <v>16</v>
      </c>
      <c r="X68">
        <f t="shared" ref="X68:X74" si="35">O68+57-8*ROUNDDOWN((O68-1)/8,0)-O68</f>
        <v>49</v>
      </c>
      <c r="Y68">
        <v>-40</v>
      </c>
      <c r="Z68">
        <f t="shared" ref="Z68:Z74" si="36">57-8*ROUNDDOWN((O68-1)/8,0)-O68</f>
        <v>40</v>
      </c>
      <c r="AA68">
        <f t="shared" ref="AA68:AA74" si="37">Z68-Y68</f>
        <v>80</v>
      </c>
      <c r="AB68">
        <f t="shared" ref="AB68:AB74" si="38">-8*ROUNDDOWN((O68-1)/8,0)</f>
        <v>-8</v>
      </c>
      <c r="AC68">
        <f t="shared" ref="AC68:AC74" si="39">O68-57</f>
        <v>-48</v>
      </c>
      <c r="AD68">
        <f t="shared" ref="AD68:AD74" si="40">AC68-AB68</f>
        <v>-40</v>
      </c>
    </row>
    <row r="69" spans="15:35">
      <c r="O69">
        <f t="shared" si="34"/>
        <v>17</v>
      </c>
      <c r="P69">
        <f t="shared" si="33"/>
        <v>18</v>
      </c>
      <c r="Q69">
        <f t="shared" si="33"/>
        <v>19</v>
      </c>
      <c r="R69">
        <f t="shared" si="33"/>
        <v>20</v>
      </c>
      <c r="S69">
        <f t="shared" si="33"/>
        <v>21</v>
      </c>
      <c r="T69">
        <f t="shared" si="33"/>
        <v>22</v>
      </c>
      <c r="U69">
        <f t="shared" si="33"/>
        <v>23</v>
      </c>
      <c r="V69">
        <f t="shared" si="33"/>
        <v>24</v>
      </c>
      <c r="X69">
        <f t="shared" si="35"/>
        <v>41</v>
      </c>
      <c r="Y69">
        <v>-24</v>
      </c>
      <c r="Z69">
        <f t="shared" si="36"/>
        <v>24</v>
      </c>
      <c r="AA69">
        <f t="shared" si="37"/>
        <v>48</v>
      </c>
      <c r="AB69">
        <f t="shared" si="38"/>
        <v>-16</v>
      </c>
      <c r="AC69">
        <f t="shared" si="39"/>
        <v>-40</v>
      </c>
      <c r="AD69">
        <f t="shared" si="40"/>
        <v>-24</v>
      </c>
    </row>
    <row r="70" spans="15:35">
      <c r="O70">
        <f t="shared" si="34"/>
        <v>25</v>
      </c>
      <c r="P70">
        <f t="shared" si="33"/>
        <v>26</v>
      </c>
      <c r="Q70">
        <f t="shared" si="33"/>
        <v>27</v>
      </c>
      <c r="R70">
        <f t="shared" si="33"/>
        <v>28</v>
      </c>
      <c r="S70">
        <f t="shared" si="33"/>
        <v>29</v>
      </c>
      <c r="T70">
        <f t="shared" si="33"/>
        <v>30</v>
      </c>
      <c r="U70">
        <f t="shared" si="33"/>
        <v>31</v>
      </c>
      <c r="V70">
        <f t="shared" si="33"/>
        <v>32</v>
      </c>
      <c r="X70">
        <f t="shared" si="35"/>
        <v>33</v>
      </c>
      <c r="Y70">
        <v>-8</v>
      </c>
      <c r="Z70">
        <f t="shared" si="36"/>
        <v>8</v>
      </c>
      <c r="AA70">
        <f t="shared" si="37"/>
        <v>16</v>
      </c>
      <c r="AB70">
        <f t="shared" si="38"/>
        <v>-24</v>
      </c>
      <c r="AC70">
        <f t="shared" si="39"/>
        <v>-32</v>
      </c>
      <c r="AD70">
        <f t="shared" si="40"/>
        <v>-8</v>
      </c>
    </row>
    <row r="71" spans="15:35">
      <c r="O71">
        <f t="shared" si="34"/>
        <v>33</v>
      </c>
      <c r="P71">
        <f t="shared" si="33"/>
        <v>34</v>
      </c>
      <c r="Q71">
        <f t="shared" si="33"/>
        <v>35</v>
      </c>
      <c r="R71">
        <f t="shared" si="33"/>
        <v>36</v>
      </c>
      <c r="S71">
        <f t="shared" si="33"/>
        <v>37</v>
      </c>
      <c r="T71">
        <f t="shared" si="33"/>
        <v>38</v>
      </c>
      <c r="U71">
        <f t="shared" si="33"/>
        <v>39</v>
      </c>
      <c r="V71">
        <f t="shared" si="33"/>
        <v>40</v>
      </c>
      <c r="X71">
        <f t="shared" si="35"/>
        <v>25</v>
      </c>
      <c r="Y71">
        <v>8</v>
      </c>
      <c r="Z71">
        <f t="shared" si="36"/>
        <v>-8</v>
      </c>
      <c r="AA71">
        <f t="shared" si="37"/>
        <v>-16</v>
      </c>
      <c r="AB71">
        <f t="shared" si="38"/>
        <v>-32</v>
      </c>
      <c r="AC71">
        <f t="shared" si="39"/>
        <v>-24</v>
      </c>
      <c r="AD71">
        <f t="shared" si="40"/>
        <v>8</v>
      </c>
    </row>
    <row r="72" spans="15:35">
      <c r="O72">
        <f t="shared" si="34"/>
        <v>41</v>
      </c>
      <c r="P72">
        <f t="shared" si="33"/>
        <v>42</v>
      </c>
      <c r="Q72">
        <f t="shared" si="33"/>
        <v>43</v>
      </c>
      <c r="R72">
        <f t="shared" si="33"/>
        <v>44</v>
      </c>
      <c r="S72">
        <f t="shared" si="33"/>
        <v>45</v>
      </c>
      <c r="T72">
        <f t="shared" si="33"/>
        <v>46</v>
      </c>
      <c r="U72">
        <f t="shared" si="33"/>
        <v>47</v>
      </c>
      <c r="V72">
        <f t="shared" si="33"/>
        <v>48</v>
      </c>
      <c r="X72">
        <f t="shared" si="35"/>
        <v>17</v>
      </c>
      <c r="Y72">
        <v>24</v>
      </c>
      <c r="Z72">
        <f t="shared" si="36"/>
        <v>-24</v>
      </c>
      <c r="AA72">
        <f t="shared" si="37"/>
        <v>-48</v>
      </c>
      <c r="AB72">
        <f t="shared" si="38"/>
        <v>-40</v>
      </c>
      <c r="AC72">
        <f t="shared" si="39"/>
        <v>-16</v>
      </c>
      <c r="AD72">
        <f t="shared" si="40"/>
        <v>24</v>
      </c>
    </row>
    <row r="73" spans="15:35">
      <c r="O73">
        <f t="shared" si="34"/>
        <v>49</v>
      </c>
      <c r="P73">
        <f t="shared" si="33"/>
        <v>50</v>
      </c>
      <c r="Q73">
        <f t="shared" si="33"/>
        <v>51</v>
      </c>
      <c r="R73">
        <f t="shared" si="33"/>
        <v>52</v>
      </c>
      <c r="S73">
        <f t="shared" si="33"/>
        <v>53</v>
      </c>
      <c r="T73">
        <f t="shared" si="33"/>
        <v>54</v>
      </c>
      <c r="U73">
        <f t="shared" si="33"/>
        <v>55</v>
      </c>
      <c r="V73">
        <f t="shared" si="33"/>
        <v>56</v>
      </c>
      <c r="X73">
        <f t="shared" si="35"/>
        <v>9</v>
      </c>
      <c r="Y73">
        <v>40</v>
      </c>
      <c r="Z73">
        <f t="shared" si="36"/>
        <v>-40</v>
      </c>
      <c r="AA73">
        <f t="shared" si="37"/>
        <v>-80</v>
      </c>
      <c r="AB73">
        <f t="shared" si="38"/>
        <v>-48</v>
      </c>
      <c r="AC73">
        <f t="shared" si="39"/>
        <v>-8</v>
      </c>
      <c r="AD73">
        <f t="shared" si="40"/>
        <v>40</v>
      </c>
    </row>
    <row r="74" spans="15:35">
      <c r="O74">
        <f t="shared" si="34"/>
        <v>57</v>
      </c>
      <c r="P74">
        <f t="shared" si="33"/>
        <v>58</v>
      </c>
      <c r="Q74">
        <f t="shared" si="33"/>
        <v>59</v>
      </c>
      <c r="R74">
        <f t="shared" si="33"/>
        <v>60</v>
      </c>
      <c r="S74">
        <f t="shared" si="33"/>
        <v>61</v>
      </c>
      <c r="T74">
        <f t="shared" si="33"/>
        <v>62</v>
      </c>
      <c r="U74">
        <f t="shared" si="33"/>
        <v>63</v>
      </c>
      <c r="V74">
        <f t="shared" si="33"/>
        <v>64</v>
      </c>
      <c r="X74">
        <f t="shared" si="35"/>
        <v>1</v>
      </c>
      <c r="Y74">
        <v>56</v>
      </c>
      <c r="Z74">
        <f t="shared" si="36"/>
        <v>-56</v>
      </c>
      <c r="AA74">
        <f t="shared" si="37"/>
        <v>-112</v>
      </c>
      <c r="AB74">
        <f t="shared" si="38"/>
        <v>-56</v>
      </c>
      <c r="AC74">
        <f t="shared" si="39"/>
        <v>0</v>
      </c>
      <c r="AD74">
        <f t="shared" si="40"/>
        <v>56</v>
      </c>
    </row>
    <row r="76" spans="15:35">
      <c r="O76">
        <f t="shared" ref="O76:V83" si="41">COLUMN()-COLUMN($N$83)+8*(ROW($N$83)-ROW())</f>
        <v>57</v>
      </c>
      <c r="P76">
        <f t="shared" si="41"/>
        <v>58</v>
      </c>
      <c r="Q76">
        <f t="shared" si="41"/>
        <v>59</v>
      </c>
      <c r="R76">
        <f t="shared" si="41"/>
        <v>60</v>
      </c>
      <c r="S76">
        <f t="shared" si="41"/>
        <v>61</v>
      </c>
      <c r="T76">
        <f t="shared" si="41"/>
        <v>62</v>
      </c>
      <c r="U76">
        <f t="shared" si="41"/>
        <v>63</v>
      </c>
      <c r="V76">
        <f t="shared" si="41"/>
        <v>64</v>
      </c>
    </row>
    <row r="77" spans="15:35">
      <c r="O77">
        <f t="shared" si="41"/>
        <v>49</v>
      </c>
      <c r="P77">
        <f t="shared" si="41"/>
        <v>50</v>
      </c>
      <c r="Q77">
        <f t="shared" si="41"/>
        <v>51</v>
      </c>
      <c r="R77">
        <f t="shared" si="41"/>
        <v>52</v>
      </c>
      <c r="S77">
        <f t="shared" si="41"/>
        <v>53</v>
      </c>
      <c r="T77">
        <f t="shared" si="41"/>
        <v>54</v>
      </c>
      <c r="U77">
        <f t="shared" si="41"/>
        <v>55</v>
      </c>
      <c r="V77">
        <f t="shared" si="41"/>
        <v>56</v>
      </c>
    </row>
    <row r="78" spans="15:35">
      <c r="O78">
        <f t="shared" si="41"/>
        <v>41</v>
      </c>
      <c r="P78">
        <f t="shared" si="41"/>
        <v>42</v>
      </c>
      <c r="Q78">
        <f t="shared" si="41"/>
        <v>43</v>
      </c>
      <c r="R78">
        <f t="shared" si="41"/>
        <v>44</v>
      </c>
      <c r="S78">
        <f t="shared" si="41"/>
        <v>45</v>
      </c>
      <c r="T78">
        <f t="shared" si="41"/>
        <v>46</v>
      </c>
      <c r="U78">
        <f t="shared" si="41"/>
        <v>47</v>
      </c>
      <c r="V78">
        <f t="shared" si="41"/>
        <v>48</v>
      </c>
    </row>
    <row r="79" spans="15:35">
      <c r="O79">
        <f t="shared" si="41"/>
        <v>33</v>
      </c>
      <c r="P79">
        <f t="shared" si="41"/>
        <v>34</v>
      </c>
      <c r="Q79">
        <f t="shared" si="41"/>
        <v>35</v>
      </c>
      <c r="R79">
        <f t="shared" si="41"/>
        <v>36</v>
      </c>
      <c r="S79">
        <f t="shared" si="41"/>
        <v>37</v>
      </c>
      <c r="T79">
        <f t="shared" si="41"/>
        <v>38</v>
      </c>
      <c r="U79">
        <f t="shared" si="41"/>
        <v>39</v>
      </c>
      <c r="V79">
        <f t="shared" si="41"/>
        <v>40</v>
      </c>
    </row>
    <row r="80" spans="15:35">
      <c r="O80">
        <f t="shared" si="41"/>
        <v>25</v>
      </c>
      <c r="P80">
        <f t="shared" si="41"/>
        <v>26</v>
      </c>
      <c r="Q80">
        <f t="shared" si="41"/>
        <v>27</v>
      </c>
      <c r="R80">
        <f t="shared" si="41"/>
        <v>28</v>
      </c>
      <c r="S80">
        <f t="shared" si="41"/>
        <v>29</v>
      </c>
      <c r="T80">
        <f t="shared" si="41"/>
        <v>30</v>
      </c>
      <c r="U80">
        <f t="shared" si="41"/>
        <v>31</v>
      </c>
      <c r="V80">
        <f t="shared" si="41"/>
        <v>32</v>
      </c>
    </row>
    <row r="81" spans="15:25">
      <c r="O81">
        <f t="shared" si="41"/>
        <v>17</v>
      </c>
      <c r="P81">
        <f t="shared" si="41"/>
        <v>18</v>
      </c>
      <c r="Q81">
        <f t="shared" si="41"/>
        <v>19</v>
      </c>
      <c r="R81">
        <f t="shared" si="41"/>
        <v>20</v>
      </c>
      <c r="S81">
        <f t="shared" si="41"/>
        <v>21</v>
      </c>
      <c r="T81">
        <f t="shared" si="41"/>
        <v>22</v>
      </c>
      <c r="U81">
        <f t="shared" si="41"/>
        <v>23</v>
      </c>
      <c r="V81">
        <f t="shared" si="41"/>
        <v>24</v>
      </c>
    </row>
    <row r="82" spans="15:25">
      <c r="O82">
        <f t="shared" si="41"/>
        <v>9</v>
      </c>
      <c r="P82">
        <f t="shared" si="41"/>
        <v>10</v>
      </c>
      <c r="Q82">
        <f t="shared" si="41"/>
        <v>11</v>
      </c>
      <c r="R82">
        <f t="shared" si="41"/>
        <v>12</v>
      </c>
      <c r="S82">
        <f t="shared" si="41"/>
        <v>13</v>
      </c>
      <c r="T82">
        <f t="shared" si="41"/>
        <v>14</v>
      </c>
      <c r="U82">
        <f t="shared" si="41"/>
        <v>15</v>
      </c>
      <c r="V82">
        <f t="shared" si="41"/>
        <v>16</v>
      </c>
    </row>
    <row r="83" spans="15:25">
      <c r="O83">
        <f>COLUMN()-COLUMN($N$83)+8*(ROW($N$83)-ROW())</f>
        <v>1</v>
      </c>
      <c r="P83">
        <f t="shared" si="41"/>
        <v>2</v>
      </c>
      <c r="Q83">
        <f t="shared" si="41"/>
        <v>3</v>
      </c>
      <c r="R83">
        <f t="shared" si="41"/>
        <v>4</v>
      </c>
      <c r="S83">
        <f t="shared" si="41"/>
        <v>5</v>
      </c>
      <c r="T83">
        <f t="shared" si="41"/>
        <v>6</v>
      </c>
      <c r="U83">
        <f t="shared" si="41"/>
        <v>7</v>
      </c>
      <c r="V83">
        <f t="shared" si="41"/>
        <v>8</v>
      </c>
    </row>
    <row r="85" spans="15:25">
      <c r="O85">
        <f>O67-O76</f>
        <v>-56</v>
      </c>
      <c r="P85">
        <f t="shared" ref="P85:V85" si="42">P67-P76</f>
        <v>-56</v>
      </c>
      <c r="Q85">
        <f t="shared" si="42"/>
        <v>-56</v>
      </c>
      <c r="R85">
        <f t="shared" si="42"/>
        <v>-56</v>
      </c>
      <c r="S85">
        <f t="shared" si="42"/>
        <v>-56</v>
      </c>
      <c r="T85">
        <f t="shared" si="42"/>
        <v>-56</v>
      </c>
      <c r="U85">
        <f t="shared" si="42"/>
        <v>-56</v>
      </c>
      <c r="V85">
        <f t="shared" si="42"/>
        <v>-56</v>
      </c>
    </row>
    <row r="86" spans="15:25">
      <c r="O86">
        <f t="shared" ref="O86:V86" si="43">O68-O77</f>
        <v>-40</v>
      </c>
      <c r="P86">
        <f t="shared" si="43"/>
        <v>-40</v>
      </c>
      <c r="Q86">
        <f t="shared" si="43"/>
        <v>-40</v>
      </c>
      <c r="R86">
        <f t="shared" si="43"/>
        <v>-40</v>
      </c>
      <c r="S86">
        <f t="shared" si="43"/>
        <v>-40</v>
      </c>
      <c r="T86">
        <f t="shared" si="43"/>
        <v>-40</v>
      </c>
      <c r="U86">
        <f t="shared" si="43"/>
        <v>-40</v>
      </c>
      <c r="V86">
        <f t="shared" si="43"/>
        <v>-40</v>
      </c>
    </row>
    <row r="87" spans="15:25">
      <c r="O87">
        <f t="shared" ref="O87:V87" si="44">O69-O78</f>
        <v>-24</v>
      </c>
      <c r="P87">
        <f t="shared" si="44"/>
        <v>-24</v>
      </c>
      <c r="Q87">
        <f t="shared" si="44"/>
        <v>-24</v>
      </c>
      <c r="R87">
        <f t="shared" si="44"/>
        <v>-24</v>
      </c>
      <c r="S87">
        <f t="shared" si="44"/>
        <v>-24</v>
      </c>
      <c r="T87">
        <f t="shared" si="44"/>
        <v>-24</v>
      </c>
      <c r="U87">
        <f t="shared" si="44"/>
        <v>-24</v>
      </c>
      <c r="V87">
        <f t="shared" si="44"/>
        <v>-24</v>
      </c>
    </row>
    <row r="88" spans="15:25">
      <c r="O88">
        <f t="shared" ref="O88:V88" si="45">O70-O79</f>
        <v>-8</v>
      </c>
      <c r="P88">
        <f t="shared" si="45"/>
        <v>-8</v>
      </c>
      <c r="Q88">
        <f t="shared" si="45"/>
        <v>-8</v>
      </c>
      <c r="R88">
        <f t="shared" si="45"/>
        <v>-8</v>
      </c>
      <c r="S88">
        <f t="shared" si="45"/>
        <v>-8</v>
      </c>
      <c r="T88">
        <f t="shared" si="45"/>
        <v>-8</v>
      </c>
      <c r="U88">
        <f t="shared" si="45"/>
        <v>-8</v>
      </c>
      <c r="V88">
        <f t="shared" si="45"/>
        <v>-8</v>
      </c>
    </row>
    <row r="89" spans="15:25">
      <c r="O89">
        <f t="shared" ref="O89:V89" si="46">O71-O80</f>
        <v>8</v>
      </c>
      <c r="P89">
        <f t="shared" si="46"/>
        <v>8</v>
      </c>
      <c r="Q89">
        <f t="shared" si="46"/>
        <v>8</v>
      </c>
      <c r="R89">
        <f t="shared" si="46"/>
        <v>8</v>
      </c>
      <c r="S89">
        <f t="shared" si="46"/>
        <v>8</v>
      </c>
      <c r="T89">
        <f t="shared" si="46"/>
        <v>8</v>
      </c>
      <c r="U89">
        <f t="shared" si="46"/>
        <v>8</v>
      </c>
      <c r="V89">
        <f t="shared" si="46"/>
        <v>8</v>
      </c>
    </row>
    <row r="90" spans="15:25">
      <c r="O90">
        <f t="shared" ref="O90:V90" si="47">O72-O81</f>
        <v>24</v>
      </c>
      <c r="P90">
        <f t="shared" si="47"/>
        <v>24</v>
      </c>
      <c r="Q90">
        <f t="shared" si="47"/>
        <v>24</v>
      </c>
      <c r="R90">
        <f t="shared" si="47"/>
        <v>24</v>
      </c>
      <c r="S90">
        <f t="shared" si="47"/>
        <v>24</v>
      </c>
      <c r="T90">
        <f t="shared" si="47"/>
        <v>24</v>
      </c>
      <c r="U90">
        <f t="shared" si="47"/>
        <v>24</v>
      </c>
      <c r="V90">
        <f t="shared" si="47"/>
        <v>24</v>
      </c>
    </row>
    <row r="91" spans="15:25">
      <c r="O91">
        <f t="shared" ref="O91:V91" si="48">O73-O82</f>
        <v>40</v>
      </c>
      <c r="P91">
        <f t="shared" si="48"/>
        <v>40</v>
      </c>
      <c r="Q91">
        <f t="shared" si="48"/>
        <v>40</v>
      </c>
      <c r="R91">
        <f t="shared" si="48"/>
        <v>40</v>
      </c>
      <c r="S91">
        <f t="shared" si="48"/>
        <v>40</v>
      </c>
      <c r="T91">
        <f t="shared" si="48"/>
        <v>40</v>
      </c>
      <c r="U91">
        <f t="shared" si="48"/>
        <v>40</v>
      </c>
      <c r="V91">
        <f t="shared" si="48"/>
        <v>40</v>
      </c>
    </row>
    <row r="92" spans="15:25">
      <c r="O92">
        <f t="shared" ref="O92:V92" si="49">O74-O83</f>
        <v>56</v>
      </c>
      <c r="P92">
        <f t="shared" si="49"/>
        <v>56</v>
      </c>
      <c r="Q92">
        <f t="shared" si="49"/>
        <v>56</v>
      </c>
      <c r="R92">
        <f t="shared" si="49"/>
        <v>56</v>
      </c>
      <c r="S92">
        <f t="shared" si="49"/>
        <v>56</v>
      </c>
      <c r="T92">
        <f t="shared" si="49"/>
        <v>56</v>
      </c>
      <c r="U92">
        <f t="shared" si="49"/>
        <v>56</v>
      </c>
      <c r="V92">
        <f t="shared" si="49"/>
        <v>56</v>
      </c>
    </row>
    <row r="94" spans="15:25">
      <c r="O94" s="7">
        <f t="shared" ref="O94:U94" si="50">ROUNDUP((O67)/8,0)</f>
        <v>1</v>
      </c>
      <c r="P94" s="7">
        <f t="shared" si="50"/>
        <v>1</v>
      </c>
      <c r="Q94" s="7">
        <f t="shared" si="50"/>
        <v>1</v>
      </c>
      <c r="R94" s="7">
        <f t="shared" si="50"/>
        <v>1</v>
      </c>
      <c r="S94" s="7">
        <f t="shared" si="50"/>
        <v>1</v>
      </c>
      <c r="T94" s="7">
        <f t="shared" si="50"/>
        <v>1</v>
      </c>
      <c r="U94" s="7">
        <f t="shared" si="50"/>
        <v>1</v>
      </c>
      <c r="V94" s="7">
        <f>ROUNDUP((V67)/8,0)</f>
        <v>1</v>
      </c>
      <c r="W94" s="7">
        <f>V94-$V$94</f>
        <v>0</v>
      </c>
      <c r="X94" s="7">
        <f>V85/-V94</f>
        <v>56</v>
      </c>
      <c r="Y94">
        <f>W94*16-56</f>
        <v>-56</v>
      </c>
    </row>
    <row r="95" spans="15:25">
      <c r="O95" s="7">
        <f t="shared" ref="O95:V95" si="51">ROUNDUP((O68)/8,0)</f>
        <v>2</v>
      </c>
      <c r="P95" s="7">
        <f t="shared" si="51"/>
        <v>2</v>
      </c>
      <c r="Q95" s="7">
        <f t="shared" si="51"/>
        <v>2</v>
      </c>
      <c r="R95" s="7">
        <f t="shared" si="51"/>
        <v>2</v>
      </c>
      <c r="S95" s="7">
        <f t="shared" si="51"/>
        <v>2</v>
      </c>
      <c r="T95" s="7">
        <f t="shared" si="51"/>
        <v>2</v>
      </c>
      <c r="U95" s="7">
        <f t="shared" si="51"/>
        <v>2</v>
      </c>
      <c r="V95" s="7">
        <f t="shared" si="51"/>
        <v>2</v>
      </c>
      <c r="W95" s="7">
        <f t="shared" ref="W95:W101" si="52">V95-$V$94</f>
        <v>1</v>
      </c>
      <c r="X95" s="7">
        <f t="shared" ref="X95:X101" si="53">V86/-V95</f>
        <v>20</v>
      </c>
      <c r="Y95">
        <f t="shared" ref="Y95:Y101" si="54">W95*16-56</f>
        <v>-40</v>
      </c>
    </row>
    <row r="96" spans="15:25">
      <c r="O96" s="7">
        <f t="shared" ref="O96:V96" si="55">ROUNDUP((O69)/8,0)</f>
        <v>3</v>
      </c>
      <c r="P96" s="7">
        <f t="shared" si="55"/>
        <v>3</v>
      </c>
      <c r="Q96" s="7">
        <f t="shared" si="55"/>
        <v>3</v>
      </c>
      <c r="R96" s="7">
        <f t="shared" si="55"/>
        <v>3</v>
      </c>
      <c r="S96" s="7">
        <f t="shared" si="55"/>
        <v>3</v>
      </c>
      <c r="T96" s="7">
        <f t="shared" si="55"/>
        <v>3</v>
      </c>
      <c r="U96" s="7">
        <f t="shared" si="55"/>
        <v>3</v>
      </c>
      <c r="V96" s="7">
        <f t="shared" si="55"/>
        <v>3</v>
      </c>
      <c r="W96" s="7">
        <f t="shared" si="52"/>
        <v>2</v>
      </c>
      <c r="X96" s="7">
        <f t="shared" si="53"/>
        <v>8</v>
      </c>
      <c r="Y96">
        <f t="shared" si="54"/>
        <v>-24</v>
      </c>
    </row>
    <row r="97" spans="15:26">
      <c r="O97" s="7">
        <f t="shared" ref="O97:V97" si="56">ROUNDUP((O70)/8,0)</f>
        <v>4</v>
      </c>
      <c r="P97" s="7">
        <f t="shared" si="56"/>
        <v>4</v>
      </c>
      <c r="Q97" s="7">
        <f t="shared" si="56"/>
        <v>4</v>
      </c>
      <c r="R97" s="7">
        <f t="shared" si="56"/>
        <v>4</v>
      </c>
      <c r="S97" s="7">
        <f t="shared" si="56"/>
        <v>4</v>
      </c>
      <c r="T97" s="7">
        <f t="shared" si="56"/>
        <v>4</v>
      </c>
      <c r="U97" s="7">
        <f t="shared" si="56"/>
        <v>4</v>
      </c>
      <c r="V97" s="7">
        <f t="shared" si="56"/>
        <v>4</v>
      </c>
      <c r="W97" s="7">
        <f t="shared" si="52"/>
        <v>3</v>
      </c>
      <c r="X97" s="7">
        <f t="shared" si="53"/>
        <v>2</v>
      </c>
      <c r="Y97">
        <f t="shared" si="54"/>
        <v>-8</v>
      </c>
    </row>
    <row r="98" spans="15:26">
      <c r="O98" s="7">
        <f t="shared" ref="O98:V98" si="57">ROUNDUP((O71)/8,0)</f>
        <v>5</v>
      </c>
      <c r="P98" s="7">
        <f t="shared" si="57"/>
        <v>5</v>
      </c>
      <c r="Q98" s="7">
        <f t="shared" si="57"/>
        <v>5</v>
      </c>
      <c r="R98" s="7">
        <f t="shared" si="57"/>
        <v>5</v>
      </c>
      <c r="S98" s="7">
        <f t="shared" si="57"/>
        <v>5</v>
      </c>
      <c r="T98" s="7">
        <f t="shared" si="57"/>
        <v>5</v>
      </c>
      <c r="U98" s="7">
        <f t="shared" si="57"/>
        <v>5</v>
      </c>
      <c r="V98" s="7">
        <f t="shared" si="57"/>
        <v>5</v>
      </c>
      <c r="W98" s="7">
        <f t="shared" si="52"/>
        <v>4</v>
      </c>
      <c r="X98" s="7">
        <f t="shared" si="53"/>
        <v>-1.6</v>
      </c>
      <c r="Y98">
        <f t="shared" si="54"/>
        <v>8</v>
      </c>
    </row>
    <row r="99" spans="15:26">
      <c r="O99" s="7">
        <f t="shared" ref="O99:V99" si="58">ROUNDUP((O72)/8,0)</f>
        <v>6</v>
      </c>
      <c r="P99" s="7">
        <f t="shared" si="58"/>
        <v>6</v>
      </c>
      <c r="Q99" s="7">
        <f t="shared" si="58"/>
        <v>6</v>
      </c>
      <c r="R99" s="7">
        <f t="shared" si="58"/>
        <v>6</v>
      </c>
      <c r="S99" s="7">
        <f t="shared" si="58"/>
        <v>6</v>
      </c>
      <c r="T99" s="7">
        <f t="shared" si="58"/>
        <v>6</v>
      </c>
      <c r="U99" s="7">
        <f t="shared" si="58"/>
        <v>6</v>
      </c>
      <c r="V99" s="7">
        <f t="shared" si="58"/>
        <v>6</v>
      </c>
      <c r="W99" s="7">
        <f t="shared" si="52"/>
        <v>5</v>
      </c>
      <c r="X99" s="7">
        <f t="shared" si="53"/>
        <v>-4</v>
      </c>
      <c r="Y99">
        <f t="shared" si="54"/>
        <v>24</v>
      </c>
    </row>
    <row r="100" spans="15:26">
      <c r="O100" s="7">
        <f t="shared" ref="O100:V100" si="59">ROUNDUP((O73)/8,0)</f>
        <v>7</v>
      </c>
      <c r="P100" s="7">
        <f t="shared" si="59"/>
        <v>7</v>
      </c>
      <c r="Q100" s="7">
        <f t="shared" si="59"/>
        <v>7</v>
      </c>
      <c r="R100" s="7">
        <f t="shared" si="59"/>
        <v>7</v>
      </c>
      <c r="S100" s="7">
        <f t="shared" si="59"/>
        <v>7</v>
      </c>
      <c r="T100" s="7">
        <f t="shared" si="59"/>
        <v>7</v>
      </c>
      <c r="U100" s="7">
        <f t="shared" si="59"/>
        <v>7</v>
      </c>
      <c r="V100" s="7">
        <f t="shared" si="59"/>
        <v>7</v>
      </c>
      <c r="W100" s="7">
        <f t="shared" si="52"/>
        <v>6</v>
      </c>
      <c r="X100" s="7">
        <f t="shared" si="53"/>
        <v>-5.7142857142857144</v>
      </c>
      <c r="Y100">
        <f t="shared" si="54"/>
        <v>40</v>
      </c>
    </row>
    <row r="101" spans="15:26">
      <c r="O101" s="7">
        <f t="shared" ref="O101:V101" si="60">ROUNDUP((O74)/8,0)</f>
        <v>8</v>
      </c>
      <c r="P101" s="7">
        <f t="shared" si="60"/>
        <v>8</v>
      </c>
      <c r="Q101" s="7">
        <f t="shared" si="60"/>
        <v>8</v>
      </c>
      <c r="R101" s="7">
        <f t="shared" si="60"/>
        <v>8</v>
      </c>
      <c r="S101" s="7">
        <f t="shared" si="60"/>
        <v>8</v>
      </c>
      <c r="T101" s="7">
        <f t="shared" si="60"/>
        <v>8</v>
      </c>
      <c r="U101" s="7">
        <f t="shared" si="60"/>
        <v>8</v>
      </c>
      <c r="V101" s="7">
        <f t="shared" si="60"/>
        <v>8</v>
      </c>
      <c r="W101" s="7">
        <f t="shared" si="52"/>
        <v>7</v>
      </c>
      <c r="X101" s="7">
        <f t="shared" si="53"/>
        <v>-7</v>
      </c>
      <c r="Y101">
        <f t="shared" si="54"/>
        <v>56</v>
      </c>
    </row>
    <row r="103" spans="15:26">
      <c r="O103" s="7">
        <f>MOD(O67-1,8)+57-8*QUOTIENT((O67-1),8)</f>
        <v>57</v>
      </c>
      <c r="P103" s="7">
        <f t="shared" ref="P103:V103" si="61">MOD(P67-1,8)+57-8*QUOTIENT((P67-1),8)</f>
        <v>58</v>
      </c>
      <c r="Q103" s="7">
        <f t="shared" si="61"/>
        <v>59</v>
      </c>
      <c r="R103" s="7">
        <f t="shared" si="61"/>
        <v>60</v>
      </c>
      <c r="S103" s="7">
        <f t="shared" si="61"/>
        <v>61</v>
      </c>
      <c r="T103" s="7">
        <f t="shared" si="61"/>
        <v>62</v>
      </c>
      <c r="U103" s="7">
        <f t="shared" si="61"/>
        <v>63</v>
      </c>
      <c r="V103" s="7">
        <f t="shared" si="61"/>
        <v>64</v>
      </c>
    </row>
    <row r="104" spans="15:26">
      <c r="O104" s="7">
        <f t="shared" ref="O104:V104" si="62">MOD(O68-1,8)+57-8*QUOTIENT((O68-1),8)</f>
        <v>49</v>
      </c>
      <c r="P104" s="7">
        <f t="shared" si="62"/>
        <v>50</v>
      </c>
      <c r="Q104" s="7">
        <f t="shared" si="62"/>
        <v>51</v>
      </c>
      <c r="R104" s="7">
        <f t="shared" si="62"/>
        <v>52</v>
      </c>
      <c r="S104" s="7">
        <f t="shared" si="62"/>
        <v>53</v>
      </c>
      <c r="T104" s="7">
        <f t="shared" si="62"/>
        <v>54</v>
      </c>
      <c r="U104" s="7">
        <f t="shared" si="62"/>
        <v>55</v>
      </c>
      <c r="V104" s="7">
        <f t="shared" si="62"/>
        <v>56</v>
      </c>
      <c r="Z104" t="str">
        <f>CHAR(64+57-8*QUOTIENT((O67-1),8)) &amp; (MOD(O67-1,8))</f>
        <v>y0</v>
      </c>
    </row>
    <row r="105" spans="15:26">
      <c r="O105" s="7">
        <f t="shared" ref="O105:V105" si="63">MOD(O69-1,8)+57-8*QUOTIENT((O69-1),8)</f>
        <v>41</v>
      </c>
      <c r="P105" s="7">
        <f t="shared" si="63"/>
        <v>42</v>
      </c>
      <c r="Q105" s="7">
        <f t="shared" si="63"/>
        <v>43</v>
      </c>
      <c r="R105" s="7">
        <f t="shared" si="63"/>
        <v>44</v>
      </c>
      <c r="S105" s="7">
        <f t="shared" si="63"/>
        <v>45</v>
      </c>
      <c r="T105" s="7">
        <f t="shared" si="63"/>
        <v>46</v>
      </c>
      <c r="U105" s="7">
        <f t="shared" si="63"/>
        <v>47</v>
      </c>
      <c r="V105" s="7">
        <f t="shared" si="63"/>
        <v>48</v>
      </c>
    </row>
    <row r="106" spans="15:26">
      <c r="O106" s="7">
        <f t="shared" ref="O106:V106" si="64">MOD(O70-1,8)+57-8*QUOTIENT((O70-1),8)</f>
        <v>33</v>
      </c>
      <c r="P106" s="7">
        <f t="shared" si="64"/>
        <v>34</v>
      </c>
      <c r="Q106" s="7">
        <f t="shared" si="64"/>
        <v>35</v>
      </c>
      <c r="R106" s="7">
        <f t="shared" si="64"/>
        <v>36</v>
      </c>
      <c r="S106" s="7">
        <f t="shared" si="64"/>
        <v>37</v>
      </c>
      <c r="T106" s="7">
        <f t="shared" si="64"/>
        <v>38</v>
      </c>
      <c r="U106" s="7">
        <f t="shared" si="64"/>
        <v>39</v>
      </c>
      <c r="V106" s="7">
        <f t="shared" si="64"/>
        <v>40</v>
      </c>
    </row>
    <row r="107" spans="15:26">
      <c r="O107" s="7">
        <f t="shared" ref="O107:V107" si="65">MOD(O71-1,8)+57-8*QUOTIENT((O71-1),8)</f>
        <v>25</v>
      </c>
      <c r="P107" s="7">
        <f t="shared" si="65"/>
        <v>26</v>
      </c>
      <c r="Q107" s="7">
        <f t="shared" si="65"/>
        <v>27</v>
      </c>
      <c r="R107" s="7">
        <f t="shared" si="65"/>
        <v>28</v>
      </c>
      <c r="S107" s="7">
        <f t="shared" si="65"/>
        <v>29</v>
      </c>
      <c r="T107" s="7">
        <f t="shared" si="65"/>
        <v>30</v>
      </c>
      <c r="U107" s="7">
        <f t="shared" si="65"/>
        <v>31</v>
      </c>
      <c r="V107" s="7">
        <f t="shared" si="65"/>
        <v>32</v>
      </c>
    </row>
    <row r="108" spans="15:26">
      <c r="O108" s="7">
        <f t="shared" ref="O108:V108" si="66">MOD(O72-1,8)+57-8*QUOTIENT((O72-1),8)</f>
        <v>17</v>
      </c>
      <c r="P108" s="7">
        <f t="shared" si="66"/>
        <v>18</v>
      </c>
      <c r="Q108" s="7">
        <f t="shared" si="66"/>
        <v>19</v>
      </c>
      <c r="R108" s="7">
        <f t="shared" si="66"/>
        <v>20</v>
      </c>
      <c r="S108" s="7">
        <f t="shared" si="66"/>
        <v>21</v>
      </c>
      <c r="T108" s="7">
        <f t="shared" si="66"/>
        <v>22</v>
      </c>
      <c r="U108" s="7">
        <f t="shared" si="66"/>
        <v>23</v>
      </c>
      <c r="V108" s="7">
        <f t="shared" si="66"/>
        <v>24</v>
      </c>
    </row>
    <row r="109" spans="15:26">
      <c r="O109" s="7">
        <f t="shared" ref="O109:V109" si="67">MOD(O73-1,8)+57-8*QUOTIENT((O73-1),8)</f>
        <v>9</v>
      </c>
      <c r="P109" s="7">
        <f t="shared" si="67"/>
        <v>10</v>
      </c>
      <c r="Q109" s="7">
        <f t="shared" si="67"/>
        <v>11</v>
      </c>
      <c r="R109" s="7">
        <f t="shared" si="67"/>
        <v>12</v>
      </c>
      <c r="S109" s="7">
        <f t="shared" si="67"/>
        <v>13</v>
      </c>
      <c r="T109" s="7">
        <f t="shared" si="67"/>
        <v>14</v>
      </c>
      <c r="U109" s="7">
        <f t="shared" si="67"/>
        <v>15</v>
      </c>
      <c r="V109" s="7">
        <f t="shared" si="67"/>
        <v>16</v>
      </c>
    </row>
    <row r="110" spans="15:26">
      <c r="O110" s="7">
        <f t="shared" ref="O110:V110" si="68">MOD(O74-1,8)+57-8*QUOTIENT((O74-1),8)</f>
        <v>1</v>
      </c>
      <c r="P110" s="7">
        <f t="shared" si="68"/>
        <v>2</v>
      </c>
      <c r="Q110" s="7">
        <f t="shared" si="68"/>
        <v>3</v>
      </c>
      <c r="R110" s="7">
        <f t="shared" si="68"/>
        <v>4</v>
      </c>
      <c r="S110" s="7">
        <f t="shared" si="68"/>
        <v>5</v>
      </c>
      <c r="T110" s="7">
        <f t="shared" si="68"/>
        <v>6</v>
      </c>
      <c r="U110" s="7">
        <f t="shared" si="68"/>
        <v>7</v>
      </c>
      <c r="V110" s="7">
        <f t="shared" si="68"/>
        <v>8</v>
      </c>
    </row>
    <row r="112" spans="15:26">
      <c r="O112" s="7" t="str">
        <f>CHAR(65+MOD(O67-1,8)) &amp; TEXT(8-QUOTIENT((O67-1),8),"#")</f>
        <v>A8</v>
      </c>
      <c r="P112" s="7" t="str">
        <f t="shared" ref="P112:V112" si="69">CHAR(65+MOD(P67-1,8)) &amp; TEXT(8-QUOTIENT((P67-1),8),"#")</f>
        <v>B8</v>
      </c>
      <c r="Q112" s="7" t="str">
        <f t="shared" si="69"/>
        <v>C8</v>
      </c>
      <c r="R112" s="7" t="str">
        <f t="shared" si="69"/>
        <v>D8</v>
      </c>
      <c r="S112" s="7" t="str">
        <f t="shared" si="69"/>
        <v>E8</v>
      </c>
      <c r="T112" s="7" t="str">
        <f t="shared" si="69"/>
        <v>F8</v>
      </c>
      <c r="U112" s="7" t="str">
        <f t="shared" si="69"/>
        <v>G8</v>
      </c>
      <c r="V112" s="7" t="str">
        <f t="shared" si="69"/>
        <v>H8</v>
      </c>
    </row>
    <row r="113" spans="15:22">
      <c r="O113" s="7" t="str">
        <f t="shared" ref="O113:V113" si="70">CHAR(65+MOD(O68-1,8)) &amp; TEXT(8-QUOTIENT((O68-1),8),"#")</f>
        <v>A7</v>
      </c>
      <c r="P113" s="7" t="str">
        <f t="shared" si="70"/>
        <v>B7</v>
      </c>
      <c r="Q113" s="7" t="str">
        <f t="shared" si="70"/>
        <v>C7</v>
      </c>
      <c r="R113" s="7" t="str">
        <f t="shared" si="70"/>
        <v>D7</v>
      </c>
      <c r="S113" s="7" t="str">
        <f t="shared" si="70"/>
        <v>E7</v>
      </c>
      <c r="T113" s="7" t="str">
        <f t="shared" si="70"/>
        <v>F7</v>
      </c>
      <c r="U113" s="7" t="str">
        <f t="shared" si="70"/>
        <v>G7</v>
      </c>
      <c r="V113" s="7" t="str">
        <f t="shared" si="70"/>
        <v>H7</v>
      </c>
    </row>
    <row r="114" spans="15:22">
      <c r="O114" s="7" t="str">
        <f t="shared" ref="O114:V114" si="71">CHAR(65+MOD(O69-1,8)) &amp; TEXT(8-QUOTIENT((O69-1),8),"#")</f>
        <v>A6</v>
      </c>
      <c r="P114" s="7" t="str">
        <f t="shared" si="71"/>
        <v>B6</v>
      </c>
      <c r="Q114" s="7" t="str">
        <f t="shared" si="71"/>
        <v>C6</v>
      </c>
      <c r="R114" s="7" t="str">
        <f t="shared" si="71"/>
        <v>D6</v>
      </c>
      <c r="S114" s="7" t="str">
        <f t="shared" si="71"/>
        <v>E6</v>
      </c>
      <c r="T114" s="7" t="str">
        <f t="shared" si="71"/>
        <v>F6</v>
      </c>
      <c r="U114" s="7" t="str">
        <f t="shared" si="71"/>
        <v>G6</v>
      </c>
      <c r="V114" s="7" t="str">
        <f t="shared" si="71"/>
        <v>H6</v>
      </c>
    </row>
    <row r="115" spans="15:22">
      <c r="O115" s="7" t="str">
        <f t="shared" ref="O115:V115" si="72">CHAR(65+MOD(O70-1,8)) &amp; TEXT(8-QUOTIENT((O70-1),8),"#")</f>
        <v>A5</v>
      </c>
      <c r="P115" s="7" t="str">
        <f t="shared" si="72"/>
        <v>B5</v>
      </c>
      <c r="Q115" s="7" t="str">
        <f t="shared" si="72"/>
        <v>C5</v>
      </c>
      <c r="R115" s="7" t="str">
        <f t="shared" si="72"/>
        <v>D5</v>
      </c>
      <c r="S115" s="7" t="str">
        <f t="shared" si="72"/>
        <v>E5</v>
      </c>
      <c r="T115" s="7" t="str">
        <f t="shared" si="72"/>
        <v>F5</v>
      </c>
      <c r="U115" s="7" t="str">
        <f t="shared" si="72"/>
        <v>G5</v>
      </c>
      <c r="V115" s="7" t="str">
        <f t="shared" si="72"/>
        <v>H5</v>
      </c>
    </row>
    <row r="116" spans="15:22">
      <c r="O116" s="7" t="str">
        <f t="shared" ref="O116:V116" si="73">CHAR(65+MOD(O71-1,8)) &amp; TEXT(8-QUOTIENT((O71-1),8),"#")</f>
        <v>A4</v>
      </c>
      <c r="P116" s="7" t="str">
        <f t="shared" si="73"/>
        <v>B4</v>
      </c>
      <c r="Q116" s="7" t="str">
        <f t="shared" si="73"/>
        <v>C4</v>
      </c>
      <c r="R116" s="7" t="str">
        <f t="shared" si="73"/>
        <v>D4</v>
      </c>
      <c r="S116" s="7" t="str">
        <f t="shared" si="73"/>
        <v>E4</v>
      </c>
      <c r="T116" s="7" t="str">
        <f t="shared" si="73"/>
        <v>F4</v>
      </c>
      <c r="U116" s="7" t="str">
        <f t="shared" si="73"/>
        <v>G4</v>
      </c>
      <c r="V116" s="7" t="str">
        <f t="shared" si="73"/>
        <v>H4</v>
      </c>
    </row>
    <row r="117" spans="15:22">
      <c r="O117" s="7" t="str">
        <f t="shared" ref="O117:V117" si="74">CHAR(65+MOD(O72-1,8)) &amp; TEXT(8-QUOTIENT((O72-1),8),"#")</f>
        <v>A3</v>
      </c>
      <c r="P117" s="7" t="str">
        <f t="shared" si="74"/>
        <v>B3</v>
      </c>
      <c r="Q117" s="7" t="str">
        <f t="shared" si="74"/>
        <v>C3</v>
      </c>
      <c r="R117" s="7" t="str">
        <f t="shared" si="74"/>
        <v>D3</v>
      </c>
      <c r="S117" s="7" t="str">
        <f t="shared" si="74"/>
        <v>E3</v>
      </c>
      <c r="T117" s="7" t="str">
        <f t="shared" si="74"/>
        <v>F3</v>
      </c>
      <c r="U117" s="7" t="str">
        <f t="shared" si="74"/>
        <v>G3</v>
      </c>
      <c r="V117" s="7" t="str">
        <f t="shared" si="74"/>
        <v>H3</v>
      </c>
    </row>
    <row r="118" spans="15:22">
      <c r="O118" s="7" t="str">
        <f t="shared" ref="O118:V118" si="75">CHAR(65+MOD(O73-1,8)) &amp; TEXT(8-QUOTIENT((O73-1),8),"#")</f>
        <v>A2</v>
      </c>
      <c r="P118" s="7" t="str">
        <f t="shared" si="75"/>
        <v>B2</v>
      </c>
      <c r="Q118" s="7" t="str">
        <f t="shared" si="75"/>
        <v>C2</v>
      </c>
      <c r="R118" s="7" t="str">
        <f t="shared" si="75"/>
        <v>D2</v>
      </c>
      <c r="S118" s="7" t="str">
        <f t="shared" si="75"/>
        <v>E2</v>
      </c>
      <c r="T118" s="7" t="str">
        <f t="shared" si="75"/>
        <v>F2</v>
      </c>
      <c r="U118" s="7" t="str">
        <f t="shared" si="75"/>
        <v>G2</v>
      </c>
      <c r="V118" s="7" t="str">
        <f t="shared" si="75"/>
        <v>H2</v>
      </c>
    </row>
    <row r="119" spans="15:22">
      <c r="O119" s="7" t="str">
        <f t="shared" ref="O119:V119" si="76">CHAR(65+MOD(O74-1,8)) &amp; TEXT(8-QUOTIENT((O74-1),8),"#")</f>
        <v>A1</v>
      </c>
      <c r="P119" s="7" t="str">
        <f t="shared" si="76"/>
        <v>B1</v>
      </c>
      <c r="Q119" s="7" t="str">
        <f t="shared" si="76"/>
        <v>C1</v>
      </c>
      <c r="R119" s="7" t="str">
        <f t="shared" si="76"/>
        <v>D1</v>
      </c>
      <c r="S119" s="7" t="str">
        <f t="shared" si="76"/>
        <v>E1</v>
      </c>
      <c r="T119" s="7" t="str">
        <f t="shared" si="76"/>
        <v>F1</v>
      </c>
      <c r="U119" s="7" t="str">
        <f t="shared" si="76"/>
        <v>G1</v>
      </c>
      <c r="V119" s="7" t="str">
        <f t="shared" si="76"/>
        <v>H1</v>
      </c>
    </row>
  </sheetData>
  <conditionalFormatting sqref="O56:V63">
    <cfRule type="expression" dxfId="0" priority="1">
      <formula>ROW()=56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CAHAN</dc:creator>
  <cp:lastModifiedBy>Carsten Hansen</cp:lastModifiedBy>
  <cp:lastPrinted>2021-04-01T23:05:58Z</cp:lastPrinted>
  <dcterms:created xsi:type="dcterms:W3CDTF">2021-04-01T20:17:48Z</dcterms:created>
  <dcterms:modified xsi:type="dcterms:W3CDTF">2023-01-29T13:50:22Z</dcterms:modified>
</cp:coreProperties>
</file>