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jects\GSL\GSLBiowest\MyWork\Bathymetry\"/>
    </mc:Choice>
  </mc:AlternateContent>
  <bookViews>
    <workbookView xWindow="0" yWindow="0" windowWidth="38400" windowHeight="17985" activeTab="6"/>
  </bookViews>
  <sheets>
    <sheet name="Bear River Bay" sheetId="13" r:id="rId1"/>
    <sheet name="Farmington Bay" sheetId="17" r:id="rId2"/>
    <sheet name="North Arm" sheetId="18" r:id="rId3"/>
    <sheet name="South Arm" sheetId="19" r:id="rId4"/>
    <sheet name="Main Areas Only" sheetId="8" r:id="rId5"/>
    <sheet name="All Areas" sheetId="21" r:id="rId6"/>
    <sheet name="RTab" sheetId="24" r:id="rId7"/>
  </sheets>
  <calcPr calcId="152511"/>
</workbook>
</file>

<file path=xl/calcChain.xml><?xml version="1.0" encoding="utf-8"?>
<calcChain xmlns="http://schemas.openxmlformats.org/spreadsheetml/2006/main">
  <c r="N3" i="24" l="1"/>
  <c r="O3" i="24"/>
  <c r="P3" i="24"/>
  <c r="Q3" i="24"/>
  <c r="N4" i="24"/>
  <c r="O4" i="24"/>
  <c r="P4" i="24"/>
  <c r="Q4" i="24"/>
  <c r="N5" i="24"/>
  <c r="O5" i="24"/>
  <c r="P5" i="24"/>
  <c r="Q5" i="24"/>
  <c r="N6" i="24"/>
  <c r="O6" i="24"/>
  <c r="P6" i="24"/>
  <c r="Q6" i="24"/>
  <c r="N7" i="24"/>
  <c r="O7" i="24"/>
  <c r="P7" i="24"/>
  <c r="Q7" i="24"/>
  <c r="N8" i="24"/>
  <c r="O8" i="24"/>
  <c r="P8" i="24"/>
  <c r="Q8" i="24"/>
  <c r="N9" i="24"/>
  <c r="O9" i="24"/>
  <c r="P9" i="24"/>
  <c r="Q9" i="24"/>
  <c r="N10" i="24"/>
  <c r="O10" i="24"/>
  <c r="P10" i="24"/>
  <c r="Q10" i="24"/>
  <c r="N11" i="24"/>
  <c r="O11" i="24"/>
  <c r="P11" i="24"/>
  <c r="Q11" i="24"/>
  <c r="N12" i="24"/>
  <c r="O12" i="24"/>
  <c r="P12" i="24"/>
  <c r="Q12" i="24"/>
  <c r="N13" i="24"/>
  <c r="O13" i="24"/>
  <c r="P13" i="24"/>
  <c r="Q13" i="24"/>
  <c r="N14" i="24"/>
  <c r="O14" i="24"/>
  <c r="P14" i="24"/>
  <c r="Q14" i="24"/>
  <c r="N15" i="24"/>
  <c r="O15" i="24"/>
  <c r="P15" i="24"/>
  <c r="Q15" i="24"/>
  <c r="N16" i="24"/>
  <c r="O16" i="24"/>
  <c r="P16" i="24"/>
  <c r="Q16" i="24"/>
  <c r="N17" i="24"/>
  <c r="O17" i="24"/>
  <c r="P17" i="24"/>
  <c r="Q17" i="24"/>
  <c r="N18" i="24"/>
  <c r="O18" i="24"/>
  <c r="P18" i="24"/>
  <c r="Q18" i="24"/>
  <c r="N19" i="24"/>
  <c r="O19" i="24"/>
  <c r="P19" i="24"/>
  <c r="Q19" i="24"/>
  <c r="N20" i="24"/>
  <c r="O20" i="24"/>
  <c r="P20" i="24"/>
  <c r="Q20" i="24"/>
  <c r="N21" i="24"/>
  <c r="O21" i="24"/>
  <c r="P21" i="24"/>
  <c r="Q21" i="24"/>
  <c r="N22" i="24"/>
  <c r="O22" i="24"/>
  <c r="P22" i="24"/>
  <c r="Q22" i="24"/>
  <c r="N23" i="24"/>
  <c r="O23" i="24"/>
  <c r="P23" i="24"/>
  <c r="Q23" i="24"/>
  <c r="N24" i="24"/>
  <c r="O24" i="24"/>
  <c r="P24" i="24"/>
  <c r="Q24" i="24"/>
  <c r="N25" i="24"/>
  <c r="O25" i="24"/>
  <c r="P25" i="24"/>
  <c r="Q25" i="24"/>
  <c r="N26" i="24"/>
  <c r="O26" i="24"/>
  <c r="P26" i="24"/>
  <c r="Q26" i="24"/>
  <c r="N27" i="24"/>
  <c r="O27" i="24"/>
  <c r="P27" i="24"/>
  <c r="Q27" i="24"/>
  <c r="N28" i="24"/>
  <c r="O28" i="24"/>
  <c r="P28" i="24"/>
  <c r="Q28" i="24"/>
  <c r="N29" i="24"/>
  <c r="O29" i="24"/>
  <c r="P29" i="24"/>
  <c r="Q29" i="24"/>
  <c r="N30" i="24"/>
  <c r="O30" i="24"/>
  <c r="P30" i="24"/>
  <c r="Q30" i="24"/>
  <c r="N31" i="24"/>
  <c r="O31" i="24"/>
  <c r="P31" i="24"/>
  <c r="Q31" i="24"/>
  <c r="N32" i="24"/>
  <c r="O32" i="24"/>
  <c r="P32" i="24"/>
  <c r="Q32" i="24"/>
  <c r="N33" i="24"/>
  <c r="O33" i="24"/>
  <c r="P33" i="24"/>
  <c r="Q33" i="24"/>
  <c r="N34" i="24"/>
  <c r="O34" i="24"/>
  <c r="P34" i="24"/>
  <c r="Q34" i="24"/>
  <c r="N35" i="24"/>
  <c r="O35" i="24"/>
  <c r="P35" i="24"/>
  <c r="Q35" i="24"/>
  <c r="N36" i="24"/>
  <c r="O36" i="24"/>
  <c r="P36" i="24"/>
  <c r="Q36" i="24"/>
  <c r="N37" i="24"/>
  <c r="O37" i="24"/>
  <c r="P37" i="24"/>
  <c r="Q37" i="24"/>
  <c r="N38" i="24"/>
  <c r="O38" i="24"/>
  <c r="P38" i="24"/>
  <c r="Q38" i="24"/>
  <c r="N39" i="24"/>
  <c r="O39" i="24"/>
  <c r="P39" i="24"/>
  <c r="Q39" i="24"/>
  <c r="N40" i="24"/>
  <c r="O40" i="24"/>
  <c r="P40" i="24"/>
  <c r="Q40" i="24"/>
  <c r="N41" i="24"/>
  <c r="O41" i="24"/>
  <c r="P41" i="24"/>
  <c r="Q41" i="24"/>
  <c r="N42" i="24"/>
  <c r="O42" i="24"/>
  <c r="P42" i="24"/>
  <c r="Q42" i="24"/>
  <c r="N43" i="24"/>
  <c r="O43" i="24"/>
  <c r="P43" i="24"/>
  <c r="Q43" i="24"/>
  <c r="N44" i="24"/>
  <c r="O44" i="24"/>
  <c r="P44" i="24"/>
  <c r="Q44" i="24"/>
  <c r="N45" i="24"/>
  <c r="O45" i="24"/>
  <c r="P45" i="24"/>
  <c r="Q45" i="24"/>
  <c r="N46" i="24"/>
  <c r="O46" i="24"/>
  <c r="P46" i="24"/>
  <c r="Q46" i="24"/>
  <c r="N47" i="24"/>
  <c r="O47" i="24"/>
  <c r="P47" i="24"/>
  <c r="Q47" i="24"/>
  <c r="N48" i="24"/>
  <c r="O48" i="24"/>
  <c r="P48" i="24"/>
  <c r="Q48" i="24"/>
  <c r="N49" i="24"/>
  <c r="O49" i="24"/>
  <c r="P49" i="24"/>
  <c r="Q49" i="24"/>
  <c r="N50" i="24"/>
  <c r="O50" i="24"/>
  <c r="P50" i="24"/>
  <c r="Q50" i="24"/>
  <c r="N51" i="24"/>
  <c r="O51" i="24"/>
  <c r="P51" i="24"/>
  <c r="Q51" i="24"/>
  <c r="N52" i="24"/>
  <c r="O52" i="24"/>
  <c r="P52" i="24"/>
  <c r="Q52" i="24"/>
  <c r="N53" i="24"/>
  <c r="O53" i="24"/>
  <c r="P53" i="24"/>
  <c r="Q53" i="24"/>
  <c r="N54" i="24"/>
  <c r="O54" i="24"/>
  <c r="P54" i="24"/>
  <c r="Q54" i="24"/>
  <c r="N55" i="24"/>
  <c r="O55" i="24"/>
  <c r="P55" i="24"/>
  <c r="Q55" i="24"/>
  <c r="N56" i="24"/>
  <c r="O56" i="24"/>
  <c r="P56" i="24"/>
  <c r="Q56" i="24"/>
  <c r="N57" i="24"/>
  <c r="O57" i="24"/>
  <c r="P57" i="24"/>
  <c r="Q57" i="24"/>
  <c r="N58" i="24"/>
  <c r="O58" i="24"/>
  <c r="P58" i="24"/>
  <c r="Q58" i="24"/>
  <c r="N59" i="24"/>
  <c r="O59" i="24"/>
  <c r="P59" i="24"/>
  <c r="Q59" i="24"/>
  <c r="N60" i="24"/>
  <c r="O60" i="24"/>
  <c r="P60" i="24"/>
  <c r="Q60" i="24"/>
  <c r="N61" i="24"/>
  <c r="O61" i="24"/>
  <c r="P61" i="24"/>
  <c r="Q61" i="24"/>
  <c r="N62" i="24"/>
  <c r="O62" i="24"/>
  <c r="P62" i="24"/>
  <c r="Q62" i="24"/>
  <c r="N63" i="24"/>
  <c r="O63" i="24"/>
  <c r="P63" i="24"/>
  <c r="Q63" i="24"/>
  <c r="N64" i="24"/>
  <c r="O64" i="24"/>
  <c r="P64" i="24"/>
  <c r="Q64" i="24"/>
  <c r="N65" i="24"/>
  <c r="O65" i="24"/>
  <c r="P65" i="24"/>
  <c r="Q65" i="24"/>
  <c r="N66" i="24"/>
  <c r="O66" i="24"/>
  <c r="P66" i="24"/>
  <c r="Q66" i="24"/>
  <c r="N67" i="24"/>
  <c r="O67" i="24"/>
  <c r="P67" i="24"/>
  <c r="Q67" i="24"/>
  <c r="N68" i="24"/>
  <c r="O68" i="24"/>
  <c r="P68" i="24"/>
  <c r="Q68" i="24"/>
  <c r="N69" i="24"/>
  <c r="O69" i="24"/>
  <c r="P69" i="24"/>
  <c r="Q69" i="24"/>
  <c r="N70" i="24"/>
  <c r="O70" i="24"/>
  <c r="P70" i="24"/>
  <c r="Q70" i="24"/>
  <c r="N71" i="24"/>
  <c r="O71" i="24"/>
  <c r="P71" i="24"/>
  <c r="Q71" i="24"/>
  <c r="N72" i="24"/>
  <c r="O72" i="24"/>
  <c r="P72" i="24"/>
  <c r="Q72" i="24"/>
  <c r="N73" i="24"/>
  <c r="O73" i="24"/>
  <c r="P73" i="24"/>
  <c r="Q73" i="24"/>
  <c r="N74" i="24"/>
  <c r="O74" i="24"/>
  <c r="P74" i="24"/>
  <c r="Q74" i="24"/>
  <c r="N75" i="24"/>
  <c r="O75" i="24"/>
  <c r="P75" i="24"/>
  <c r="Q75" i="24"/>
  <c r="N76" i="24"/>
  <c r="O76" i="24"/>
  <c r="P76" i="24"/>
  <c r="Q76" i="24"/>
  <c r="N77" i="24"/>
  <c r="O77" i="24"/>
  <c r="P77" i="24"/>
  <c r="Q77" i="24"/>
  <c r="N78" i="24"/>
  <c r="O78" i="24"/>
  <c r="P78" i="24"/>
  <c r="Q78" i="24"/>
  <c r="N79" i="24"/>
  <c r="O79" i="24"/>
  <c r="P79" i="24"/>
  <c r="Q79" i="24"/>
  <c r="N80" i="24"/>
  <c r="O80" i="24"/>
  <c r="P80" i="24"/>
  <c r="Q80" i="24"/>
  <c r="N81" i="24"/>
  <c r="O81" i="24"/>
  <c r="P81" i="24"/>
  <c r="Q81" i="24"/>
  <c r="N82" i="24"/>
  <c r="O82" i="24"/>
  <c r="P82" i="24"/>
  <c r="Q82" i="24"/>
  <c r="N83" i="24"/>
  <c r="O83" i="24"/>
  <c r="P83" i="24"/>
  <c r="Q83" i="24"/>
  <c r="N84" i="24"/>
  <c r="O84" i="24"/>
  <c r="P84" i="24"/>
  <c r="Q84" i="24"/>
  <c r="N85" i="24"/>
  <c r="O85" i="24"/>
  <c r="P85" i="24"/>
  <c r="Q85" i="24"/>
  <c r="N86" i="24"/>
  <c r="O86" i="24"/>
  <c r="P86" i="24"/>
  <c r="Q86" i="24"/>
  <c r="N87" i="24"/>
  <c r="O87" i="24"/>
  <c r="P87" i="24"/>
  <c r="Q87" i="24"/>
  <c r="N88" i="24"/>
  <c r="O88" i="24"/>
  <c r="P88" i="24"/>
  <c r="Q88" i="24"/>
  <c r="N89" i="24"/>
  <c r="O89" i="24"/>
  <c r="P89" i="24"/>
  <c r="Q89" i="24"/>
  <c r="N90" i="24"/>
  <c r="O90" i="24"/>
  <c r="P90" i="24"/>
  <c r="Q90" i="24"/>
  <c r="N91" i="24"/>
  <c r="O91" i="24"/>
  <c r="P91" i="24"/>
  <c r="Q91" i="24"/>
  <c r="N92" i="24"/>
  <c r="O92" i="24"/>
  <c r="P92" i="24"/>
  <c r="Q92" i="24"/>
  <c r="N93" i="24"/>
  <c r="O93" i="24"/>
  <c r="P93" i="24"/>
  <c r="Q93" i="24"/>
  <c r="N94" i="24"/>
  <c r="O94" i="24"/>
  <c r="P94" i="24"/>
  <c r="Q94" i="24"/>
  <c r="N95" i="24"/>
  <c r="O95" i="24"/>
  <c r="P95" i="24"/>
  <c r="Q95" i="24"/>
  <c r="N96" i="24"/>
  <c r="O96" i="24"/>
  <c r="P96" i="24"/>
  <c r="Q96" i="24"/>
  <c r="N97" i="24"/>
  <c r="O97" i="24"/>
  <c r="P97" i="24"/>
  <c r="Q97" i="24"/>
  <c r="N98" i="24"/>
  <c r="O98" i="24"/>
  <c r="P98" i="24"/>
  <c r="Q98" i="24"/>
  <c r="N99" i="24"/>
  <c r="O99" i="24"/>
  <c r="P99" i="24"/>
  <c r="Q99" i="24"/>
  <c r="N100" i="24"/>
  <c r="O100" i="24"/>
  <c r="P100" i="24"/>
  <c r="Q100" i="24"/>
  <c r="N101" i="24"/>
  <c r="O101" i="24"/>
  <c r="P101" i="24"/>
  <c r="Q101" i="24"/>
  <c r="N102" i="24"/>
  <c r="O102" i="24"/>
  <c r="P102" i="24"/>
  <c r="Q102" i="24"/>
  <c r="N103" i="24"/>
  <c r="O103" i="24"/>
  <c r="P103" i="24"/>
  <c r="Q103" i="24"/>
  <c r="N104" i="24"/>
  <c r="O104" i="24"/>
  <c r="P104" i="24"/>
  <c r="Q104" i="24"/>
  <c r="Q2" i="24"/>
  <c r="P2" i="24"/>
  <c r="O2" i="24"/>
  <c r="N2" i="24"/>
  <c r="D3" i="24"/>
  <c r="E3" i="24"/>
  <c r="F3" i="24"/>
  <c r="G3" i="24"/>
  <c r="H3" i="24"/>
  <c r="I3" i="24"/>
  <c r="J3" i="24"/>
  <c r="K3" i="24"/>
  <c r="L3" i="24"/>
  <c r="M3" i="24"/>
  <c r="D4" i="24"/>
  <c r="E4" i="24"/>
  <c r="F4" i="24"/>
  <c r="G4" i="24"/>
  <c r="H4" i="24"/>
  <c r="I4" i="24"/>
  <c r="J4" i="24"/>
  <c r="K4" i="24"/>
  <c r="L4" i="24"/>
  <c r="M4" i="24"/>
  <c r="D5" i="24"/>
  <c r="E5" i="24"/>
  <c r="F5" i="24"/>
  <c r="G5" i="24"/>
  <c r="H5" i="24"/>
  <c r="I5" i="24"/>
  <c r="J5" i="24"/>
  <c r="K5" i="24"/>
  <c r="L5" i="24"/>
  <c r="M5" i="24"/>
  <c r="D6" i="24"/>
  <c r="E6" i="24"/>
  <c r="F6" i="24"/>
  <c r="G6" i="24"/>
  <c r="H6" i="24"/>
  <c r="I6" i="24"/>
  <c r="J6" i="24"/>
  <c r="K6" i="24"/>
  <c r="L6" i="24"/>
  <c r="M6" i="24"/>
  <c r="D7" i="24"/>
  <c r="E7" i="24"/>
  <c r="F7" i="24"/>
  <c r="G7" i="24"/>
  <c r="H7" i="24"/>
  <c r="I7" i="24"/>
  <c r="J7" i="24"/>
  <c r="K7" i="24"/>
  <c r="L7" i="24"/>
  <c r="M7" i="24"/>
  <c r="D8" i="24"/>
  <c r="E8" i="24"/>
  <c r="F8" i="24"/>
  <c r="G8" i="24"/>
  <c r="H8" i="24"/>
  <c r="I8" i="24"/>
  <c r="J8" i="24"/>
  <c r="K8" i="24"/>
  <c r="L8" i="24"/>
  <c r="M8" i="24"/>
  <c r="D9" i="24"/>
  <c r="E9" i="24"/>
  <c r="F9" i="24"/>
  <c r="G9" i="24"/>
  <c r="H9" i="24"/>
  <c r="I9" i="24"/>
  <c r="J9" i="24"/>
  <c r="K9" i="24"/>
  <c r="L9" i="24"/>
  <c r="M9" i="24"/>
  <c r="D10" i="24"/>
  <c r="E10" i="24"/>
  <c r="F10" i="24"/>
  <c r="G10" i="24"/>
  <c r="H10" i="24"/>
  <c r="I10" i="24"/>
  <c r="J10" i="24"/>
  <c r="K10" i="24"/>
  <c r="L10" i="24"/>
  <c r="M10" i="24"/>
  <c r="D11" i="24"/>
  <c r="E11" i="24"/>
  <c r="F11" i="24"/>
  <c r="G11" i="24"/>
  <c r="H11" i="24"/>
  <c r="I11" i="24"/>
  <c r="J11" i="24"/>
  <c r="K11" i="24"/>
  <c r="L11" i="24"/>
  <c r="M11" i="24"/>
  <c r="D12" i="24"/>
  <c r="E12" i="24"/>
  <c r="F12" i="24"/>
  <c r="G12" i="24"/>
  <c r="H12" i="24"/>
  <c r="I12" i="24"/>
  <c r="J12" i="24"/>
  <c r="K12" i="24"/>
  <c r="L12" i="24"/>
  <c r="M12" i="24"/>
  <c r="D13" i="24"/>
  <c r="E13" i="24"/>
  <c r="F13" i="24"/>
  <c r="G13" i="24"/>
  <c r="H13" i="24"/>
  <c r="I13" i="24"/>
  <c r="J13" i="24"/>
  <c r="K13" i="24"/>
  <c r="L13" i="24"/>
  <c r="M13" i="24"/>
  <c r="D14" i="24"/>
  <c r="E14" i="24"/>
  <c r="F14" i="24"/>
  <c r="G14" i="24"/>
  <c r="H14" i="24"/>
  <c r="I14" i="24"/>
  <c r="J14" i="24"/>
  <c r="K14" i="24"/>
  <c r="L14" i="24"/>
  <c r="M14" i="24"/>
  <c r="D15" i="24"/>
  <c r="E15" i="24"/>
  <c r="F15" i="24"/>
  <c r="G15" i="24"/>
  <c r="H15" i="24"/>
  <c r="I15" i="24"/>
  <c r="J15" i="24"/>
  <c r="K15" i="24"/>
  <c r="L15" i="24"/>
  <c r="M15" i="24"/>
  <c r="D16" i="24"/>
  <c r="E16" i="24"/>
  <c r="F16" i="24"/>
  <c r="G16" i="24"/>
  <c r="H16" i="24"/>
  <c r="I16" i="24"/>
  <c r="J16" i="24"/>
  <c r="K16" i="24"/>
  <c r="L16" i="24"/>
  <c r="M16" i="24"/>
  <c r="D17" i="24"/>
  <c r="E17" i="24"/>
  <c r="F17" i="24"/>
  <c r="G17" i="24"/>
  <c r="H17" i="24"/>
  <c r="I17" i="24"/>
  <c r="J17" i="24"/>
  <c r="K17" i="24"/>
  <c r="L17" i="24"/>
  <c r="M17" i="24"/>
  <c r="D18" i="24"/>
  <c r="E18" i="24"/>
  <c r="F18" i="24"/>
  <c r="G18" i="24"/>
  <c r="H18" i="24"/>
  <c r="I18" i="24"/>
  <c r="J18" i="24"/>
  <c r="K18" i="24"/>
  <c r="L18" i="24"/>
  <c r="M18" i="24"/>
  <c r="D19" i="24"/>
  <c r="E19" i="24"/>
  <c r="F19" i="24"/>
  <c r="G19" i="24"/>
  <c r="H19" i="24"/>
  <c r="I19" i="24"/>
  <c r="J19" i="24"/>
  <c r="K19" i="24"/>
  <c r="L19" i="24"/>
  <c r="M19" i="24"/>
  <c r="D20" i="24"/>
  <c r="E20" i="24"/>
  <c r="F20" i="24"/>
  <c r="G20" i="24"/>
  <c r="H20" i="24"/>
  <c r="I20" i="24"/>
  <c r="J20" i="24"/>
  <c r="K20" i="24"/>
  <c r="L20" i="24"/>
  <c r="M20" i="24"/>
  <c r="D21" i="24"/>
  <c r="E21" i="24"/>
  <c r="F21" i="24"/>
  <c r="G21" i="24"/>
  <c r="H21" i="24"/>
  <c r="I21" i="24"/>
  <c r="J21" i="24"/>
  <c r="K21" i="24"/>
  <c r="L21" i="24"/>
  <c r="M21" i="24"/>
  <c r="D22" i="24"/>
  <c r="E22" i="24"/>
  <c r="F22" i="24"/>
  <c r="G22" i="24"/>
  <c r="H22" i="24"/>
  <c r="I22" i="24"/>
  <c r="J22" i="24"/>
  <c r="K22" i="24"/>
  <c r="L22" i="24"/>
  <c r="M22" i="24"/>
  <c r="D23" i="24"/>
  <c r="E23" i="24"/>
  <c r="F23" i="24"/>
  <c r="G23" i="24"/>
  <c r="H23" i="24"/>
  <c r="I23" i="24"/>
  <c r="J23" i="24"/>
  <c r="K23" i="24"/>
  <c r="L23" i="24"/>
  <c r="M23" i="24"/>
  <c r="D24" i="24"/>
  <c r="E24" i="24"/>
  <c r="F24" i="24"/>
  <c r="G24" i="24"/>
  <c r="H24" i="24"/>
  <c r="I24" i="24"/>
  <c r="J24" i="24"/>
  <c r="K24" i="24"/>
  <c r="L24" i="24"/>
  <c r="M24" i="24"/>
  <c r="D25" i="24"/>
  <c r="E25" i="24"/>
  <c r="F25" i="24"/>
  <c r="G25" i="24"/>
  <c r="H25" i="24"/>
  <c r="I25" i="24"/>
  <c r="J25" i="24"/>
  <c r="K25" i="24"/>
  <c r="L25" i="24"/>
  <c r="M25" i="24"/>
  <c r="D26" i="24"/>
  <c r="E26" i="24"/>
  <c r="F26" i="24"/>
  <c r="G26" i="24"/>
  <c r="H26" i="24"/>
  <c r="I26" i="24"/>
  <c r="J26" i="24"/>
  <c r="K26" i="24"/>
  <c r="L26" i="24"/>
  <c r="M26" i="24"/>
  <c r="D27" i="24"/>
  <c r="E27" i="24"/>
  <c r="F27" i="24"/>
  <c r="G27" i="24"/>
  <c r="H27" i="24"/>
  <c r="I27" i="24"/>
  <c r="J27" i="24"/>
  <c r="K27" i="24"/>
  <c r="L27" i="24"/>
  <c r="M27" i="24"/>
  <c r="D28" i="24"/>
  <c r="E28" i="24"/>
  <c r="F28" i="24"/>
  <c r="G28" i="24"/>
  <c r="H28" i="24"/>
  <c r="I28" i="24"/>
  <c r="J28" i="24"/>
  <c r="K28" i="24"/>
  <c r="L28" i="24"/>
  <c r="M28" i="24"/>
  <c r="D29" i="24"/>
  <c r="E29" i="24"/>
  <c r="F29" i="24"/>
  <c r="G29" i="24"/>
  <c r="H29" i="24"/>
  <c r="I29" i="24"/>
  <c r="J29" i="24"/>
  <c r="K29" i="24"/>
  <c r="L29" i="24"/>
  <c r="M29" i="24"/>
  <c r="D30" i="24"/>
  <c r="E30" i="24"/>
  <c r="F30" i="24"/>
  <c r="G30" i="24"/>
  <c r="H30" i="24"/>
  <c r="I30" i="24"/>
  <c r="J30" i="24"/>
  <c r="K30" i="24"/>
  <c r="L30" i="24"/>
  <c r="M30" i="24"/>
  <c r="D31" i="24"/>
  <c r="E31" i="24"/>
  <c r="F31" i="24"/>
  <c r="G31" i="24"/>
  <c r="H31" i="24"/>
  <c r="I31" i="24"/>
  <c r="J31" i="24"/>
  <c r="K31" i="24"/>
  <c r="L31" i="24"/>
  <c r="M31" i="24"/>
  <c r="D32" i="24"/>
  <c r="E32" i="24"/>
  <c r="F32" i="24"/>
  <c r="G32" i="24"/>
  <c r="H32" i="24"/>
  <c r="I32" i="24"/>
  <c r="J32" i="24"/>
  <c r="K32" i="24"/>
  <c r="L32" i="24"/>
  <c r="M32" i="24"/>
  <c r="D33" i="24"/>
  <c r="E33" i="24"/>
  <c r="F33" i="24"/>
  <c r="G33" i="24"/>
  <c r="H33" i="24"/>
  <c r="I33" i="24"/>
  <c r="J33" i="24"/>
  <c r="K33" i="24"/>
  <c r="L33" i="24"/>
  <c r="M33" i="24"/>
  <c r="D34" i="24"/>
  <c r="E34" i="24"/>
  <c r="F34" i="24"/>
  <c r="G34" i="24"/>
  <c r="H34" i="24"/>
  <c r="I34" i="24"/>
  <c r="J34" i="24"/>
  <c r="K34" i="24"/>
  <c r="L34" i="24"/>
  <c r="M34" i="24"/>
  <c r="D35" i="24"/>
  <c r="E35" i="24"/>
  <c r="F35" i="24"/>
  <c r="G35" i="24"/>
  <c r="H35" i="24"/>
  <c r="I35" i="24"/>
  <c r="J35" i="24"/>
  <c r="K35" i="24"/>
  <c r="L35" i="24"/>
  <c r="M35" i="24"/>
  <c r="D36" i="24"/>
  <c r="E36" i="24"/>
  <c r="F36" i="24"/>
  <c r="G36" i="24"/>
  <c r="H36" i="24"/>
  <c r="I36" i="24"/>
  <c r="J36" i="24"/>
  <c r="K36" i="24"/>
  <c r="L36" i="24"/>
  <c r="M36" i="24"/>
  <c r="D37" i="24"/>
  <c r="E37" i="24"/>
  <c r="F37" i="24"/>
  <c r="G37" i="24"/>
  <c r="H37" i="24"/>
  <c r="I37" i="24"/>
  <c r="J37" i="24"/>
  <c r="K37" i="24"/>
  <c r="L37" i="24"/>
  <c r="M37" i="24"/>
  <c r="D38" i="24"/>
  <c r="E38" i="24"/>
  <c r="F38" i="24"/>
  <c r="G38" i="24"/>
  <c r="H38" i="24"/>
  <c r="I38" i="24"/>
  <c r="J38" i="24"/>
  <c r="K38" i="24"/>
  <c r="L38" i="24"/>
  <c r="M38" i="24"/>
  <c r="D39" i="24"/>
  <c r="E39" i="24"/>
  <c r="F39" i="24"/>
  <c r="G39" i="24"/>
  <c r="H39" i="24"/>
  <c r="I39" i="24"/>
  <c r="J39" i="24"/>
  <c r="K39" i="24"/>
  <c r="L39" i="24"/>
  <c r="M39" i="24"/>
  <c r="D40" i="24"/>
  <c r="E40" i="24"/>
  <c r="F40" i="24"/>
  <c r="G40" i="24"/>
  <c r="H40" i="24"/>
  <c r="I40" i="24"/>
  <c r="J40" i="24"/>
  <c r="K40" i="24"/>
  <c r="L40" i="24"/>
  <c r="M40" i="24"/>
  <c r="D41" i="24"/>
  <c r="E41" i="24"/>
  <c r="F41" i="24"/>
  <c r="G41" i="24"/>
  <c r="H41" i="24"/>
  <c r="I41" i="24"/>
  <c r="J41" i="24"/>
  <c r="K41" i="24"/>
  <c r="L41" i="24"/>
  <c r="M41" i="24"/>
  <c r="D42" i="24"/>
  <c r="E42" i="24"/>
  <c r="F42" i="24"/>
  <c r="G42" i="24"/>
  <c r="H42" i="24"/>
  <c r="I42" i="24"/>
  <c r="J42" i="24"/>
  <c r="K42" i="24"/>
  <c r="L42" i="24"/>
  <c r="M42" i="24"/>
  <c r="D43" i="24"/>
  <c r="E43" i="24"/>
  <c r="F43" i="24"/>
  <c r="G43" i="24"/>
  <c r="H43" i="24"/>
  <c r="I43" i="24"/>
  <c r="J43" i="24"/>
  <c r="K43" i="24"/>
  <c r="L43" i="24"/>
  <c r="M43" i="24"/>
  <c r="D44" i="24"/>
  <c r="E44" i="24"/>
  <c r="F44" i="24"/>
  <c r="G44" i="24"/>
  <c r="H44" i="24"/>
  <c r="I44" i="24"/>
  <c r="J44" i="24"/>
  <c r="K44" i="24"/>
  <c r="L44" i="24"/>
  <c r="M44" i="24"/>
  <c r="D45" i="24"/>
  <c r="E45" i="24"/>
  <c r="F45" i="24"/>
  <c r="G45" i="24"/>
  <c r="H45" i="24"/>
  <c r="I45" i="24"/>
  <c r="J45" i="24"/>
  <c r="K45" i="24"/>
  <c r="L45" i="24"/>
  <c r="M45" i="24"/>
  <c r="D46" i="24"/>
  <c r="E46" i="24"/>
  <c r="F46" i="24"/>
  <c r="G46" i="24"/>
  <c r="H46" i="24"/>
  <c r="I46" i="24"/>
  <c r="J46" i="24"/>
  <c r="K46" i="24"/>
  <c r="L46" i="24"/>
  <c r="M46" i="24"/>
  <c r="D47" i="24"/>
  <c r="E47" i="24"/>
  <c r="F47" i="24"/>
  <c r="G47" i="24"/>
  <c r="H47" i="24"/>
  <c r="I47" i="24"/>
  <c r="J47" i="24"/>
  <c r="K47" i="24"/>
  <c r="L47" i="24"/>
  <c r="M47" i="24"/>
  <c r="D48" i="24"/>
  <c r="E48" i="24"/>
  <c r="F48" i="24"/>
  <c r="G48" i="24"/>
  <c r="H48" i="24"/>
  <c r="I48" i="24"/>
  <c r="J48" i="24"/>
  <c r="K48" i="24"/>
  <c r="L48" i="24"/>
  <c r="M48" i="24"/>
  <c r="D49" i="24"/>
  <c r="E49" i="24"/>
  <c r="F49" i="24"/>
  <c r="G49" i="24"/>
  <c r="H49" i="24"/>
  <c r="I49" i="24"/>
  <c r="J49" i="24"/>
  <c r="K49" i="24"/>
  <c r="L49" i="24"/>
  <c r="M49" i="24"/>
  <c r="D50" i="24"/>
  <c r="E50" i="24"/>
  <c r="F50" i="24"/>
  <c r="G50" i="24"/>
  <c r="H50" i="24"/>
  <c r="I50" i="24"/>
  <c r="J50" i="24"/>
  <c r="K50" i="24"/>
  <c r="L50" i="24"/>
  <c r="M50" i="24"/>
  <c r="D51" i="24"/>
  <c r="E51" i="24"/>
  <c r="F51" i="24"/>
  <c r="G51" i="24"/>
  <c r="H51" i="24"/>
  <c r="I51" i="24"/>
  <c r="J51" i="24"/>
  <c r="K51" i="24"/>
  <c r="L51" i="24"/>
  <c r="M51" i="24"/>
  <c r="D52" i="24"/>
  <c r="E52" i="24"/>
  <c r="F52" i="24"/>
  <c r="G52" i="24"/>
  <c r="H52" i="24"/>
  <c r="I52" i="24"/>
  <c r="J52" i="24"/>
  <c r="K52" i="24"/>
  <c r="L52" i="24"/>
  <c r="M52" i="24"/>
  <c r="D53" i="24"/>
  <c r="E53" i="24"/>
  <c r="F53" i="24"/>
  <c r="G53" i="24"/>
  <c r="H53" i="24"/>
  <c r="I53" i="24"/>
  <c r="J53" i="24"/>
  <c r="K53" i="24"/>
  <c r="L53" i="24"/>
  <c r="M53" i="24"/>
  <c r="D54" i="24"/>
  <c r="E54" i="24"/>
  <c r="F54" i="24"/>
  <c r="G54" i="24"/>
  <c r="H54" i="24"/>
  <c r="I54" i="24"/>
  <c r="J54" i="24"/>
  <c r="K54" i="24"/>
  <c r="L54" i="24"/>
  <c r="M54" i="24"/>
  <c r="D55" i="24"/>
  <c r="E55" i="24"/>
  <c r="F55" i="24"/>
  <c r="G55" i="24"/>
  <c r="H55" i="24"/>
  <c r="I55" i="24"/>
  <c r="J55" i="24"/>
  <c r="K55" i="24"/>
  <c r="L55" i="24"/>
  <c r="M55" i="24"/>
  <c r="D56" i="24"/>
  <c r="E56" i="24"/>
  <c r="F56" i="24"/>
  <c r="G56" i="24"/>
  <c r="H56" i="24"/>
  <c r="I56" i="24"/>
  <c r="J56" i="24"/>
  <c r="K56" i="24"/>
  <c r="L56" i="24"/>
  <c r="M56" i="24"/>
  <c r="D57" i="24"/>
  <c r="E57" i="24"/>
  <c r="F57" i="24"/>
  <c r="G57" i="24"/>
  <c r="H57" i="24"/>
  <c r="I57" i="24"/>
  <c r="J57" i="24"/>
  <c r="K57" i="24"/>
  <c r="L57" i="24"/>
  <c r="M57" i="24"/>
  <c r="D58" i="24"/>
  <c r="E58" i="24"/>
  <c r="F58" i="24"/>
  <c r="G58" i="24"/>
  <c r="H58" i="24"/>
  <c r="I58" i="24"/>
  <c r="J58" i="24"/>
  <c r="K58" i="24"/>
  <c r="L58" i="24"/>
  <c r="M58" i="24"/>
  <c r="D59" i="24"/>
  <c r="E59" i="24"/>
  <c r="F59" i="24"/>
  <c r="G59" i="24"/>
  <c r="H59" i="24"/>
  <c r="I59" i="24"/>
  <c r="J59" i="24"/>
  <c r="K59" i="24"/>
  <c r="L59" i="24"/>
  <c r="M59" i="24"/>
  <c r="D60" i="24"/>
  <c r="E60" i="24"/>
  <c r="F60" i="24"/>
  <c r="G60" i="24"/>
  <c r="H60" i="24"/>
  <c r="I60" i="24"/>
  <c r="J60" i="24"/>
  <c r="K60" i="24"/>
  <c r="L60" i="24"/>
  <c r="M60" i="24"/>
  <c r="D61" i="24"/>
  <c r="E61" i="24"/>
  <c r="F61" i="24"/>
  <c r="G61" i="24"/>
  <c r="H61" i="24"/>
  <c r="I61" i="24"/>
  <c r="J61" i="24"/>
  <c r="K61" i="24"/>
  <c r="L61" i="24"/>
  <c r="M61" i="24"/>
  <c r="D62" i="24"/>
  <c r="E62" i="24"/>
  <c r="F62" i="24"/>
  <c r="G62" i="24"/>
  <c r="H62" i="24"/>
  <c r="I62" i="24"/>
  <c r="J62" i="24"/>
  <c r="K62" i="24"/>
  <c r="L62" i="24"/>
  <c r="M62" i="24"/>
  <c r="D63" i="24"/>
  <c r="E63" i="24"/>
  <c r="F63" i="24"/>
  <c r="G63" i="24"/>
  <c r="H63" i="24"/>
  <c r="I63" i="24"/>
  <c r="J63" i="24"/>
  <c r="K63" i="24"/>
  <c r="L63" i="24"/>
  <c r="M63" i="24"/>
  <c r="D64" i="24"/>
  <c r="E64" i="24"/>
  <c r="F64" i="24"/>
  <c r="G64" i="24"/>
  <c r="H64" i="24"/>
  <c r="I64" i="24"/>
  <c r="J64" i="24"/>
  <c r="K64" i="24"/>
  <c r="L64" i="24"/>
  <c r="M64" i="24"/>
  <c r="D65" i="24"/>
  <c r="E65" i="24"/>
  <c r="F65" i="24"/>
  <c r="G65" i="24"/>
  <c r="H65" i="24"/>
  <c r="I65" i="24"/>
  <c r="J65" i="24"/>
  <c r="K65" i="24"/>
  <c r="L65" i="24"/>
  <c r="M65" i="24"/>
  <c r="D66" i="24"/>
  <c r="E66" i="24"/>
  <c r="F66" i="24"/>
  <c r="G66" i="24"/>
  <c r="H66" i="24"/>
  <c r="I66" i="24"/>
  <c r="J66" i="24"/>
  <c r="K66" i="24"/>
  <c r="L66" i="24"/>
  <c r="M66" i="24"/>
  <c r="D67" i="24"/>
  <c r="E67" i="24"/>
  <c r="F67" i="24"/>
  <c r="G67" i="24"/>
  <c r="H67" i="24"/>
  <c r="I67" i="24"/>
  <c r="J67" i="24"/>
  <c r="K67" i="24"/>
  <c r="L67" i="24"/>
  <c r="M67" i="24"/>
  <c r="D68" i="24"/>
  <c r="E68" i="24"/>
  <c r="F68" i="24"/>
  <c r="G68" i="24"/>
  <c r="H68" i="24"/>
  <c r="I68" i="24"/>
  <c r="J68" i="24"/>
  <c r="K68" i="24"/>
  <c r="L68" i="24"/>
  <c r="M68" i="24"/>
  <c r="D69" i="24"/>
  <c r="E69" i="24"/>
  <c r="F69" i="24"/>
  <c r="G69" i="24"/>
  <c r="H69" i="24"/>
  <c r="I69" i="24"/>
  <c r="J69" i="24"/>
  <c r="K69" i="24"/>
  <c r="L69" i="24"/>
  <c r="M69" i="24"/>
  <c r="D70" i="24"/>
  <c r="E70" i="24"/>
  <c r="F70" i="24"/>
  <c r="G70" i="24"/>
  <c r="H70" i="24"/>
  <c r="I70" i="24"/>
  <c r="J70" i="24"/>
  <c r="K70" i="24"/>
  <c r="L70" i="24"/>
  <c r="M70" i="24"/>
  <c r="D71" i="24"/>
  <c r="E71" i="24"/>
  <c r="F71" i="24"/>
  <c r="G71" i="24"/>
  <c r="H71" i="24"/>
  <c r="I71" i="24"/>
  <c r="J71" i="24"/>
  <c r="K71" i="24"/>
  <c r="L71" i="24"/>
  <c r="M71" i="24"/>
  <c r="D72" i="24"/>
  <c r="E72" i="24"/>
  <c r="F72" i="24"/>
  <c r="G72" i="24"/>
  <c r="H72" i="24"/>
  <c r="I72" i="24"/>
  <c r="J72" i="24"/>
  <c r="K72" i="24"/>
  <c r="L72" i="24"/>
  <c r="M72" i="24"/>
  <c r="D73" i="24"/>
  <c r="E73" i="24"/>
  <c r="F73" i="24"/>
  <c r="G73" i="24"/>
  <c r="H73" i="24"/>
  <c r="I73" i="24"/>
  <c r="J73" i="24"/>
  <c r="K73" i="24"/>
  <c r="L73" i="24"/>
  <c r="M73" i="24"/>
  <c r="D74" i="24"/>
  <c r="E74" i="24"/>
  <c r="F74" i="24"/>
  <c r="G74" i="24"/>
  <c r="H74" i="24"/>
  <c r="I74" i="24"/>
  <c r="J74" i="24"/>
  <c r="K74" i="24"/>
  <c r="L74" i="24"/>
  <c r="M74" i="24"/>
  <c r="D75" i="24"/>
  <c r="E75" i="24"/>
  <c r="F75" i="24"/>
  <c r="G75" i="24"/>
  <c r="H75" i="24"/>
  <c r="I75" i="24"/>
  <c r="J75" i="24"/>
  <c r="K75" i="24"/>
  <c r="L75" i="24"/>
  <c r="M75" i="24"/>
  <c r="D76" i="24"/>
  <c r="E76" i="24"/>
  <c r="F76" i="24"/>
  <c r="G76" i="24"/>
  <c r="H76" i="24"/>
  <c r="I76" i="24"/>
  <c r="J76" i="24"/>
  <c r="K76" i="24"/>
  <c r="L76" i="24"/>
  <c r="M76" i="24"/>
  <c r="D77" i="24"/>
  <c r="E77" i="24"/>
  <c r="F77" i="24"/>
  <c r="G77" i="24"/>
  <c r="H77" i="24"/>
  <c r="I77" i="24"/>
  <c r="J77" i="24"/>
  <c r="K77" i="24"/>
  <c r="L77" i="24"/>
  <c r="M77" i="24"/>
  <c r="D78" i="24"/>
  <c r="E78" i="24"/>
  <c r="F78" i="24"/>
  <c r="G78" i="24"/>
  <c r="H78" i="24"/>
  <c r="I78" i="24"/>
  <c r="J78" i="24"/>
  <c r="K78" i="24"/>
  <c r="L78" i="24"/>
  <c r="M78" i="24"/>
  <c r="D79" i="24"/>
  <c r="E79" i="24"/>
  <c r="F79" i="24"/>
  <c r="G79" i="24"/>
  <c r="H79" i="24"/>
  <c r="I79" i="24"/>
  <c r="J79" i="24"/>
  <c r="K79" i="24"/>
  <c r="L79" i="24"/>
  <c r="M79" i="24"/>
  <c r="D80" i="24"/>
  <c r="E80" i="24"/>
  <c r="F80" i="24"/>
  <c r="G80" i="24"/>
  <c r="H80" i="24"/>
  <c r="I80" i="24"/>
  <c r="J80" i="24"/>
  <c r="K80" i="24"/>
  <c r="L80" i="24"/>
  <c r="M80" i="24"/>
  <c r="D81" i="24"/>
  <c r="E81" i="24"/>
  <c r="F81" i="24"/>
  <c r="G81" i="24"/>
  <c r="H81" i="24"/>
  <c r="I81" i="24"/>
  <c r="J81" i="24"/>
  <c r="K81" i="24"/>
  <c r="L81" i="24"/>
  <c r="M81" i="24"/>
  <c r="D82" i="24"/>
  <c r="E82" i="24"/>
  <c r="F82" i="24"/>
  <c r="G82" i="24"/>
  <c r="H82" i="24"/>
  <c r="I82" i="24"/>
  <c r="J82" i="24"/>
  <c r="K82" i="24"/>
  <c r="L82" i="24"/>
  <c r="M82" i="24"/>
  <c r="D83" i="24"/>
  <c r="E83" i="24"/>
  <c r="F83" i="24"/>
  <c r="G83" i="24"/>
  <c r="H83" i="24"/>
  <c r="I83" i="24"/>
  <c r="J83" i="24"/>
  <c r="K83" i="24"/>
  <c r="L83" i="24"/>
  <c r="M83" i="24"/>
  <c r="D84" i="24"/>
  <c r="E84" i="24"/>
  <c r="F84" i="24"/>
  <c r="G84" i="24"/>
  <c r="H84" i="24"/>
  <c r="I84" i="24"/>
  <c r="J84" i="24"/>
  <c r="K84" i="24"/>
  <c r="L84" i="24"/>
  <c r="M84" i="24"/>
  <c r="D85" i="24"/>
  <c r="E85" i="24"/>
  <c r="F85" i="24"/>
  <c r="G85" i="24"/>
  <c r="H85" i="24"/>
  <c r="I85" i="24"/>
  <c r="J85" i="24"/>
  <c r="K85" i="24"/>
  <c r="L85" i="24"/>
  <c r="M85" i="24"/>
  <c r="D86" i="24"/>
  <c r="E86" i="24"/>
  <c r="F86" i="24"/>
  <c r="G86" i="24"/>
  <c r="H86" i="24"/>
  <c r="I86" i="24"/>
  <c r="J86" i="24"/>
  <c r="K86" i="24"/>
  <c r="L86" i="24"/>
  <c r="M86" i="24"/>
  <c r="D87" i="24"/>
  <c r="E87" i="24"/>
  <c r="F87" i="24"/>
  <c r="G87" i="24"/>
  <c r="H87" i="24"/>
  <c r="I87" i="24"/>
  <c r="J87" i="24"/>
  <c r="K87" i="24"/>
  <c r="L87" i="24"/>
  <c r="M87" i="24"/>
  <c r="D88" i="24"/>
  <c r="E88" i="24"/>
  <c r="F88" i="24"/>
  <c r="G88" i="24"/>
  <c r="H88" i="24"/>
  <c r="I88" i="24"/>
  <c r="J88" i="24"/>
  <c r="K88" i="24"/>
  <c r="L88" i="24"/>
  <c r="M88" i="24"/>
  <c r="D89" i="24"/>
  <c r="E89" i="24"/>
  <c r="F89" i="24"/>
  <c r="G89" i="24"/>
  <c r="H89" i="24"/>
  <c r="I89" i="24"/>
  <c r="J89" i="24"/>
  <c r="K89" i="24"/>
  <c r="L89" i="24"/>
  <c r="M89" i="24"/>
  <c r="D90" i="24"/>
  <c r="E90" i="24"/>
  <c r="F90" i="24"/>
  <c r="G90" i="24"/>
  <c r="H90" i="24"/>
  <c r="I90" i="24"/>
  <c r="J90" i="24"/>
  <c r="K90" i="24"/>
  <c r="L90" i="24"/>
  <c r="M90" i="24"/>
  <c r="D91" i="24"/>
  <c r="E91" i="24"/>
  <c r="F91" i="24"/>
  <c r="G91" i="24"/>
  <c r="H91" i="24"/>
  <c r="I91" i="24"/>
  <c r="J91" i="24"/>
  <c r="K91" i="24"/>
  <c r="L91" i="24"/>
  <c r="M91" i="24"/>
  <c r="D92" i="24"/>
  <c r="E92" i="24"/>
  <c r="F92" i="24"/>
  <c r="G92" i="24"/>
  <c r="H92" i="24"/>
  <c r="I92" i="24"/>
  <c r="J92" i="24"/>
  <c r="K92" i="24"/>
  <c r="L92" i="24"/>
  <c r="M92" i="24"/>
  <c r="D93" i="24"/>
  <c r="E93" i="24"/>
  <c r="F93" i="24"/>
  <c r="G93" i="24"/>
  <c r="H93" i="24"/>
  <c r="I93" i="24"/>
  <c r="J93" i="24"/>
  <c r="K93" i="24"/>
  <c r="L93" i="24"/>
  <c r="M93" i="24"/>
  <c r="D94" i="24"/>
  <c r="E94" i="24"/>
  <c r="F94" i="24"/>
  <c r="G94" i="24"/>
  <c r="H94" i="24"/>
  <c r="I94" i="24"/>
  <c r="J94" i="24"/>
  <c r="K94" i="24"/>
  <c r="L94" i="24"/>
  <c r="M94" i="24"/>
  <c r="D95" i="24"/>
  <c r="E95" i="24"/>
  <c r="F95" i="24"/>
  <c r="G95" i="24"/>
  <c r="H95" i="24"/>
  <c r="I95" i="24"/>
  <c r="J95" i="24"/>
  <c r="K95" i="24"/>
  <c r="L95" i="24"/>
  <c r="M95" i="24"/>
  <c r="D96" i="24"/>
  <c r="E96" i="24"/>
  <c r="F96" i="24"/>
  <c r="G96" i="24"/>
  <c r="H96" i="24"/>
  <c r="I96" i="24"/>
  <c r="J96" i="24"/>
  <c r="K96" i="24"/>
  <c r="L96" i="24"/>
  <c r="M96" i="24"/>
  <c r="D97" i="24"/>
  <c r="E97" i="24"/>
  <c r="F97" i="24"/>
  <c r="G97" i="24"/>
  <c r="H97" i="24"/>
  <c r="I97" i="24"/>
  <c r="J97" i="24"/>
  <c r="K97" i="24"/>
  <c r="L97" i="24"/>
  <c r="M97" i="24"/>
  <c r="D98" i="24"/>
  <c r="E98" i="24"/>
  <c r="F98" i="24"/>
  <c r="G98" i="24"/>
  <c r="H98" i="24"/>
  <c r="I98" i="24"/>
  <c r="J98" i="24"/>
  <c r="K98" i="24"/>
  <c r="L98" i="24"/>
  <c r="M98" i="24"/>
  <c r="D99" i="24"/>
  <c r="E99" i="24"/>
  <c r="F99" i="24"/>
  <c r="G99" i="24"/>
  <c r="H99" i="24"/>
  <c r="I99" i="24"/>
  <c r="J99" i="24"/>
  <c r="K99" i="24"/>
  <c r="L99" i="24"/>
  <c r="M99" i="24"/>
  <c r="D100" i="24"/>
  <c r="E100" i="24"/>
  <c r="F100" i="24"/>
  <c r="G100" i="24"/>
  <c r="H100" i="24"/>
  <c r="I100" i="24"/>
  <c r="J100" i="24"/>
  <c r="K100" i="24"/>
  <c r="L100" i="24"/>
  <c r="M100" i="24"/>
  <c r="D101" i="24"/>
  <c r="E101" i="24"/>
  <c r="F101" i="24"/>
  <c r="G101" i="24"/>
  <c r="H101" i="24"/>
  <c r="I101" i="24"/>
  <c r="J101" i="24"/>
  <c r="K101" i="24"/>
  <c r="L101" i="24"/>
  <c r="M101" i="24"/>
  <c r="D102" i="24"/>
  <c r="E102" i="24"/>
  <c r="F102" i="24"/>
  <c r="G102" i="24"/>
  <c r="H102" i="24"/>
  <c r="I102" i="24"/>
  <c r="J102" i="24"/>
  <c r="K102" i="24"/>
  <c r="L102" i="24"/>
  <c r="M102" i="24"/>
  <c r="D103" i="24"/>
  <c r="E103" i="24"/>
  <c r="F103" i="24"/>
  <c r="G103" i="24"/>
  <c r="H103" i="24"/>
  <c r="I103" i="24"/>
  <c r="J103" i="24"/>
  <c r="K103" i="24"/>
  <c r="L103" i="24"/>
  <c r="M103" i="24"/>
  <c r="D104" i="24"/>
  <c r="E104" i="24"/>
  <c r="F104" i="24"/>
  <c r="G104" i="24"/>
  <c r="H104" i="24"/>
  <c r="I104" i="24"/>
  <c r="J104" i="24"/>
  <c r="K104" i="24"/>
  <c r="L104" i="24"/>
  <c r="M104" i="24"/>
  <c r="M2" i="24"/>
  <c r="L2" i="24"/>
  <c r="K2" i="24"/>
  <c r="J2" i="24"/>
  <c r="I2" i="24"/>
  <c r="H2" i="24"/>
  <c r="G2" i="24"/>
  <c r="F2" i="24"/>
  <c r="E2" i="24"/>
  <c r="D2" i="24"/>
  <c r="B2" i="24"/>
  <c r="B3" i="24" l="1"/>
  <c r="C3" i="24"/>
  <c r="B4" i="24"/>
  <c r="C4" i="24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C2" i="24"/>
  <c r="J105" i="21" l="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4" i="13"/>
  <c r="M4" i="13"/>
  <c r="N3" i="13"/>
  <c r="M3" i="13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J105" i="19"/>
  <c r="I105" i="19"/>
  <c r="J104" i="19"/>
  <c r="I104" i="19"/>
  <c r="J103" i="19"/>
  <c r="I103" i="19"/>
  <c r="J102" i="19"/>
  <c r="L102" i="19" s="1"/>
  <c r="I102" i="19"/>
  <c r="K102" i="19" s="1"/>
  <c r="J101" i="19"/>
  <c r="I101" i="19"/>
  <c r="J100" i="19"/>
  <c r="I100" i="19"/>
  <c r="K100" i="19" s="1"/>
  <c r="J99" i="19"/>
  <c r="I99" i="19"/>
  <c r="J98" i="19"/>
  <c r="L98" i="19" s="1"/>
  <c r="I98" i="19"/>
  <c r="K98" i="19" s="1"/>
  <c r="J97" i="19"/>
  <c r="I97" i="19"/>
  <c r="J96" i="19"/>
  <c r="I96" i="19"/>
  <c r="K96" i="19" s="1"/>
  <c r="J95" i="19"/>
  <c r="I95" i="19"/>
  <c r="J94" i="19"/>
  <c r="I94" i="19"/>
  <c r="K94" i="19" s="1"/>
  <c r="J93" i="19"/>
  <c r="I93" i="19"/>
  <c r="J92" i="19"/>
  <c r="I92" i="19"/>
  <c r="J91" i="19"/>
  <c r="I91" i="19"/>
  <c r="J90" i="19"/>
  <c r="I90" i="19"/>
  <c r="J89" i="19"/>
  <c r="I89" i="19"/>
  <c r="J88" i="19"/>
  <c r="I88" i="19"/>
  <c r="J87" i="19"/>
  <c r="I87" i="19"/>
  <c r="J86" i="19"/>
  <c r="L86" i="19" s="1"/>
  <c r="I86" i="19"/>
  <c r="K86" i="19" s="1"/>
  <c r="J85" i="19"/>
  <c r="I85" i="19"/>
  <c r="J84" i="19"/>
  <c r="I84" i="19"/>
  <c r="K84" i="19" s="1"/>
  <c r="J83" i="19"/>
  <c r="I83" i="19"/>
  <c r="J82" i="19"/>
  <c r="L82" i="19" s="1"/>
  <c r="I82" i="19"/>
  <c r="J81" i="19"/>
  <c r="I81" i="19"/>
  <c r="J80" i="19"/>
  <c r="I80" i="19"/>
  <c r="K80" i="19" s="1"/>
  <c r="J79" i="19"/>
  <c r="I79" i="19"/>
  <c r="J78" i="19"/>
  <c r="L78" i="19" s="1"/>
  <c r="I78" i="19"/>
  <c r="K78" i="19" s="1"/>
  <c r="J77" i="19"/>
  <c r="I77" i="19"/>
  <c r="J76" i="19"/>
  <c r="I76" i="19"/>
  <c r="K76" i="19" s="1"/>
  <c r="J75" i="19"/>
  <c r="I75" i="19"/>
  <c r="J74" i="19"/>
  <c r="L74" i="19" s="1"/>
  <c r="I74" i="19"/>
  <c r="J73" i="19"/>
  <c r="I73" i="19"/>
  <c r="J72" i="19"/>
  <c r="I72" i="19"/>
  <c r="J71" i="19"/>
  <c r="I71" i="19"/>
  <c r="J70" i="19"/>
  <c r="L70" i="19" s="1"/>
  <c r="I70" i="19"/>
  <c r="K70" i="19" s="1"/>
  <c r="J69" i="19"/>
  <c r="I69" i="19"/>
  <c r="J68" i="19"/>
  <c r="I68" i="19"/>
  <c r="K68" i="19" s="1"/>
  <c r="J67" i="19"/>
  <c r="I67" i="19"/>
  <c r="J66" i="19"/>
  <c r="L66" i="19" s="1"/>
  <c r="I66" i="19"/>
  <c r="K66" i="19" s="1"/>
  <c r="J65" i="19"/>
  <c r="I65" i="19"/>
  <c r="J64" i="19"/>
  <c r="I64" i="19"/>
  <c r="K64" i="19" s="1"/>
  <c r="J63" i="19"/>
  <c r="I63" i="19"/>
  <c r="J62" i="19"/>
  <c r="I62" i="19"/>
  <c r="K62" i="19" s="1"/>
  <c r="J61" i="19"/>
  <c r="I61" i="19"/>
  <c r="J60" i="19"/>
  <c r="I60" i="19"/>
  <c r="J59" i="19"/>
  <c r="I59" i="19"/>
  <c r="J58" i="19"/>
  <c r="I58" i="19"/>
  <c r="J57" i="19"/>
  <c r="I57" i="19"/>
  <c r="J56" i="19"/>
  <c r="I56" i="19"/>
  <c r="J55" i="19"/>
  <c r="I55" i="19"/>
  <c r="J54" i="19"/>
  <c r="L54" i="19" s="1"/>
  <c r="I54" i="19"/>
  <c r="K54" i="19" s="1"/>
  <c r="J53" i="19"/>
  <c r="I53" i="19"/>
  <c r="J52" i="19"/>
  <c r="I52" i="19"/>
  <c r="K52" i="19" s="1"/>
  <c r="J51" i="19"/>
  <c r="I51" i="19"/>
  <c r="J50" i="19"/>
  <c r="L50" i="19" s="1"/>
  <c r="I50" i="19"/>
  <c r="J49" i="19"/>
  <c r="I49" i="19"/>
  <c r="J48" i="19"/>
  <c r="I48" i="19"/>
  <c r="K48" i="19" s="1"/>
  <c r="J47" i="19"/>
  <c r="I47" i="19"/>
  <c r="J46" i="19"/>
  <c r="L46" i="19" s="1"/>
  <c r="I46" i="19"/>
  <c r="K46" i="19" s="1"/>
  <c r="J45" i="19"/>
  <c r="I45" i="19"/>
  <c r="J44" i="19"/>
  <c r="I44" i="19"/>
  <c r="K44" i="19" s="1"/>
  <c r="J43" i="19"/>
  <c r="I43" i="19"/>
  <c r="J42" i="19"/>
  <c r="L42" i="19" s="1"/>
  <c r="I42" i="19"/>
  <c r="J41" i="19"/>
  <c r="I41" i="19"/>
  <c r="J40" i="19"/>
  <c r="I40" i="19"/>
  <c r="J39" i="19"/>
  <c r="I39" i="19"/>
  <c r="J38" i="19"/>
  <c r="L38" i="19" s="1"/>
  <c r="I38" i="19"/>
  <c r="K38" i="19" s="1"/>
  <c r="J37" i="19"/>
  <c r="I37" i="19"/>
  <c r="J36" i="19"/>
  <c r="I36" i="19"/>
  <c r="K36" i="19" s="1"/>
  <c r="J35" i="19"/>
  <c r="I35" i="19"/>
  <c r="J34" i="19"/>
  <c r="L34" i="19" s="1"/>
  <c r="I34" i="19"/>
  <c r="K34" i="19" s="1"/>
  <c r="J33" i="19"/>
  <c r="I33" i="19"/>
  <c r="J32" i="19"/>
  <c r="I32" i="19"/>
  <c r="K32" i="19" s="1"/>
  <c r="J31" i="19"/>
  <c r="I31" i="19"/>
  <c r="J30" i="19"/>
  <c r="I30" i="19"/>
  <c r="K30" i="19" s="1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L22" i="19" s="1"/>
  <c r="I22" i="19"/>
  <c r="K22" i="19" s="1"/>
  <c r="J21" i="19"/>
  <c r="I21" i="19"/>
  <c r="J20" i="19"/>
  <c r="I20" i="19"/>
  <c r="K20" i="19" s="1"/>
  <c r="J19" i="19"/>
  <c r="I19" i="19"/>
  <c r="J18" i="19"/>
  <c r="L18" i="19" s="1"/>
  <c r="I18" i="19"/>
  <c r="J17" i="19"/>
  <c r="I17" i="19"/>
  <c r="J16" i="19"/>
  <c r="I16" i="19"/>
  <c r="K16" i="19" s="1"/>
  <c r="J15" i="19"/>
  <c r="I15" i="19"/>
  <c r="J14" i="19"/>
  <c r="L14" i="19" s="1"/>
  <c r="I14" i="19"/>
  <c r="K14" i="19" s="1"/>
  <c r="J13" i="19"/>
  <c r="I13" i="19"/>
  <c r="J12" i="19"/>
  <c r="I12" i="19"/>
  <c r="K12" i="19" s="1"/>
  <c r="J11" i="19"/>
  <c r="I11" i="19"/>
  <c r="J10" i="19"/>
  <c r="L10" i="19" s="1"/>
  <c r="I10" i="19"/>
  <c r="J9" i="19"/>
  <c r="I9" i="19"/>
  <c r="J8" i="19"/>
  <c r="I8" i="19"/>
  <c r="J7" i="19"/>
  <c r="I7" i="19"/>
  <c r="J6" i="19"/>
  <c r="L6" i="19" s="1"/>
  <c r="I6" i="19"/>
  <c r="K6" i="19" s="1"/>
  <c r="J5" i="19"/>
  <c r="I5" i="19"/>
  <c r="J4" i="19"/>
  <c r="I4" i="19"/>
  <c r="K4" i="19" s="1"/>
  <c r="J3" i="19"/>
  <c r="I3" i="19"/>
  <c r="F105" i="19"/>
  <c r="L105" i="19" s="1"/>
  <c r="E105" i="19"/>
  <c r="K105" i="19" s="1"/>
  <c r="F104" i="19"/>
  <c r="E104" i="19"/>
  <c r="F103" i="19"/>
  <c r="L103" i="19" s="1"/>
  <c r="E103" i="19"/>
  <c r="K103" i="19" s="1"/>
  <c r="F102" i="19"/>
  <c r="E102" i="19"/>
  <c r="F101" i="19"/>
  <c r="L101" i="19" s="1"/>
  <c r="E101" i="19"/>
  <c r="K101" i="19" s="1"/>
  <c r="F100" i="19"/>
  <c r="E100" i="19"/>
  <c r="F99" i="19"/>
  <c r="L99" i="19" s="1"/>
  <c r="E99" i="19"/>
  <c r="F98" i="19"/>
  <c r="E98" i="19"/>
  <c r="F97" i="19"/>
  <c r="L97" i="19" s="1"/>
  <c r="E97" i="19"/>
  <c r="K97" i="19" s="1"/>
  <c r="F96" i="19"/>
  <c r="E96" i="19"/>
  <c r="F95" i="19"/>
  <c r="L95" i="19" s="1"/>
  <c r="E95" i="19"/>
  <c r="K95" i="19" s="1"/>
  <c r="F94" i="19"/>
  <c r="E94" i="19"/>
  <c r="F93" i="19"/>
  <c r="L93" i="19" s="1"/>
  <c r="E93" i="19"/>
  <c r="K93" i="19" s="1"/>
  <c r="F92" i="19"/>
  <c r="E92" i="19"/>
  <c r="F91" i="19"/>
  <c r="L91" i="19" s="1"/>
  <c r="E91" i="19"/>
  <c r="K91" i="19" s="1"/>
  <c r="F90" i="19"/>
  <c r="E90" i="19"/>
  <c r="F89" i="19"/>
  <c r="L89" i="19" s="1"/>
  <c r="E89" i="19"/>
  <c r="K89" i="19" s="1"/>
  <c r="F88" i="19"/>
  <c r="E88" i="19"/>
  <c r="F87" i="19"/>
  <c r="L87" i="19" s="1"/>
  <c r="E87" i="19"/>
  <c r="F86" i="19"/>
  <c r="E86" i="19"/>
  <c r="F85" i="19"/>
  <c r="L85" i="19" s="1"/>
  <c r="E85" i="19"/>
  <c r="K85" i="19" s="1"/>
  <c r="F84" i="19"/>
  <c r="E84" i="19"/>
  <c r="F83" i="19"/>
  <c r="L83" i="19" s="1"/>
  <c r="E83" i="19"/>
  <c r="K83" i="19" s="1"/>
  <c r="F82" i="19"/>
  <c r="E82" i="19"/>
  <c r="F81" i="19"/>
  <c r="L81" i="19" s="1"/>
  <c r="E81" i="19"/>
  <c r="K81" i="19" s="1"/>
  <c r="F80" i="19"/>
  <c r="E80" i="19"/>
  <c r="F79" i="19"/>
  <c r="L79" i="19" s="1"/>
  <c r="E79" i="19"/>
  <c r="K79" i="19" s="1"/>
  <c r="F78" i="19"/>
  <c r="E78" i="19"/>
  <c r="F77" i="19"/>
  <c r="L77" i="19" s="1"/>
  <c r="E77" i="19"/>
  <c r="K77" i="19" s="1"/>
  <c r="F76" i="19"/>
  <c r="E76" i="19"/>
  <c r="F75" i="19"/>
  <c r="L75" i="19" s="1"/>
  <c r="E75" i="19"/>
  <c r="K75" i="19" s="1"/>
  <c r="F74" i="19"/>
  <c r="E74" i="19"/>
  <c r="F73" i="19"/>
  <c r="L73" i="19" s="1"/>
  <c r="E73" i="19"/>
  <c r="K73" i="19" s="1"/>
  <c r="F72" i="19"/>
  <c r="E72" i="19"/>
  <c r="F71" i="19"/>
  <c r="L71" i="19" s="1"/>
  <c r="E71" i="19"/>
  <c r="K71" i="19" s="1"/>
  <c r="F70" i="19"/>
  <c r="E70" i="19"/>
  <c r="F69" i="19"/>
  <c r="L69" i="19" s="1"/>
  <c r="E69" i="19"/>
  <c r="K69" i="19" s="1"/>
  <c r="F68" i="19"/>
  <c r="E68" i="19"/>
  <c r="F67" i="19"/>
  <c r="L67" i="19" s="1"/>
  <c r="E67" i="19"/>
  <c r="F66" i="19"/>
  <c r="E66" i="19"/>
  <c r="F65" i="19"/>
  <c r="L65" i="19" s="1"/>
  <c r="E65" i="19"/>
  <c r="K65" i="19" s="1"/>
  <c r="F64" i="19"/>
  <c r="E64" i="19"/>
  <c r="F63" i="19"/>
  <c r="L63" i="19" s="1"/>
  <c r="E63" i="19"/>
  <c r="K63" i="19" s="1"/>
  <c r="F62" i="19"/>
  <c r="E62" i="19"/>
  <c r="F61" i="19"/>
  <c r="L61" i="19" s="1"/>
  <c r="E61" i="19"/>
  <c r="K61" i="19" s="1"/>
  <c r="F60" i="19"/>
  <c r="E60" i="19"/>
  <c r="F59" i="19"/>
  <c r="L59" i="19" s="1"/>
  <c r="E59" i="19"/>
  <c r="K59" i="19" s="1"/>
  <c r="F58" i="19"/>
  <c r="E58" i="19"/>
  <c r="F57" i="19"/>
  <c r="L57" i="19" s="1"/>
  <c r="E57" i="19"/>
  <c r="K57" i="19" s="1"/>
  <c r="F56" i="19"/>
  <c r="E56" i="19"/>
  <c r="F55" i="19"/>
  <c r="L55" i="19" s="1"/>
  <c r="E55" i="19"/>
  <c r="F54" i="19"/>
  <c r="E54" i="19"/>
  <c r="F53" i="19"/>
  <c r="L53" i="19" s="1"/>
  <c r="E53" i="19"/>
  <c r="K53" i="19" s="1"/>
  <c r="F52" i="19"/>
  <c r="E52" i="19"/>
  <c r="F51" i="19"/>
  <c r="L51" i="19" s="1"/>
  <c r="E51" i="19"/>
  <c r="K51" i="19" s="1"/>
  <c r="F50" i="19"/>
  <c r="E50" i="19"/>
  <c r="F49" i="19"/>
  <c r="L49" i="19" s="1"/>
  <c r="E49" i="19"/>
  <c r="K49" i="19" s="1"/>
  <c r="F48" i="19"/>
  <c r="E48" i="19"/>
  <c r="F47" i="19"/>
  <c r="L47" i="19" s="1"/>
  <c r="E47" i="19"/>
  <c r="K47" i="19" s="1"/>
  <c r="F46" i="19"/>
  <c r="E46" i="19"/>
  <c r="F45" i="19"/>
  <c r="L45" i="19" s="1"/>
  <c r="E45" i="19"/>
  <c r="K45" i="19" s="1"/>
  <c r="F44" i="19"/>
  <c r="E44" i="19"/>
  <c r="F43" i="19"/>
  <c r="L43" i="19" s="1"/>
  <c r="E43" i="19"/>
  <c r="K43" i="19" s="1"/>
  <c r="F42" i="19"/>
  <c r="E42" i="19"/>
  <c r="F41" i="19"/>
  <c r="L41" i="19" s="1"/>
  <c r="E41" i="19"/>
  <c r="K41" i="19" s="1"/>
  <c r="F40" i="19"/>
  <c r="E40" i="19"/>
  <c r="F39" i="19"/>
  <c r="L39" i="19" s="1"/>
  <c r="E39" i="19"/>
  <c r="K39" i="19" s="1"/>
  <c r="F38" i="19"/>
  <c r="E38" i="19"/>
  <c r="F37" i="19"/>
  <c r="L37" i="19" s="1"/>
  <c r="E37" i="19"/>
  <c r="K37" i="19" s="1"/>
  <c r="F36" i="19"/>
  <c r="E36" i="19"/>
  <c r="F35" i="19"/>
  <c r="L35" i="19" s="1"/>
  <c r="E35" i="19"/>
  <c r="F34" i="19"/>
  <c r="E34" i="19"/>
  <c r="F33" i="19"/>
  <c r="L33" i="19" s="1"/>
  <c r="E33" i="19"/>
  <c r="K33" i="19" s="1"/>
  <c r="F32" i="19"/>
  <c r="E32" i="19"/>
  <c r="F31" i="19"/>
  <c r="L31" i="19" s="1"/>
  <c r="E31" i="19"/>
  <c r="K31" i="19" s="1"/>
  <c r="F30" i="19"/>
  <c r="E30" i="19"/>
  <c r="F29" i="19"/>
  <c r="L29" i="19" s="1"/>
  <c r="E29" i="19"/>
  <c r="K29" i="19" s="1"/>
  <c r="F28" i="19"/>
  <c r="E28" i="19"/>
  <c r="F27" i="19"/>
  <c r="L27" i="19" s="1"/>
  <c r="E27" i="19"/>
  <c r="K27" i="19" s="1"/>
  <c r="F26" i="19"/>
  <c r="E26" i="19"/>
  <c r="F25" i="19"/>
  <c r="L25" i="19" s="1"/>
  <c r="E25" i="19"/>
  <c r="K25" i="19" s="1"/>
  <c r="F24" i="19"/>
  <c r="E24" i="19"/>
  <c r="F23" i="19"/>
  <c r="L23" i="19" s="1"/>
  <c r="E23" i="19"/>
  <c r="F22" i="19"/>
  <c r="E22" i="19"/>
  <c r="F21" i="19"/>
  <c r="L21" i="19" s="1"/>
  <c r="E21" i="19"/>
  <c r="K21" i="19" s="1"/>
  <c r="F20" i="19"/>
  <c r="E20" i="19"/>
  <c r="F19" i="19"/>
  <c r="L19" i="19" s="1"/>
  <c r="E19" i="19"/>
  <c r="K19" i="19" s="1"/>
  <c r="F18" i="19"/>
  <c r="E18" i="19"/>
  <c r="F17" i="19"/>
  <c r="L17" i="19" s="1"/>
  <c r="E17" i="19"/>
  <c r="K17" i="19" s="1"/>
  <c r="F16" i="19"/>
  <c r="E16" i="19"/>
  <c r="F15" i="19"/>
  <c r="L15" i="19" s="1"/>
  <c r="E15" i="19"/>
  <c r="K15" i="19" s="1"/>
  <c r="F14" i="19"/>
  <c r="E14" i="19"/>
  <c r="F13" i="19"/>
  <c r="L13" i="19" s="1"/>
  <c r="E13" i="19"/>
  <c r="K13" i="19" s="1"/>
  <c r="F12" i="19"/>
  <c r="E12" i="19"/>
  <c r="F11" i="19"/>
  <c r="L11" i="19" s="1"/>
  <c r="E11" i="19"/>
  <c r="K11" i="19" s="1"/>
  <c r="F10" i="19"/>
  <c r="E10" i="19"/>
  <c r="F9" i="19"/>
  <c r="L9" i="19" s="1"/>
  <c r="E9" i="19"/>
  <c r="K9" i="19" s="1"/>
  <c r="F8" i="19"/>
  <c r="E8" i="19"/>
  <c r="F7" i="19"/>
  <c r="L7" i="19" s="1"/>
  <c r="E7" i="19"/>
  <c r="K7" i="19" s="1"/>
  <c r="F6" i="19"/>
  <c r="E6" i="19"/>
  <c r="F5" i="19"/>
  <c r="L5" i="19" s="1"/>
  <c r="E5" i="19"/>
  <c r="K5" i="19" s="1"/>
  <c r="F4" i="19"/>
  <c r="E4" i="19"/>
  <c r="F3" i="19"/>
  <c r="L3" i="19" s="1"/>
  <c r="E3" i="19"/>
  <c r="J105" i="18"/>
  <c r="I105" i="18"/>
  <c r="J104" i="18"/>
  <c r="I104" i="18"/>
  <c r="J103" i="18"/>
  <c r="I103" i="18"/>
  <c r="J102" i="18"/>
  <c r="I102" i="18"/>
  <c r="J101" i="18"/>
  <c r="I101" i="18"/>
  <c r="J100" i="18"/>
  <c r="L100" i="18" s="1"/>
  <c r="I100" i="18"/>
  <c r="K100" i="18" s="1"/>
  <c r="J99" i="18"/>
  <c r="I99" i="18"/>
  <c r="J98" i="18"/>
  <c r="L98" i="18" s="1"/>
  <c r="I98" i="18"/>
  <c r="K98" i="18" s="1"/>
  <c r="J97" i="18"/>
  <c r="I97" i="18"/>
  <c r="J96" i="18"/>
  <c r="I96" i="18"/>
  <c r="K96" i="18" s="1"/>
  <c r="J95" i="18"/>
  <c r="I95" i="18"/>
  <c r="J94" i="18"/>
  <c r="I94" i="18"/>
  <c r="J93" i="18"/>
  <c r="I93" i="18"/>
  <c r="J92" i="18"/>
  <c r="L92" i="18" s="1"/>
  <c r="I92" i="18"/>
  <c r="K92" i="18" s="1"/>
  <c r="J91" i="18"/>
  <c r="I91" i="18"/>
  <c r="J90" i="18"/>
  <c r="L90" i="18" s="1"/>
  <c r="I90" i="18"/>
  <c r="K90" i="18" s="1"/>
  <c r="J89" i="18"/>
  <c r="I89" i="18"/>
  <c r="J88" i="18"/>
  <c r="L88" i="18" s="1"/>
  <c r="I88" i="18"/>
  <c r="K88" i="18" s="1"/>
  <c r="J87" i="18"/>
  <c r="I87" i="18"/>
  <c r="J86" i="18"/>
  <c r="L86" i="18" s="1"/>
  <c r="I86" i="18"/>
  <c r="J85" i="18"/>
  <c r="I85" i="18"/>
  <c r="J84" i="18"/>
  <c r="L84" i="18" s="1"/>
  <c r="I84" i="18"/>
  <c r="K84" i="18" s="1"/>
  <c r="J83" i="18"/>
  <c r="I83" i="18"/>
  <c r="J82" i="18"/>
  <c r="L82" i="18" s="1"/>
  <c r="I82" i="18"/>
  <c r="K82" i="18" s="1"/>
  <c r="J81" i="18"/>
  <c r="I81" i="18"/>
  <c r="J80" i="18"/>
  <c r="I80" i="18"/>
  <c r="K80" i="18" s="1"/>
  <c r="J79" i="18"/>
  <c r="I79" i="18"/>
  <c r="J78" i="18"/>
  <c r="I78" i="18"/>
  <c r="J77" i="18"/>
  <c r="I77" i="18"/>
  <c r="J76" i="18"/>
  <c r="L76" i="18" s="1"/>
  <c r="I76" i="18"/>
  <c r="K76" i="18" s="1"/>
  <c r="J75" i="18"/>
  <c r="I75" i="18"/>
  <c r="J74" i="18"/>
  <c r="L74" i="18" s="1"/>
  <c r="I74" i="18"/>
  <c r="K74" i="18" s="1"/>
  <c r="J73" i="18"/>
  <c r="I73" i="18"/>
  <c r="J72" i="18"/>
  <c r="L72" i="18" s="1"/>
  <c r="I72" i="18"/>
  <c r="K72" i="18" s="1"/>
  <c r="J71" i="18"/>
  <c r="I71" i="18"/>
  <c r="J70" i="18"/>
  <c r="L70" i="18" s="1"/>
  <c r="I70" i="18"/>
  <c r="J69" i="18"/>
  <c r="I69" i="18"/>
  <c r="J68" i="18"/>
  <c r="L68" i="18" s="1"/>
  <c r="I68" i="18"/>
  <c r="K68" i="18" s="1"/>
  <c r="J67" i="18"/>
  <c r="I67" i="18"/>
  <c r="J66" i="18"/>
  <c r="L66" i="18" s="1"/>
  <c r="I66" i="18"/>
  <c r="K66" i="18" s="1"/>
  <c r="J65" i="18"/>
  <c r="I65" i="18"/>
  <c r="J64" i="18"/>
  <c r="I64" i="18"/>
  <c r="K64" i="18" s="1"/>
  <c r="J63" i="18"/>
  <c r="I63" i="18"/>
  <c r="J62" i="18"/>
  <c r="I62" i="18"/>
  <c r="J61" i="18"/>
  <c r="I61" i="18"/>
  <c r="J60" i="18"/>
  <c r="L60" i="18" s="1"/>
  <c r="I60" i="18"/>
  <c r="K60" i="18" s="1"/>
  <c r="J59" i="18"/>
  <c r="I59" i="18"/>
  <c r="J58" i="18"/>
  <c r="L58" i="18" s="1"/>
  <c r="I58" i="18"/>
  <c r="K58" i="18" s="1"/>
  <c r="J57" i="18"/>
  <c r="I57" i="18"/>
  <c r="J56" i="18"/>
  <c r="L56" i="18" s="1"/>
  <c r="I56" i="18"/>
  <c r="K56" i="18" s="1"/>
  <c r="J55" i="18"/>
  <c r="I55" i="18"/>
  <c r="J54" i="18"/>
  <c r="L54" i="18" s="1"/>
  <c r="I54" i="18"/>
  <c r="J53" i="18"/>
  <c r="I53" i="18"/>
  <c r="J52" i="18"/>
  <c r="L52" i="18" s="1"/>
  <c r="I52" i="18"/>
  <c r="K52" i="18" s="1"/>
  <c r="J51" i="18"/>
  <c r="I51" i="18"/>
  <c r="J50" i="18"/>
  <c r="L50" i="18" s="1"/>
  <c r="I50" i="18"/>
  <c r="K50" i="18" s="1"/>
  <c r="J49" i="18"/>
  <c r="I49" i="18"/>
  <c r="J48" i="18"/>
  <c r="I48" i="18"/>
  <c r="K48" i="18" s="1"/>
  <c r="J47" i="18"/>
  <c r="I47" i="18"/>
  <c r="J46" i="18"/>
  <c r="I46" i="18"/>
  <c r="J45" i="18"/>
  <c r="I45" i="18"/>
  <c r="J44" i="18"/>
  <c r="L44" i="18" s="1"/>
  <c r="I44" i="18"/>
  <c r="K44" i="18" s="1"/>
  <c r="J43" i="18"/>
  <c r="I43" i="18"/>
  <c r="J42" i="18"/>
  <c r="L42" i="18" s="1"/>
  <c r="I42" i="18"/>
  <c r="K42" i="18" s="1"/>
  <c r="J41" i="18"/>
  <c r="I41" i="18"/>
  <c r="J40" i="18"/>
  <c r="L40" i="18" s="1"/>
  <c r="I40" i="18"/>
  <c r="K40" i="18" s="1"/>
  <c r="J39" i="18"/>
  <c r="I39" i="18"/>
  <c r="J38" i="18"/>
  <c r="L38" i="18" s="1"/>
  <c r="I38" i="18"/>
  <c r="J37" i="18"/>
  <c r="I37" i="18"/>
  <c r="J36" i="18"/>
  <c r="L36" i="18" s="1"/>
  <c r="I36" i="18"/>
  <c r="K36" i="18" s="1"/>
  <c r="J35" i="18"/>
  <c r="I35" i="18"/>
  <c r="J34" i="18"/>
  <c r="L34" i="18" s="1"/>
  <c r="I34" i="18"/>
  <c r="K34" i="18" s="1"/>
  <c r="J33" i="18"/>
  <c r="I33" i="18"/>
  <c r="J32" i="18"/>
  <c r="I32" i="18"/>
  <c r="K32" i="18" s="1"/>
  <c r="J31" i="18"/>
  <c r="I31" i="18"/>
  <c r="J30" i="18"/>
  <c r="I30" i="18"/>
  <c r="J29" i="18"/>
  <c r="I29" i="18"/>
  <c r="J28" i="18"/>
  <c r="L28" i="18" s="1"/>
  <c r="I28" i="18"/>
  <c r="K28" i="18" s="1"/>
  <c r="J27" i="18"/>
  <c r="I27" i="18"/>
  <c r="J26" i="18"/>
  <c r="L26" i="18" s="1"/>
  <c r="I26" i="18"/>
  <c r="K26" i="18" s="1"/>
  <c r="J25" i="18"/>
  <c r="I25" i="18"/>
  <c r="J24" i="18"/>
  <c r="L24" i="18" s="1"/>
  <c r="I24" i="18"/>
  <c r="K24" i="18" s="1"/>
  <c r="J23" i="18"/>
  <c r="I23" i="18"/>
  <c r="J22" i="18"/>
  <c r="L22" i="18" s="1"/>
  <c r="I22" i="18"/>
  <c r="J21" i="18"/>
  <c r="I21" i="18"/>
  <c r="J20" i="18"/>
  <c r="L20" i="18" s="1"/>
  <c r="I20" i="18"/>
  <c r="K20" i="18" s="1"/>
  <c r="J19" i="18"/>
  <c r="I19" i="18"/>
  <c r="J18" i="18"/>
  <c r="L18" i="18" s="1"/>
  <c r="I18" i="18"/>
  <c r="K18" i="18" s="1"/>
  <c r="J17" i="18"/>
  <c r="I17" i="18"/>
  <c r="J16" i="18"/>
  <c r="I16" i="18"/>
  <c r="K16" i="18" s="1"/>
  <c r="J15" i="18"/>
  <c r="I15" i="18"/>
  <c r="J14" i="18"/>
  <c r="I14" i="18"/>
  <c r="J13" i="18"/>
  <c r="I13" i="18"/>
  <c r="J12" i="18"/>
  <c r="L12" i="18" s="1"/>
  <c r="I12" i="18"/>
  <c r="K12" i="18" s="1"/>
  <c r="J11" i="18"/>
  <c r="I11" i="18"/>
  <c r="J10" i="18"/>
  <c r="L10" i="18" s="1"/>
  <c r="I10" i="18"/>
  <c r="K10" i="18" s="1"/>
  <c r="J9" i="18"/>
  <c r="I9" i="18"/>
  <c r="J8" i="18"/>
  <c r="L8" i="18" s="1"/>
  <c r="I8" i="18"/>
  <c r="K8" i="18" s="1"/>
  <c r="J7" i="18"/>
  <c r="I7" i="18"/>
  <c r="J6" i="18"/>
  <c r="L6" i="18" s="1"/>
  <c r="I6" i="18"/>
  <c r="J5" i="18"/>
  <c r="I5" i="18"/>
  <c r="J4" i="18"/>
  <c r="L4" i="18" s="1"/>
  <c r="I4" i="18"/>
  <c r="K4" i="18" s="1"/>
  <c r="J3" i="18"/>
  <c r="I3" i="18"/>
  <c r="F105" i="18"/>
  <c r="E105" i="18"/>
  <c r="K105" i="18" s="1"/>
  <c r="F104" i="18"/>
  <c r="E104" i="18"/>
  <c r="F103" i="18"/>
  <c r="E103" i="18"/>
  <c r="K103" i="18" s="1"/>
  <c r="F102" i="18"/>
  <c r="E102" i="18"/>
  <c r="F101" i="18"/>
  <c r="E101" i="18"/>
  <c r="F100" i="18"/>
  <c r="E100" i="18"/>
  <c r="F99" i="18"/>
  <c r="E99" i="18"/>
  <c r="K99" i="18" s="1"/>
  <c r="F98" i="18"/>
  <c r="E98" i="18"/>
  <c r="F97" i="18"/>
  <c r="E97" i="18"/>
  <c r="K97" i="18" s="1"/>
  <c r="F96" i="18"/>
  <c r="E96" i="18"/>
  <c r="F95" i="18"/>
  <c r="E95" i="18"/>
  <c r="K95" i="18" s="1"/>
  <c r="F94" i="18"/>
  <c r="E94" i="18"/>
  <c r="F93" i="18"/>
  <c r="E93" i="18"/>
  <c r="K93" i="18" s="1"/>
  <c r="F92" i="18"/>
  <c r="E92" i="18"/>
  <c r="F91" i="18"/>
  <c r="E91" i="18"/>
  <c r="K91" i="18" s="1"/>
  <c r="F90" i="18"/>
  <c r="E90" i="18"/>
  <c r="F89" i="18"/>
  <c r="E89" i="18"/>
  <c r="K89" i="18" s="1"/>
  <c r="F88" i="18"/>
  <c r="E88" i="18"/>
  <c r="F87" i="18"/>
  <c r="E87" i="18"/>
  <c r="K87" i="18" s="1"/>
  <c r="F86" i="18"/>
  <c r="E86" i="18"/>
  <c r="F85" i="18"/>
  <c r="E85" i="18"/>
  <c r="F84" i="18"/>
  <c r="E84" i="18"/>
  <c r="F83" i="18"/>
  <c r="E83" i="18"/>
  <c r="K83" i="18" s="1"/>
  <c r="F82" i="18"/>
  <c r="E82" i="18"/>
  <c r="F81" i="18"/>
  <c r="E81" i="18"/>
  <c r="K81" i="18" s="1"/>
  <c r="F80" i="18"/>
  <c r="E80" i="18"/>
  <c r="F79" i="18"/>
  <c r="E79" i="18"/>
  <c r="K79" i="18" s="1"/>
  <c r="F78" i="18"/>
  <c r="E78" i="18"/>
  <c r="F77" i="18"/>
  <c r="E77" i="18"/>
  <c r="K77" i="18" s="1"/>
  <c r="F76" i="18"/>
  <c r="E76" i="18"/>
  <c r="F75" i="18"/>
  <c r="E75" i="18"/>
  <c r="K75" i="18" s="1"/>
  <c r="F74" i="18"/>
  <c r="E74" i="18"/>
  <c r="F73" i="18"/>
  <c r="E73" i="18"/>
  <c r="K73" i="18" s="1"/>
  <c r="F72" i="18"/>
  <c r="E72" i="18"/>
  <c r="F71" i="18"/>
  <c r="E71" i="18"/>
  <c r="K71" i="18" s="1"/>
  <c r="F70" i="18"/>
  <c r="E70" i="18"/>
  <c r="F69" i="18"/>
  <c r="E69" i="18"/>
  <c r="F68" i="18"/>
  <c r="E68" i="18"/>
  <c r="F67" i="18"/>
  <c r="E67" i="18"/>
  <c r="K67" i="18" s="1"/>
  <c r="F66" i="18"/>
  <c r="E66" i="18"/>
  <c r="F65" i="18"/>
  <c r="E65" i="18"/>
  <c r="K65" i="18" s="1"/>
  <c r="F64" i="18"/>
  <c r="E64" i="18"/>
  <c r="F63" i="18"/>
  <c r="E63" i="18"/>
  <c r="K63" i="18" s="1"/>
  <c r="F62" i="18"/>
  <c r="E62" i="18"/>
  <c r="F61" i="18"/>
  <c r="E61" i="18"/>
  <c r="K61" i="18" s="1"/>
  <c r="F60" i="18"/>
  <c r="E60" i="18"/>
  <c r="F59" i="18"/>
  <c r="E59" i="18"/>
  <c r="K59" i="18" s="1"/>
  <c r="F58" i="18"/>
  <c r="E58" i="18"/>
  <c r="F57" i="18"/>
  <c r="E57" i="18"/>
  <c r="K57" i="18" s="1"/>
  <c r="F56" i="18"/>
  <c r="E56" i="18"/>
  <c r="F55" i="18"/>
  <c r="E55" i="18"/>
  <c r="K55" i="18" s="1"/>
  <c r="F54" i="18"/>
  <c r="E54" i="18"/>
  <c r="F53" i="18"/>
  <c r="E53" i="18"/>
  <c r="F52" i="18"/>
  <c r="E52" i="18"/>
  <c r="F51" i="18"/>
  <c r="E51" i="18"/>
  <c r="K51" i="18" s="1"/>
  <c r="F50" i="18"/>
  <c r="E50" i="18"/>
  <c r="F49" i="18"/>
  <c r="E49" i="18"/>
  <c r="K49" i="18" s="1"/>
  <c r="F48" i="18"/>
  <c r="E48" i="18"/>
  <c r="F47" i="18"/>
  <c r="E47" i="18"/>
  <c r="K47" i="18" s="1"/>
  <c r="F46" i="18"/>
  <c r="E46" i="18"/>
  <c r="F45" i="18"/>
  <c r="E45" i="18"/>
  <c r="K45" i="18" s="1"/>
  <c r="F44" i="18"/>
  <c r="E44" i="18"/>
  <c r="F43" i="18"/>
  <c r="E43" i="18"/>
  <c r="K43" i="18" s="1"/>
  <c r="F42" i="18"/>
  <c r="E42" i="18"/>
  <c r="F41" i="18"/>
  <c r="E41" i="18"/>
  <c r="K41" i="18" s="1"/>
  <c r="F40" i="18"/>
  <c r="E40" i="18"/>
  <c r="F39" i="18"/>
  <c r="E39" i="18"/>
  <c r="K39" i="18" s="1"/>
  <c r="F38" i="18"/>
  <c r="E38" i="18"/>
  <c r="F37" i="18"/>
  <c r="E37" i="18"/>
  <c r="F36" i="18"/>
  <c r="E36" i="18"/>
  <c r="F35" i="18"/>
  <c r="E35" i="18"/>
  <c r="K35" i="18" s="1"/>
  <c r="F34" i="18"/>
  <c r="E34" i="18"/>
  <c r="F33" i="18"/>
  <c r="E33" i="18"/>
  <c r="K33" i="18" s="1"/>
  <c r="F32" i="18"/>
  <c r="E32" i="18"/>
  <c r="F31" i="18"/>
  <c r="E31" i="18"/>
  <c r="K31" i="18" s="1"/>
  <c r="F30" i="18"/>
  <c r="E30" i="18"/>
  <c r="F29" i="18"/>
  <c r="E29" i="18"/>
  <c r="K29" i="18" s="1"/>
  <c r="F28" i="18"/>
  <c r="E28" i="18"/>
  <c r="F27" i="18"/>
  <c r="E27" i="18"/>
  <c r="K27" i="18" s="1"/>
  <c r="F26" i="18"/>
  <c r="E26" i="18"/>
  <c r="F25" i="18"/>
  <c r="E25" i="18"/>
  <c r="K25" i="18" s="1"/>
  <c r="F24" i="18"/>
  <c r="E24" i="18"/>
  <c r="F23" i="18"/>
  <c r="E23" i="18"/>
  <c r="K23" i="18" s="1"/>
  <c r="F22" i="18"/>
  <c r="E22" i="18"/>
  <c r="F21" i="18"/>
  <c r="E21" i="18"/>
  <c r="F20" i="18"/>
  <c r="E20" i="18"/>
  <c r="F19" i="18"/>
  <c r="E19" i="18"/>
  <c r="K19" i="18" s="1"/>
  <c r="F18" i="18"/>
  <c r="E18" i="18"/>
  <c r="F17" i="18"/>
  <c r="E17" i="18"/>
  <c r="K17" i="18" s="1"/>
  <c r="F16" i="18"/>
  <c r="E16" i="18"/>
  <c r="F15" i="18"/>
  <c r="E15" i="18"/>
  <c r="K15" i="18" s="1"/>
  <c r="F14" i="18"/>
  <c r="E14" i="18"/>
  <c r="F13" i="18"/>
  <c r="E13" i="18"/>
  <c r="K13" i="18" s="1"/>
  <c r="F12" i="18"/>
  <c r="E12" i="18"/>
  <c r="F11" i="18"/>
  <c r="E11" i="18"/>
  <c r="K11" i="18" s="1"/>
  <c r="F10" i="18"/>
  <c r="E10" i="18"/>
  <c r="F9" i="18"/>
  <c r="E9" i="18"/>
  <c r="K9" i="18" s="1"/>
  <c r="F8" i="18"/>
  <c r="E8" i="18"/>
  <c r="F7" i="18"/>
  <c r="E7" i="18"/>
  <c r="K7" i="18" s="1"/>
  <c r="F6" i="18"/>
  <c r="E6" i="18"/>
  <c r="F5" i="18"/>
  <c r="E5" i="18"/>
  <c r="F4" i="18"/>
  <c r="E4" i="18"/>
  <c r="F3" i="18"/>
  <c r="E3" i="18"/>
  <c r="K3" i="18" s="1"/>
  <c r="F105" i="17"/>
  <c r="E105" i="17"/>
  <c r="F104" i="17"/>
  <c r="E104" i="17"/>
  <c r="F103" i="17"/>
  <c r="E103" i="17"/>
  <c r="F102" i="17"/>
  <c r="E102" i="17"/>
  <c r="F101" i="17"/>
  <c r="E101" i="17"/>
  <c r="F100" i="17"/>
  <c r="E100" i="17"/>
  <c r="F99" i="17"/>
  <c r="E99" i="17"/>
  <c r="F98" i="17"/>
  <c r="E98" i="17"/>
  <c r="F97" i="17"/>
  <c r="E97" i="17"/>
  <c r="F96" i="17"/>
  <c r="E96" i="17"/>
  <c r="F95" i="17"/>
  <c r="E95" i="17"/>
  <c r="F94" i="17"/>
  <c r="E94" i="17"/>
  <c r="F93" i="17"/>
  <c r="E93" i="17"/>
  <c r="F92" i="17"/>
  <c r="E92" i="17"/>
  <c r="F91" i="17"/>
  <c r="E91" i="17"/>
  <c r="F90" i="17"/>
  <c r="E90" i="17"/>
  <c r="F89" i="17"/>
  <c r="E89" i="17"/>
  <c r="F88" i="17"/>
  <c r="E88" i="17"/>
  <c r="F87" i="17"/>
  <c r="E87" i="17"/>
  <c r="F86" i="17"/>
  <c r="E86" i="17"/>
  <c r="F85" i="17"/>
  <c r="E85" i="17"/>
  <c r="F84" i="17"/>
  <c r="E84" i="17"/>
  <c r="F83" i="17"/>
  <c r="E83" i="17"/>
  <c r="F82" i="17"/>
  <c r="E82" i="17"/>
  <c r="F81" i="17"/>
  <c r="E81" i="17"/>
  <c r="F80" i="17"/>
  <c r="E80" i="17"/>
  <c r="F79" i="17"/>
  <c r="E79" i="17"/>
  <c r="F78" i="17"/>
  <c r="E78" i="17"/>
  <c r="F77" i="17"/>
  <c r="E77" i="17"/>
  <c r="F76" i="17"/>
  <c r="E76" i="17"/>
  <c r="F75" i="17"/>
  <c r="E75" i="17"/>
  <c r="F74" i="17"/>
  <c r="E74" i="17"/>
  <c r="F73" i="17"/>
  <c r="E73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F65" i="17"/>
  <c r="E65" i="17"/>
  <c r="F64" i="17"/>
  <c r="E64" i="17"/>
  <c r="F63" i="17"/>
  <c r="E63" i="17"/>
  <c r="F62" i="17"/>
  <c r="E62" i="17"/>
  <c r="F61" i="17"/>
  <c r="E61" i="17"/>
  <c r="F60" i="17"/>
  <c r="E60" i="17"/>
  <c r="F59" i="17"/>
  <c r="E59" i="17"/>
  <c r="F58" i="17"/>
  <c r="E58" i="17"/>
  <c r="F57" i="17"/>
  <c r="E57" i="17"/>
  <c r="F56" i="17"/>
  <c r="E56" i="17"/>
  <c r="F55" i="17"/>
  <c r="E55" i="17"/>
  <c r="F54" i="17"/>
  <c r="E54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F39" i="17"/>
  <c r="E39" i="17"/>
  <c r="F38" i="17"/>
  <c r="E38" i="17"/>
  <c r="F37" i="17"/>
  <c r="E37" i="17"/>
  <c r="F36" i="17"/>
  <c r="E36" i="17"/>
  <c r="F35" i="17"/>
  <c r="E35" i="17"/>
  <c r="F34" i="17"/>
  <c r="E34" i="17"/>
  <c r="F33" i="17"/>
  <c r="E33" i="17"/>
  <c r="F32" i="17"/>
  <c r="E32" i="17"/>
  <c r="F31" i="17"/>
  <c r="E31" i="17"/>
  <c r="F30" i="17"/>
  <c r="E30" i="17"/>
  <c r="F29" i="17"/>
  <c r="E29" i="17"/>
  <c r="F28" i="17"/>
  <c r="E28" i="17"/>
  <c r="F27" i="17"/>
  <c r="E27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E3" i="17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I72" i="13"/>
  <c r="J71" i="13"/>
  <c r="I71" i="1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F105" i="13"/>
  <c r="E105" i="13"/>
  <c r="F104" i="13"/>
  <c r="P104" i="13" s="1"/>
  <c r="E104" i="13"/>
  <c r="O104" i="13" s="1"/>
  <c r="F103" i="13"/>
  <c r="E103" i="13"/>
  <c r="F102" i="13"/>
  <c r="P102" i="13" s="1"/>
  <c r="E102" i="13"/>
  <c r="O102" i="13" s="1"/>
  <c r="F101" i="13"/>
  <c r="E101" i="13"/>
  <c r="F100" i="13"/>
  <c r="P100" i="13" s="1"/>
  <c r="E100" i="13"/>
  <c r="O100" i="13" s="1"/>
  <c r="F99" i="13"/>
  <c r="E99" i="13"/>
  <c r="F98" i="13"/>
  <c r="P98" i="13" s="1"/>
  <c r="E98" i="13"/>
  <c r="O98" i="13" s="1"/>
  <c r="F97" i="13"/>
  <c r="E97" i="13"/>
  <c r="F96" i="13"/>
  <c r="P96" i="13" s="1"/>
  <c r="E96" i="13"/>
  <c r="O96" i="13" s="1"/>
  <c r="F95" i="13"/>
  <c r="E95" i="13"/>
  <c r="F94" i="13"/>
  <c r="P94" i="13" s="1"/>
  <c r="E94" i="13"/>
  <c r="O94" i="13" s="1"/>
  <c r="F93" i="13"/>
  <c r="E93" i="13"/>
  <c r="F92" i="13"/>
  <c r="P92" i="13" s="1"/>
  <c r="E92" i="13"/>
  <c r="O92" i="13" s="1"/>
  <c r="F91" i="13"/>
  <c r="E91" i="13"/>
  <c r="F90" i="13"/>
  <c r="P90" i="13" s="1"/>
  <c r="E90" i="13"/>
  <c r="O90" i="13" s="1"/>
  <c r="F89" i="13"/>
  <c r="E89" i="13"/>
  <c r="F88" i="13"/>
  <c r="P88" i="13" s="1"/>
  <c r="E88" i="13"/>
  <c r="O88" i="13" s="1"/>
  <c r="F87" i="13"/>
  <c r="E87" i="13"/>
  <c r="F86" i="13"/>
  <c r="P86" i="13" s="1"/>
  <c r="E86" i="13"/>
  <c r="O86" i="13" s="1"/>
  <c r="F85" i="13"/>
  <c r="E85" i="13"/>
  <c r="F84" i="13"/>
  <c r="P84" i="13" s="1"/>
  <c r="E84" i="13"/>
  <c r="O84" i="13" s="1"/>
  <c r="F83" i="13"/>
  <c r="E83" i="13"/>
  <c r="F82" i="13"/>
  <c r="P82" i="13" s="1"/>
  <c r="E82" i="13"/>
  <c r="O82" i="13" s="1"/>
  <c r="F81" i="13"/>
  <c r="E81" i="13"/>
  <c r="F80" i="13"/>
  <c r="P80" i="13" s="1"/>
  <c r="E80" i="13"/>
  <c r="O80" i="13" s="1"/>
  <c r="F79" i="13"/>
  <c r="E79" i="13"/>
  <c r="F78" i="13"/>
  <c r="P78" i="13" s="1"/>
  <c r="E78" i="13"/>
  <c r="O78" i="13" s="1"/>
  <c r="F77" i="13"/>
  <c r="E77" i="13"/>
  <c r="F76" i="13"/>
  <c r="P76" i="13" s="1"/>
  <c r="E76" i="13"/>
  <c r="O76" i="13" s="1"/>
  <c r="F75" i="13"/>
  <c r="E75" i="13"/>
  <c r="F74" i="13"/>
  <c r="P74" i="13" s="1"/>
  <c r="E74" i="13"/>
  <c r="O74" i="13" s="1"/>
  <c r="F73" i="13"/>
  <c r="E73" i="13"/>
  <c r="F72" i="13"/>
  <c r="P72" i="13" s="1"/>
  <c r="E72" i="13"/>
  <c r="O72" i="13" s="1"/>
  <c r="F71" i="13"/>
  <c r="E71" i="13"/>
  <c r="F70" i="13"/>
  <c r="P70" i="13" s="1"/>
  <c r="E70" i="13"/>
  <c r="O70" i="13" s="1"/>
  <c r="F69" i="13"/>
  <c r="E69" i="13"/>
  <c r="F68" i="13"/>
  <c r="P68" i="13" s="1"/>
  <c r="E68" i="13"/>
  <c r="O68" i="13" s="1"/>
  <c r="F67" i="13"/>
  <c r="E67" i="13"/>
  <c r="F66" i="13"/>
  <c r="P66" i="13" s="1"/>
  <c r="E66" i="13"/>
  <c r="O66" i="13" s="1"/>
  <c r="F65" i="13"/>
  <c r="E65" i="13"/>
  <c r="F64" i="13"/>
  <c r="P64" i="13" s="1"/>
  <c r="E64" i="13"/>
  <c r="O64" i="13" s="1"/>
  <c r="F63" i="13"/>
  <c r="E63" i="13"/>
  <c r="F62" i="13"/>
  <c r="P62" i="13" s="1"/>
  <c r="E62" i="13"/>
  <c r="O62" i="13" s="1"/>
  <c r="F61" i="13"/>
  <c r="E61" i="13"/>
  <c r="F60" i="13"/>
  <c r="P60" i="13" s="1"/>
  <c r="E60" i="13"/>
  <c r="O60" i="13" s="1"/>
  <c r="F59" i="13"/>
  <c r="E59" i="13"/>
  <c r="F58" i="13"/>
  <c r="P58" i="13" s="1"/>
  <c r="E58" i="13"/>
  <c r="O58" i="13" s="1"/>
  <c r="F57" i="13"/>
  <c r="E57" i="13"/>
  <c r="F56" i="13"/>
  <c r="P56" i="13" s="1"/>
  <c r="E56" i="13"/>
  <c r="O56" i="13" s="1"/>
  <c r="F55" i="13"/>
  <c r="E55" i="13"/>
  <c r="F54" i="13"/>
  <c r="P54" i="13" s="1"/>
  <c r="E54" i="13"/>
  <c r="O54" i="13" s="1"/>
  <c r="F53" i="13"/>
  <c r="E53" i="13"/>
  <c r="F52" i="13"/>
  <c r="P52" i="13" s="1"/>
  <c r="E52" i="13"/>
  <c r="O52" i="13" s="1"/>
  <c r="F51" i="13"/>
  <c r="E51" i="13"/>
  <c r="F50" i="13"/>
  <c r="P50" i="13" s="1"/>
  <c r="E50" i="13"/>
  <c r="O50" i="13" s="1"/>
  <c r="F49" i="13"/>
  <c r="E49" i="13"/>
  <c r="F48" i="13"/>
  <c r="P48" i="13" s="1"/>
  <c r="E48" i="13"/>
  <c r="O48" i="13" s="1"/>
  <c r="F47" i="13"/>
  <c r="E47" i="13"/>
  <c r="F46" i="13"/>
  <c r="P46" i="13" s="1"/>
  <c r="E46" i="13"/>
  <c r="O46" i="13" s="1"/>
  <c r="F45" i="13"/>
  <c r="E45" i="13"/>
  <c r="F44" i="13"/>
  <c r="P44" i="13" s="1"/>
  <c r="E44" i="13"/>
  <c r="O44" i="13" s="1"/>
  <c r="F43" i="13"/>
  <c r="E43" i="13"/>
  <c r="F42" i="13"/>
  <c r="P42" i="13" s="1"/>
  <c r="E42" i="13"/>
  <c r="O42" i="13" s="1"/>
  <c r="F41" i="13"/>
  <c r="E41" i="13"/>
  <c r="F40" i="13"/>
  <c r="P40" i="13" s="1"/>
  <c r="E40" i="13"/>
  <c r="O40" i="13" s="1"/>
  <c r="F39" i="13"/>
  <c r="E39" i="13"/>
  <c r="F38" i="13"/>
  <c r="P38" i="13" s="1"/>
  <c r="E38" i="13"/>
  <c r="O38" i="13" s="1"/>
  <c r="F37" i="13"/>
  <c r="E37" i="13"/>
  <c r="F36" i="13"/>
  <c r="P36" i="13" s="1"/>
  <c r="E36" i="13"/>
  <c r="O36" i="13" s="1"/>
  <c r="F35" i="13"/>
  <c r="E35" i="13"/>
  <c r="F34" i="13"/>
  <c r="P34" i="13" s="1"/>
  <c r="E34" i="13"/>
  <c r="O34" i="13" s="1"/>
  <c r="F33" i="13"/>
  <c r="E33" i="13"/>
  <c r="F32" i="13"/>
  <c r="P32" i="13" s="1"/>
  <c r="E32" i="13"/>
  <c r="O32" i="13" s="1"/>
  <c r="F31" i="13"/>
  <c r="E31" i="13"/>
  <c r="F30" i="13"/>
  <c r="P30" i="13" s="1"/>
  <c r="E30" i="13"/>
  <c r="O30" i="13" s="1"/>
  <c r="F29" i="13"/>
  <c r="E29" i="13"/>
  <c r="F28" i="13"/>
  <c r="P28" i="13" s="1"/>
  <c r="E28" i="13"/>
  <c r="O28" i="13" s="1"/>
  <c r="F27" i="13"/>
  <c r="E27" i="13"/>
  <c r="F26" i="13"/>
  <c r="P26" i="13" s="1"/>
  <c r="E26" i="13"/>
  <c r="O26" i="13" s="1"/>
  <c r="F25" i="13"/>
  <c r="E25" i="13"/>
  <c r="F24" i="13"/>
  <c r="P24" i="13" s="1"/>
  <c r="E24" i="13"/>
  <c r="O24" i="13" s="1"/>
  <c r="F23" i="13"/>
  <c r="E23" i="13"/>
  <c r="F22" i="13"/>
  <c r="P22" i="13" s="1"/>
  <c r="E22" i="13"/>
  <c r="O22" i="13" s="1"/>
  <c r="F21" i="13"/>
  <c r="E21" i="13"/>
  <c r="F20" i="13"/>
  <c r="P20" i="13" s="1"/>
  <c r="E20" i="13"/>
  <c r="O20" i="13" s="1"/>
  <c r="F19" i="13"/>
  <c r="E19" i="13"/>
  <c r="F18" i="13"/>
  <c r="P18" i="13" s="1"/>
  <c r="E18" i="13"/>
  <c r="O18" i="13" s="1"/>
  <c r="F17" i="13"/>
  <c r="E17" i="13"/>
  <c r="F16" i="13"/>
  <c r="P16" i="13" s="1"/>
  <c r="E16" i="13"/>
  <c r="O16" i="13" s="1"/>
  <c r="F15" i="13"/>
  <c r="E15" i="13"/>
  <c r="F14" i="13"/>
  <c r="P14" i="13" s="1"/>
  <c r="E14" i="13"/>
  <c r="O14" i="13" s="1"/>
  <c r="F13" i="13"/>
  <c r="E13" i="13"/>
  <c r="F12" i="13"/>
  <c r="P12" i="13" s="1"/>
  <c r="E12" i="13"/>
  <c r="O12" i="13" s="1"/>
  <c r="F11" i="13"/>
  <c r="E11" i="13"/>
  <c r="F10" i="13"/>
  <c r="P10" i="13" s="1"/>
  <c r="E10" i="13"/>
  <c r="O10" i="13" s="1"/>
  <c r="F9" i="13"/>
  <c r="E9" i="13"/>
  <c r="F8" i="13"/>
  <c r="P8" i="13" s="1"/>
  <c r="E8" i="13"/>
  <c r="O8" i="13" s="1"/>
  <c r="F7" i="13"/>
  <c r="E7" i="13"/>
  <c r="F6" i="13"/>
  <c r="P6" i="13" s="1"/>
  <c r="E6" i="13"/>
  <c r="O6" i="13" s="1"/>
  <c r="F5" i="13"/>
  <c r="E5" i="13"/>
  <c r="F4" i="13"/>
  <c r="P4" i="13" s="1"/>
  <c r="E4" i="13"/>
  <c r="O4" i="13" s="1"/>
  <c r="F3" i="13"/>
  <c r="E3" i="13"/>
  <c r="B105" i="19"/>
  <c r="B104" i="19"/>
  <c r="B103" i="19"/>
  <c r="B102" i="19"/>
  <c r="B101" i="19"/>
  <c r="B100" i="19"/>
  <c r="K99" i="19"/>
  <c r="B99" i="19"/>
  <c r="B98" i="19"/>
  <c r="B97" i="19"/>
  <c r="B96" i="19"/>
  <c r="B95" i="19"/>
  <c r="L94" i="19"/>
  <c r="B94" i="19"/>
  <c r="B93" i="19"/>
  <c r="K92" i="19"/>
  <c r="B92" i="19"/>
  <c r="B91" i="19"/>
  <c r="L90" i="19"/>
  <c r="B90" i="19"/>
  <c r="B89" i="19"/>
  <c r="B88" i="19"/>
  <c r="K87" i="19"/>
  <c r="B87" i="19"/>
  <c r="B86" i="19"/>
  <c r="B85" i="19"/>
  <c r="B84" i="19"/>
  <c r="B83" i="19"/>
  <c r="K82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K67" i="19"/>
  <c r="B67" i="19"/>
  <c r="B66" i="19"/>
  <c r="B65" i="19"/>
  <c r="B64" i="19"/>
  <c r="B63" i="19"/>
  <c r="L62" i="19"/>
  <c r="B62" i="19"/>
  <c r="B61" i="19"/>
  <c r="K60" i="19"/>
  <c r="B60" i="19"/>
  <c r="B59" i="19"/>
  <c r="L58" i="19"/>
  <c r="B58" i="19"/>
  <c r="B57" i="19"/>
  <c r="B56" i="19"/>
  <c r="K55" i="19"/>
  <c r="B55" i="19"/>
  <c r="B54" i="19"/>
  <c r="B53" i="19"/>
  <c r="B52" i="19"/>
  <c r="B51" i="19"/>
  <c r="K50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K35" i="19"/>
  <c r="B35" i="19"/>
  <c r="B34" i="19"/>
  <c r="B33" i="19"/>
  <c r="B32" i="19"/>
  <c r="B31" i="19"/>
  <c r="L30" i="19"/>
  <c r="B30" i="19"/>
  <c r="B29" i="19"/>
  <c r="K28" i="19"/>
  <c r="B28" i="19"/>
  <c r="B27" i="19"/>
  <c r="L26" i="19"/>
  <c r="B26" i="19"/>
  <c r="B25" i="19"/>
  <c r="B24" i="19"/>
  <c r="K23" i="19"/>
  <c r="B23" i="19"/>
  <c r="B22" i="19"/>
  <c r="B21" i="19"/>
  <c r="B20" i="19"/>
  <c r="B19" i="19"/>
  <c r="K18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3" i="19"/>
  <c r="B3" i="19"/>
  <c r="B105" i="18"/>
  <c r="L104" i="18"/>
  <c r="B104" i="18"/>
  <c r="B103" i="18"/>
  <c r="B102" i="18"/>
  <c r="K101" i="18"/>
  <c r="B101" i="18"/>
  <c r="B100" i="18"/>
  <c r="B99" i="18"/>
  <c r="B98" i="18"/>
  <c r="B97" i="18"/>
  <c r="L96" i="18"/>
  <c r="B96" i="18"/>
  <c r="B95" i="18"/>
  <c r="L94" i="18"/>
  <c r="B94" i="18"/>
  <c r="B93" i="18"/>
  <c r="B92" i="18"/>
  <c r="B91" i="18"/>
  <c r="B90" i="18"/>
  <c r="B89" i="18"/>
  <c r="B88" i="18"/>
  <c r="B87" i="18"/>
  <c r="B86" i="18"/>
  <c r="K85" i="18"/>
  <c r="B85" i="18"/>
  <c r="B84" i="18"/>
  <c r="B83" i="18"/>
  <c r="B82" i="18"/>
  <c r="B81" i="18"/>
  <c r="L80" i="18"/>
  <c r="B80" i="18"/>
  <c r="B79" i="18"/>
  <c r="L78" i="18"/>
  <c r="B78" i="18"/>
  <c r="B77" i="18"/>
  <c r="B76" i="18"/>
  <c r="B75" i="18"/>
  <c r="B74" i="18"/>
  <c r="B73" i="18"/>
  <c r="B72" i="18"/>
  <c r="B71" i="18"/>
  <c r="B70" i="18"/>
  <c r="K69" i="18"/>
  <c r="B69" i="18"/>
  <c r="B68" i="18"/>
  <c r="B67" i="18"/>
  <c r="B66" i="18"/>
  <c r="B65" i="18"/>
  <c r="L64" i="18"/>
  <c r="B64" i="18"/>
  <c r="B63" i="18"/>
  <c r="L62" i="18"/>
  <c r="B62" i="18"/>
  <c r="B61" i="18"/>
  <c r="B60" i="18"/>
  <c r="B59" i="18"/>
  <c r="B58" i="18"/>
  <c r="B57" i="18"/>
  <c r="B56" i="18"/>
  <c r="B55" i="18"/>
  <c r="B54" i="18"/>
  <c r="K53" i="18"/>
  <c r="B53" i="18"/>
  <c r="B52" i="18"/>
  <c r="B51" i="18"/>
  <c r="B50" i="18"/>
  <c r="B49" i="18"/>
  <c r="L48" i="18"/>
  <c r="B48" i="18"/>
  <c r="B47" i="18"/>
  <c r="L46" i="18"/>
  <c r="B46" i="18"/>
  <c r="B45" i="18"/>
  <c r="B44" i="18"/>
  <c r="B43" i="18"/>
  <c r="B42" i="18"/>
  <c r="B41" i="18"/>
  <c r="B40" i="18"/>
  <c r="B39" i="18"/>
  <c r="B38" i="18"/>
  <c r="K37" i="18"/>
  <c r="B37" i="18"/>
  <c r="B36" i="18"/>
  <c r="B35" i="18"/>
  <c r="B34" i="18"/>
  <c r="B33" i="18"/>
  <c r="L32" i="18"/>
  <c r="B32" i="18"/>
  <c r="B31" i="18"/>
  <c r="L30" i="18"/>
  <c r="B30" i="18"/>
  <c r="B29" i="18"/>
  <c r="B28" i="18"/>
  <c r="B27" i="18"/>
  <c r="B26" i="18"/>
  <c r="B25" i="18"/>
  <c r="B24" i="18"/>
  <c r="B23" i="18"/>
  <c r="B22" i="18"/>
  <c r="K21" i="18"/>
  <c r="B21" i="18"/>
  <c r="B20" i="18"/>
  <c r="B19" i="18"/>
  <c r="B18" i="18"/>
  <c r="B17" i="18"/>
  <c r="L16" i="18"/>
  <c r="B16" i="18"/>
  <c r="B15" i="18"/>
  <c r="L14" i="18"/>
  <c r="B14" i="18"/>
  <c r="B13" i="18"/>
  <c r="B12" i="18"/>
  <c r="B11" i="18"/>
  <c r="B10" i="18"/>
  <c r="B9" i="18"/>
  <c r="B8" i="18"/>
  <c r="B7" i="18"/>
  <c r="B6" i="18"/>
  <c r="K5" i="18"/>
  <c r="B5" i="18"/>
  <c r="B4" i="18"/>
  <c r="B3" i="18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L8" i="8"/>
  <c r="K7" i="8"/>
  <c r="L7" i="8"/>
  <c r="L22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6" i="8"/>
  <c r="K5" i="8"/>
  <c r="K4" i="8"/>
  <c r="K3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6" i="8"/>
  <c r="L5" i="8"/>
  <c r="L4" i="8"/>
  <c r="L3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K6" i="18" l="1"/>
  <c r="K14" i="18"/>
  <c r="K30" i="18"/>
  <c r="K38" i="18"/>
  <c r="K46" i="18"/>
  <c r="K62" i="18"/>
  <c r="K70" i="18"/>
  <c r="K78" i="18"/>
  <c r="K94" i="18"/>
  <c r="K102" i="18"/>
  <c r="K104" i="18"/>
  <c r="K10" i="19"/>
  <c r="K24" i="19"/>
  <c r="K42" i="19"/>
  <c r="K58" i="19"/>
  <c r="K74" i="19"/>
  <c r="K90" i="19"/>
  <c r="K22" i="18"/>
  <c r="K54" i="18"/>
  <c r="K86" i="18"/>
  <c r="K8" i="19"/>
  <c r="K26" i="19"/>
  <c r="K40" i="19"/>
  <c r="K56" i="19"/>
  <c r="K72" i="19"/>
  <c r="K88" i="19"/>
  <c r="K104" i="19"/>
  <c r="O3" i="13"/>
  <c r="O9" i="13"/>
  <c r="O13" i="13"/>
  <c r="O17" i="13"/>
  <c r="O21" i="13"/>
  <c r="O25" i="13"/>
  <c r="O29" i="13"/>
  <c r="O33" i="13"/>
  <c r="O37" i="13"/>
  <c r="O41" i="13"/>
  <c r="O45" i="13"/>
  <c r="O47" i="13"/>
  <c r="O51" i="13"/>
  <c r="O55" i="13"/>
  <c r="O59" i="13"/>
  <c r="O63" i="13"/>
  <c r="O67" i="13"/>
  <c r="O71" i="13"/>
  <c r="O75" i="13"/>
  <c r="O79" i="13"/>
  <c r="O81" i="13"/>
  <c r="O85" i="13"/>
  <c r="O89" i="13"/>
  <c r="O93" i="13"/>
  <c r="O97" i="13"/>
  <c r="O101" i="13"/>
  <c r="O103" i="13"/>
  <c r="P3" i="13"/>
  <c r="P5" i="13"/>
  <c r="P7" i="13"/>
  <c r="P9" i="13"/>
  <c r="P11" i="13"/>
  <c r="P13" i="13"/>
  <c r="P15" i="13"/>
  <c r="P17" i="13"/>
  <c r="P19" i="13"/>
  <c r="P21" i="13"/>
  <c r="P23" i="13"/>
  <c r="P25" i="13"/>
  <c r="P27" i="13"/>
  <c r="P29" i="13"/>
  <c r="P31" i="13"/>
  <c r="P33" i="13"/>
  <c r="P35" i="13"/>
  <c r="P37" i="13"/>
  <c r="P39" i="13"/>
  <c r="P41" i="13"/>
  <c r="P43" i="13"/>
  <c r="P45" i="13"/>
  <c r="P47" i="13"/>
  <c r="P49" i="13"/>
  <c r="P51" i="13"/>
  <c r="P53" i="13"/>
  <c r="P55" i="13"/>
  <c r="P57" i="13"/>
  <c r="P59" i="13"/>
  <c r="P61" i="13"/>
  <c r="P63" i="13"/>
  <c r="P65" i="13"/>
  <c r="P67" i="13"/>
  <c r="P69" i="13"/>
  <c r="P71" i="13"/>
  <c r="P73" i="13"/>
  <c r="P75" i="13"/>
  <c r="P77" i="13"/>
  <c r="P79" i="13"/>
  <c r="P81" i="13"/>
  <c r="P83" i="13"/>
  <c r="P85" i="13"/>
  <c r="P87" i="13"/>
  <c r="P89" i="13"/>
  <c r="P91" i="13"/>
  <c r="P93" i="13"/>
  <c r="P95" i="13"/>
  <c r="P97" i="13"/>
  <c r="P99" i="13"/>
  <c r="P101" i="13"/>
  <c r="P103" i="13"/>
  <c r="P105" i="13"/>
  <c r="L102" i="18"/>
  <c r="L4" i="19"/>
  <c r="L8" i="19"/>
  <c r="L12" i="19"/>
  <c r="L16" i="19"/>
  <c r="L20" i="19"/>
  <c r="L24" i="19"/>
  <c r="L28" i="19"/>
  <c r="L32" i="19"/>
  <c r="L36" i="19"/>
  <c r="L40" i="19"/>
  <c r="L44" i="19"/>
  <c r="L48" i="19"/>
  <c r="L52" i="19"/>
  <c r="L56" i="19"/>
  <c r="L60" i="19"/>
  <c r="L64" i="19"/>
  <c r="L68" i="19"/>
  <c r="L72" i="19"/>
  <c r="L76" i="19"/>
  <c r="L80" i="19"/>
  <c r="L84" i="19"/>
  <c r="L88" i="19"/>
  <c r="L92" i="19"/>
  <c r="L96" i="19"/>
  <c r="L100" i="19"/>
  <c r="L104" i="19"/>
  <c r="O5" i="13"/>
  <c r="O7" i="13"/>
  <c r="O11" i="13"/>
  <c r="O15" i="13"/>
  <c r="O19" i="13"/>
  <c r="O23" i="13"/>
  <c r="O27" i="13"/>
  <c r="O31" i="13"/>
  <c r="O35" i="13"/>
  <c r="O39" i="13"/>
  <c r="O43" i="13"/>
  <c r="O49" i="13"/>
  <c r="O53" i="13"/>
  <c r="O57" i="13"/>
  <c r="O61" i="13"/>
  <c r="O65" i="13"/>
  <c r="O69" i="13"/>
  <c r="O73" i="13"/>
  <c r="O77" i="13"/>
  <c r="O83" i="13"/>
  <c r="O87" i="13"/>
  <c r="O91" i="13"/>
  <c r="O95" i="13"/>
  <c r="O99" i="13"/>
  <c r="O105" i="13"/>
  <c r="L3" i="18"/>
  <c r="L5" i="18"/>
  <c r="L7" i="18"/>
  <c r="L9" i="18"/>
  <c r="L11" i="18"/>
  <c r="L13" i="18"/>
  <c r="L15" i="18"/>
  <c r="L17" i="18"/>
  <c r="L19" i="18"/>
  <c r="L21" i="18"/>
  <c r="L23" i="18"/>
  <c r="L25" i="18"/>
  <c r="L27" i="18"/>
  <c r="L29" i="18"/>
  <c r="L31" i="18"/>
  <c r="L33" i="18"/>
  <c r="L35" i="18"/>
  <c r="L37" i="18"/>
  <c r="L39" i="18"/>
  <c r="L41" i="18"/>
  <c r="L43" i="18"/>
  <c r="L45" i="18"/>
  <c r="L47" i="18"/>
  <c r="L49" i="18"/>
  <c r="L51" i="18"/>
  <c r="L53" i="18"/>
  <c r="L55" i="18"/>
  <c r="L57" i="18"/>
  <c r="L59" i="18"/>
  <c r="L61" i="18"/>
  <c r="L63" i="18"/>
  <c r="L65" i="18"/>
  <c r="L67" i="18"/>
  <c r="L69" i="18"/>
  <c r="L71" i="18"/>
  <c r="L73" i="18"/>
  <c r="L75" i="18"/>
  <c r="L77" i="18"/>
  <c r="L79" i="18"/>
  <c r="L81" i="18"/>
  <c r="L83" i="18"/>
  <c r="L85" i="18"/>
  <c r="L87" i="18"/>
  <c r="L89" i="18"/>
  <c r="L91" i="18"/>
  <c r="L93" i="18"/>
  <c r="L95" i="18"/>
  <c r="L97" i="18"/>
  <c r="L99" i="18"/>
  <c r="L101" i="18"/>
  <c r="L103" i="18"/>
  <c r="L105" i="18"/>
</calcChain>
</file>

<file path=xl/sharedStrings.xml><?xml version="1.0" encoding="utf-8"?>
<sst xmlns="http://schemas.openxmlformats.org/spreadsheetml/2006/main" count="166" uniqueCount="53">
  <si>
    <t>Stage (m)</t>
  </si>
  <si>
    <t>Bear River Bay</t>
  </si>
  <si>
    <t>Farmington Bay</t>
  </si>
  <si>
    <t>South Arm</t>
  </si>
  <si>
    <t>North Arm</t>
  </si>
  <si>
    <t>VOLUME (af)</t>
  </si>
  <si>
    <t xml:space="preserve"> SURFACE AREA (ac)</t>
  </si>
  <si>
    <t>SURFACE AREA (ac)</t>
  </si>
  <si>
    <t>Great Salt Lake SUM</t>
  </si>
  <si>
    <r>
      <t>Stage (ft)</t>
    </r>
    <r>
      <rPr>
        <b/>
        <vertAlign val="superscript"/>
        <sz val="10"/>
        <rFont val="Arial"/>
        <family val="2"/>
      </rPr>
      <t>1</t>
    </r>
  </si>
  <si>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 Altitude referenced to National Geodetic Vertical Datum of 1929 (NGVD 1929)</t>
    </r>
  </si>
  <si>
    <t>Elevations at 4200' and below derived from bathymetric contours provided by Robert Baskin (unpublished, 2010). Upland elevations from NED 10-meter raster from Utah AGRC.</t>
  </si>
  <si>
    <t>Baskin, Robert L., and Turner, Jane, 2006, Bathymetric map of the north part of Great Salt Lake, Utah: U.S. Geological Survey Scientific Investigations Map 2954, published online at http://pubs.usgs.gov/sim/2006/2954/</t>
  </si>
  <si>
    <t>Elevations at 4200' and below derived from bathymetric contours (Baskin 2006) . Upland elevations from NED 10-meter raster from Utah AGRC.</t>
  </si>
  <si>
    <t>Baskin, R.L., and Allen, D.V., 2005, Bathymetric map of the south part of Great Salt Lake, Utah: U.S. Geological Survey Scientific Investigations Map 2894, published online at http://pubs.usgs.gov/sims/2005/2894/</t>
  </si>
  <si>
    <t>Elevations at 4200' and below derived from bathymetric contours (Baskin 2005) . Upland elevations from NED 10-meter raster from Utah AGRC.</t>
  </si>
  <si>
    <t>Citations</t>
  </si>
  <si>
    <t>Utah AGRC, 2010, National Elevation Dataset, Data, URL http://gis.utah.gov/images/sgidraster/NED10.html (last accessed February 02, 2011).</t>
  </si>
  <si>
    <t>Busch, G., 2011, Surface Area and Volume Analysis of the Great Salt Lake  Based on Bathymetric Contours and Digital Elevation Model, Data, Logan, UT: BIO-WEST, Inc.</t>
  </si>
  <si>
    <t>Bathymetry derived from elevation survey conducted by BIO-WEST 2009 and 2011. Upland elevations from NED 10-meter raster from Utah AGRC.</t>
  </si>
  <si>
    <t>GSLM Ponds</t>
  </si>
  <si>
    <t>BRB Sum</t>
  </si>
  <si>
    <t>North Arm Sum</t>
  </si>
  <si>
    <t>MagCorp Ponds</t>
  </si>
  <si>
    <t>South Arm Sum</t>
  </si>
  <si>
    <r>
      <t xml:space="preserve"> SURFACE AREA (ac)</t>
    </r>
    <r>
      <rPr>
        <b/>
        <vertAlign val="superscript"/>
        <sz val="10"/>
        <rFont val="Arial"/>
        <family val="2"/>
      </rPr>
      <t>2</t>
    </r>
  </si>
  <si>
    <r>
      <t>VOLUME (af)</t>
    </r>
    <r>
      <rPr>
        <b/>
        <vertAlign val="superscript"/>
        <sz val="10"/>
        <rFont val="Arial"/>
        <family val="2"/>
      </rPr>
      <t>2</t>
    </r>
  </si>
  <si>
    <r>
      <t>SURFACE AREA (ac)</t>
    </r>
    <r>
      <rPr>
        <b/>
        <vertAlign val="superscript"/>
        <sz val="10"/>
        <rFont val="Arial"/>
        <family val="2"/>
      </rPr>
      <t>2</t>
    </r>
  </si>
  <si>
    <t>BRB GSLM Ponds</t>
  </si>
  <si>
    <t>SA MagCorp Ponds</t>
  </si>
  <si>
    <t>NA GSLM Ponds</t>
  </si>
  <si>
    <t>Grand Sum</t>
  </si>
  <si>
    <r>
      <t xml:space="preserve"> SURFACE 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</si>
  <si>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</si>
  <si>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BR Bird Refuge</t>
  </si>
  <si>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Surface and volume calculations for the Bear River Bay exclude the Bear River Migratory Bird Refuge at all lake elevations.</t>
    </r>
  </si>
  <si>
    <t>Level</t>
  </si>
  <si>
    <t>brba</t>
  </si>
  <si>
    <t>brbv</t>
  </si>
  <si>
    <t>brbponda</t>
  </si>
  <si>
    <t>brbpondv</t>
  </si>
  <si>
    <t>brmbra</t>
  </si>
  <si>
    <t>brmbrv</t>
  </si>
  <si>
    <t>farmba</t>
  </si>
  <si>
    <t>farmbv</t>
  </si>
  <si>
    <t>southa</t>
  </si>
  <si>
    <t>southv</t>
  </si>
  <si>
    <t>maga</t>
  </si>
  <si>
    <t>magv</t>
  </si>
  <si>
    <t>northa</t>
  </si>
  <si>
    <t>northv</t>
  </si>
  <si>
    <t>northponda</t>
  </si>
  <si>
    <t>northpondv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</si>
</sst>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vertAlign val="super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3" fontId="0" fillId="4" borderId="5" xfId="0" applyNumberFormat="1" applyFill="1" applyBorder="1"/>
    <xf numFmtId="3" fontId="0" fillId="0" borderId="0" xfId="0" applyNumberFormat="1" applyFill="1"/>
    <xf numFmtId="3" fontId="0" fillId="0" borderId="0" xfId="0" applyNumberFormat="1"/>
    <xf numFmtId="2" fontId="1" fillId="3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3" borderId="2" xfId="0" applyNumberFormat="1" applyFill="1" applyBorder="1"/>
    <xf numFmtId="2" fontId="0" fillId="0" borderId="0" xfId="0" applyNumberFormat="1" applyFill="1"/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3" fontId="0" fillId="4" borderId="5" xfId="0" applyNumberFormat="1" applyFill="1" applyBorder="1"/>
    <xf numFmtId="3" fontId="1" fillId="4" borderId="1" xfId="0" applyNumberFormat="1" applyFont="1" applyFill="1" applyBorder="1" applyAlignment="1">
      <alignment horizontal="center" vertical="center" wrapText="1"/>
    </xf>
    <xf numFmtId="3" fontId="0" fillId="0" borderId="4" xfId="0" applyNumberFormat="1" applyFill="1" applyBorder="1"/>
    <xf numFmtId="3" fontId="0" fillId="0" borderId="5" xfId="0" applyNumberFormat="1" applyFill="1" applyBorder="1"/>
    <xf numFmtId="3" fontId="1" fillId="5" borderId="1" xfId="0" applyNumberFormat="1" applyFont="1" applyFill="1" applyBorder="1" applyAlignment="1">
      <alignment horizontal="center" vertical="center" wrapText="1"/>
    </xf>
    <xf numFmtId="3" fontId="0" fillId="5" borderId="3" xfId="0" applyNumberFormat="1" applyFill="1" applyBorder="1"/>
    <xf numFmtId="3" fontId="0" fillId="5" borderId="4" xfId="0" applyNumberFormat="1" applyFill="1" applyBorder="1"/>
    <xf numFmtId="3" fontId="0" fillId="5" borderId="5" xfId="0" applyNumberFormat="1" applyFill="1" applyBorder="1"/>
    <xf numFmtId="3" fontId="1" fillId="6" borderId="1" xfId="0" applyNumberFormat="1" applyFont="1" applyFill="1" applyBorder="1" applyAlignment="1">
      <alignment horizontal="center" vertical="center" wrapText="1"/>
    </xf>
    <xf numFmtId="3" fontId="0" fillId="6" borderId="4" xfId="0" applyNumberFormat="1" applyFill="1" applyBorder="1"/>
    <xf numFmtId="0" fontId="0" fillId="0" borderId="0" xfId="0" applyFill="1"/>
    <xf numFmtId="2" fontId="0" fillId="0" borderId="2" xfId="0" applyNumberForma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3" fontId="1" fillId="7" borderId="1" xfId="0" applyNumberFormat="1" applyFont="1" applyFill="1" applyBorder="1" applyAlignment="1">
      <alignment horizontal="center" vertical="center" wrapText="1"/>
    </xf>
    <xf numFmtId="3" fontId="1" fillId="8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2" fontId="0" fillId="3" borderId="2" xfId="0" applyNumberFormat="1" applyFill="1" applyBorder="1" applyAlignment="1">
      <alignment vertical="center"/>
    </xf>
    <xf numFmtId="3" fontId="0" fillId="4" borderId="5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2" fontId="0" fillId="0" borderId="2" xfId="0" applyNumberFormat="1" applyFill="1" applyBorder="1" applyAlignment="1">
      <alignment vertical="center"/>
    </xf>
    <xf numFmtId="3" fontId="0" fillId="0" borderId="3" xfId="0" applyNumberFormat="1" applyFill="1" applyBorder="1" applyAlignment="1">
      <alignment vertical="center"/>
    </xf>
    <xf numFmtId="3" fontId="0" fillId="0" borderId="4" xfId="0" applyNumberFormat="1" applyFill="1" applyBorder="1" applyAlignment="1">
      <alignment vertical="center"/>
    </xf>
    <xf numFmtId="3" fontId="0" fillId="0" borderId="5" xfId="0" applyNumberFormat="1" applyFill="1" applyBorder="1" applyAlignment="1">
      <alignment vertical="center"/>
    </xf>
    <xf numFmtId="3" fontId="1" fillId="9" borderId="1" xfId="0" applyNumberFormat="1" applyFont="1" applyFill="1" applyBorder="1" applyAlignment="1">
      <alignment horizontal="center" vertical="center" wrapText="1"/>
    </xf>
    <xf numFmtId="3" fontId="0" fillId="8" borderId="5" xfId="0" applyNumberFormat="1" applyFill="1" applyBorder="1" applyAlignment="1">
      <alignment vertical="center"/>
    </xf>
    <xf numFmtId="3" fontId="0" fillId="9" borderId="3" xfId="0" applyNumberFormat="1" applyFill="1" applyBorder="1" applyAlignment="1">
      <alignment vertical="center"/>
    </xf>
    <xf numFmtId="3" fontId="0" fillId="9" borderId="4" xfId="0" applyNumberFormat="1" applyFill="1" applyBorder="1" applyAlignment="1">
      <alignment vertical="center"/>
    </xf>
    <xf numFmtId="3" fontId="1" fillId="10" borderId="1" xfId="0" applyNumberFormat="1" applyFont="1" applyFill="1" applyBorder="1" applyAlignment="1">
      <alignment horizontal="center" vertical="center" wrapText="1"/>
    </xf>
    <xf numFmtId="3" fontId="0" fillId="10" borderId="3" xfId="0" applyNumberFormat="1" applyFill="1" applyBorder="1" applyAlignment="1">
      <alignment vertical="center"/>
    </xf>
    <xf numFmtId="3" fontId="0" fillId="10" borderId="4" xfId="0" applyNumberFormat="1" applyFill="1" applyBorder="1" applyAlignment="1">
      <alignment vertical="center"/>
    </xf>
    <xf numFmtId="3" fontId="0" fillId="7" borderId="5" xfId="0" applyNumberFormat="1" applyFill="1" applyBorder="1" applyAlignment="1">
      <alignment vertical="center"/>
    </xf>
    <xf numFmtId="3" fontId="0" fillId="11" borderId="4" xfId="0" applyNumberFormat="1" applyFill="1" applyBorder="1"/>
    <xf numFmtId="3" fontId="1" fillId="5" borderId="6" xfId="0" applyNumberFormat="1" applyFont="1" applyFill="1" applyBorder="1" applyAlignment="1">
      <alignment horizontal="center" vertical="center" wrapText="1"/>
    </xf>
    <xf numFmtId="3" fontId="1" fillId="5" borderId="9" xfId="0" applyNumberFormat="1" applyFont="1" applyFill="1" applyBorder="1" applyAlignment="1">
      <alignment horizontal="center" vertical="center" wrapText="1"/>
    </xf>
    <xf numFmtId="3" fontId="1" fillId="11" borderId="9" xfId="0" applyNumberFormat="1" applyFont="1" applyFill="1" applyBorder="1" applyAlignment="1">
      <alignment horizontal="center" vertical="center" wrapText="1"/>
    </xf>
    <xf numFmtId="3" fontId="1" fillId="11" borderId="6" xfId="0" applyNumberFormat="1" applyFont="1" applyFill="1" applyBorder="1" applyAlignment="1">
      <alignment horizontal="center" vertical="center" wrapText="1"/>
    </xf>
    <xf numFmtId="3" fontId="1" fillId="12" borderId="9" xfId="0" applyNumberFormat="1" applyFont="1" applyFill="1" applyBorder="1" applyAlignment="1">
      <alignment horizontal="center" vertical="center" wrapText="1"/>
    </xf>
    <xf numFmtId="3" fontId="1" fillId="12" borderId="6" xfId="0" applyNumberFormat="1" applyFont="1" applyFill="1" applyBorder="1" applyAlignment="1">
      <alignment horizontal="center" vertical="center" wrapText="1"/>
    </xf>
    <xf numFmtId="3" fontId="0" fillId="12" borderId="4" xfId="0" applyNumberFormat="1" applyFill="1" applyBorder="1"/>
    <xf numFmtId="3" fontId="0" fillId="12" borderId="3" xfId="0" applyNumberFormat="1" applyFill="1" applyBorder="1"/>
    <xf numFmtId="3" fontId="0" fillId="12" borderId="5" xfId="0" applyNumberFormat="1" applyFill="1" applyBorder="1"/>
    <xf numFmtId="3" fontId="0" fillId="7" borderId="4" xfId="0" applyNumberFormat="1" applyFill="1" applyBorder="1"/>
    <xf numFmtId="3" fontId="0" fillId="10" borderId="4" xfId="0" applyNumberFormat="1" applyFill="1" applyBorder="1"/>
    <xf numFmtId="3" fontId="1" fillId="10" borderId="9" xfId="0" applyNumberFormat="1" applyFont="1" applyFill="1" applyBorder="1" applyAlignment="1">
      <alignment horizontal="center" vertical="center" wrapText="1"/>
    </xf>
    <xf numFmtId="3" fontId="1" fillId="10" borderId="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Alignment="1">
      <alignment horizontal="left" wrapText="1"/>
    </xf>
    <xf numFmtId="3" fontId="4" fillId="9" borderId="0" xfId="0" applyNumberFormat="1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 wrapText="1"/>
    </xf>
    <xf numFmtId="3" fontId="4" fillId="10" borderId="0" xfId="0" applyNumberFormat="1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4" fillId="5" borderId="0" xfId="0" applyNumberFormat="1" applyFont="1" applyFill="1" applyAlignment="1">
      <alignment horizontal="center" vertical="center" wrapText="1"/>
    </xf>
    <xf numFmtId="3" fontId="4" fillId="6" borderId="0" xfId="0" applyNumberFormat="1" applyFont="1" applyFill="1" applyAlignment="1">
      <alignment horizontal="center" vertical="center" wrapText="1"/>
    </xf>
    <xf numFmtId="3" fontId="4" fillId="5" borderId="8" xfId="0" applyNumberFormat="1" applyFont="1" applyFill="1" applyBorder="1" applyAlignment="1">
      <alignment horizontal="center" vertical="center" wrapText="1"/>
    </xf>
    <xf numFmtId="3" fontId="4" fillId="5" borderId="7" xfId="0" applyNumberFormat="1" applyFont="1" applyFill="1" applyBorder="1" applyAlignment="1">
      <alignment horizontal="center" vertical="center" wrapText="1"/>
    </xf>
    <xf numFmtId="3" fontId="4" fillId="11" borderId="8" xfId="0" applyNumberFormat="1" applyFont="1" applyFill="1" applyBorder="1" applyAlignment="1">
      <alignment horizontal="center" vertical="center" wrapText="1"/>
    </xf>
    <xf numFmtId="3" fontId="4" fillId="11" borderId="7" xfId="0" applyNumberFormat="1" applyFont="1" applyFill="1" applyBorder="1" applyAlignment="1">
      <alignment horizontal="center" vertical="center" wrapText="1"/>
    </xf>
    <xf numFmtId="3" fontId="4" fillId="5" borderId="0" xfId="0" applyNumberFormat="1" applyFont="1" applyFill="1" applyBorder="1" applyAlignment="1">
      <alignment horizontal="center" vertical="center" wrapText="1"/>
    </xf>
    <xf numFmtId="3" fontId="4" fillId="10" borderId="8" xfId="0" applyNumberFormat="1" applyFont="1" applyFill="1" applyBorder="1" applyAlignment="1">
      <alignment horizontal="center" vertical="center" wrapText="1"/>
    </xf>
    <xf numFmtId="3" fontId="4" fillId="10" borderId="7" xfId="0" applyNumberFormat="1" applyFont="1" applyFill="1" applyBorder="1" applyAlignment="1">
      <alignment horizontal="center" vertical="center" wrapText="1"/>
    </xf>
    <xf numFmtId="3" fontId="4" fillId="12" borderId="8" xfId="0" applyNumberFormat="1" applyFont="1" applyFill="1" applyBorder="1" applyAlignment="1">
      <alignment horizontal="center" vertical="center" wrapText="1"/>
    </xf>
    <xf numFmtId="3" fontId="4" fillId="12" borderId="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79B4F"/>
      <color rgb="FFF8AB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by Elevation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Areas Only'!$I$1</c:f>
              <c:strCache>
                <c:ptCount val="1"/>
                <c:pt idx="0">
                  <c:v>North Arm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'Main Areas Only'!$A$3:$A$105</c:f>
              <c:numCache>
                <c:formatCode>General</c:formatCode>
                <c:ptCount val="103"/>
                <c:pt idx="0">
                  <c:v>4165</c:v>
                </c:pt>
                <c:pt idx="1">
                  <c:v>4165.5</c:v>
                </c:pt>
                <c:pt idx="2">
                  <c:v>4166</c:v>
                </c:pt>
                <c:pt idx="3">
                  <c:v>4166.5</c:v>
                </c:pt>
                <c:pt idx="4">
                  <c:v>4167</c:v>
                </c:pt>
                <c:pt idx="5">
                  <c:v>4167.5</c:v>
                </c:pt>
                <c:pt idx="6">
                  <c:v>4168</c:v>
                </c:pt>
                <c:pt idx="7">
                  <c:v>4168.5</c:v>
                </c:pt>
                <c:pt idx="8">
                  <c:v>4169</c:v>
                </c:pt>
                <c:pt idx="9">
                  <c:v>4169.5</c:v>
                </c:pt>
                <c:pt idx="10">
                  <c:v>4170</c:v>
                </c:pt>
                <c:pt idx="11">
                  <c:v>4170.5</c:v>
                </c:pt>
                <c:pt idx="12">
                  <c:v>4171</c:v>
                </c:pt>
                <c:pt idx="13">
                  <c:v>4171.5</c:v>
                </c:pt>
                <c:pt idx="14">
                  <c:v>4172</c:v>
                </c:pt>
                <c:pt idx="15">
                  <c:v>4172.5</c:v>
                </c:pt>
                <c:pt idx="16">
                  <c:v>4173</c:v>
                </c:pt>
                <c:pt idx="17">
                  <c:v>4173.5</c:v>
                </c:pt>
                <c:pt idx="18">
                  <c:v>4174</c:v>
                </c:pt>
                <c:pt idx="19">
                  <c:v>4174.5</c:v>
                </c:pt>
                <c:pt idx="20">
                  <c:v>4175</c:v>
                </c:pt>
                <c:pt idx="21">
                  <c:v>4175.5</c:v>
                </c:pt>
                <c:pt idx="22">
                  <c:v>4176</c:v>
                </c:pt>
                <c:pt idx="23">
                  <c:v>4176.5</c:v>
                </c:pt>
                <c:pt idx="24">
                  <c:v>4177</c:v>
                </c:pt>
                <c:pt idx="25">
                  <c:v>4177.5</c:v>
                </c:pt>
                <c:pt idx="26">
                  <c:v>4178</c:v>
                </c:pt>
                <c:pt idx="27">
                  <c:v>4178.5</c:v>
                </c:pt>
                <c:pt idx="28">
                  <c:v>4179</c:v>
                </c:pt>
                <c:pt idx="29">
                  <c:v>4179.5</c:v>
                </c:pt>
                <c:pt idx="30">
                  <c:v>4180</c:v>
                </c:pt>
                <c:pt idx="31">
                  <c:v>4180.5</c:v>
                </c:pt>
                <c:pt idx="32">
                  <c:v>4181</c:v>
                </c:pt>
                <c:pt idx="33">
                  <c:v>4181.5</c:v>
                </c:pt>
                <c:pt idx="34">
                  <c:v>4182</c:v>
                </c:pt>
                <c:pt idx="35">
                  <c:v>4182.5</c:v>
                </c:pt>
                <c:pt idx="36">
                  <c:v>4183</c:v>
                </c:pt>
                <c:pt idx="37">
                  <c:v>4183.5</c:v>
                </c:pt>
                <c:pt idx="38">
                  <c:v>4184</c:v>
                </c:pt>
                <c:pt idx="39">
                  <c:v>4184.5</c:v>
                </c:pt>
                <c:pt idx="40">
                  <c:v>4185</c:v>
                </c:pt>
                <c:pt idx="41">
                  <c:v>4185.5</c:v>
                </c:pt>
                <c:pt idx="42">
                  <c:v>4186</c:v>
                </c:pt>
                <c:pt idx="43">
                  <c:v>4186.5</c:v>
                </c:pt>
                <c:pt idx="44">
                  <c:v>4187</c:v>
                </c:pt>
                <c:pt idx="45">
                  <c:v>4187.5</c:v>
                </c:pt>
                <c:pt idx="46">
                  <c:v>4188</c:v>
                </c:pt>
                <c:pt idx="47">
                  <c:v>4188.5</c:v>
                </c:pt>
                <c:pt idx="48">
                  <c:v>4189</c:v>
                </c:pt>
                <c:pt idx="49">
                  <c:v>4189.5</c:v>
                </c:pt>
                <c:pt idx="50">
                  <c:v>4190</c:v>
                </c:pt>
                <c:pt idx="51">
                  <c:v>4190.5</c:v>
                </c:pt>
                <c:pt idx="52">
                  <c:v>4191</c:v>
                </c:pt>
                <c:pt idx="53">
                  <c:v>4191.5</c:v>
                </c:pt>
                <c:pt idx="54">
                  <c:v>4192</c:v>
                </c:pt>
                <c:pt idx="55">
                  <c:v>4192.5</c:v>
                </c:pt>
                <c:pt idx="56">
                  <c:v>4193</c:v>
                </c:pt>
                <c:pt idx="57">
                  <c:v>4193.5</c:v>
                </c:pt>
                <c:pt idx="58">
                  <c:v>4194</c:v>
                </c:pt>
                <c:pt idx="59">
                  <c:v>4194.5</c:v>
                </c:pt>
                <c:pt idx="60">
                  <c:v>4195</c:v>
                </c:pt>
                <c:pt idx="61">
                  <c:v>4195.5</c:v>
                </c:pt>
                <c:pt idx="62">
                  <c:v>4196</c:v>
                </c:pt>
                <c:pt idx="63">
                  <c:v>4196.5</c:v>
                </c:pt>
                <c:pt idx="64">
                  <c:v>4197</c:v>
                </c:pt>
                <c:pt idx="65">
                  <c:v>4197.5</c:v>
                </c:pt>
                <c:pt idx="66">
                  <c:v>4198</c:v>
                </c:pt>
                <c:pt idx="67">
                  <c:v>4198.5</c:v>
                </c:pt>
                <c:pt idx="68">
                  <c:v>4199</c:v>
                </c:pt>
                <c:pt idx="69">
                  <c:v>4199.5</c:v>
                </c:pt>
                <c:pt idx="70">
                  <c:v>4200</c:v>
                </c:pt>
                <c:pt idx="71">
                  <c:v>4200.5</c:v>
                </c:pt>
                <c:pt idx="72">
                  <c:v>4201</c:v>
                </c:pt>
                <c:pt idx="73">
                  <c:v>4201.5</c:v>
                </c:pt>
                <c:pt idx="74">
                  <c:v>4202</c:v>
                </c:pt>
                <c:pt idx="75">
                  <c:v>4202.5</c:v>
                </c:pt>
                <c:pt idx="76">
                  <c:v>4203</c:v>
                </c:pt>
                <c:pt idx="77">
                  <c:v>4203.5</c:v>
                </c:pt>
                <c:pt idx="78">
                  <c:v>4204</c:v>
                </c:pt>
                <c:pt idx="79">
                  <c:v>4204.5</c:v>
                </c:pt>
                <c:pt idx="80">
                  <c:v>4205</c:v>
                </c:pt>
                <c:pt idx="81">
                  <c:v>4205.5</c:v>
                </c:pt>
                <c:pt idx="82">
                  <c:v>4206</c:v>
                </c:pt>
                <c:pt idx="83">
                  <c:v>4206.5</c:v>
                </c:pt>
                <c:pt idx="84">
                  <c:v>4207</c:v>
                </c:pt>
                <c:pt idx="85">
                  <c:v>4207.5</c:v>
                </c:pt>
                <c:pt idx="86">
                  <c:v>4208</c:v>
                </c:pt>
                <c:pt idx="87">
                  <c:v>4208.5</c:v>
                </c:pt>
                <c:pt idx="88">
                  <c:v>4209</c:v>
                </c:pt>
                <c:pt idx="89">
                  <c:v>4209.5</c:v>
                </c:pt>
                <c:pt idx="90">
                  <c:v>4210</c:v>
                </c:pt>
                <c:pt idx="91">
                  <c:v>4210.5</c:v>
                </c:pt>
                <c:pt idx="92">
                  <c:v>4211</c:v>
                </c:pt>
                <c:pt idx="93">
                  <c:v>4211.5</c:v>
                </c:pt>
                <c:pt idx="94">
                  <c:v>4212</c:v>
                </c:pt>
                <c:pt idx="95">
                  <c:v>4212.5</c:v>
                </c:pt>
                <c:pt idx="96">
                  <c:v>4213</c:v>
                </c:pt>
                <c:pt idx="97">
                  <c:v>4213.5</c:v>
                </c:pt>
                <c:pt idx="98">
                  <c:v>4214</c:v>
                </c:pt>
                <c:pt idx="99">
                  <c:v>4214.5</c:v>
                </c:pt>
                <c:pt idx="100">
                  <c:v>4215</c:v>
                </c:pt>
                <c:pt idx="101">
                  <c:v>4215.5</c:v>
                </c:pt>
                <c:pt idx="102">
                  <c:v>4216</c:v>
                </c:pt>
              </c:numCache>
            </c:numRef>
          </c:cat>
          <c:val>
            <c:numRef>
              <c:f>'Main Areas Only'!$J$3:$J$105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0.26139871028342521</c:v>
                </c:pt>
                <c:pt idx="5">
                  <c:v>1657.7395136018911</c:v>
                </c:pt>
                <c:pt idx="6">
                  <c:v>4826.8893509156633</c:v>
                </c:pt>
                <c:pt idx="7">
                  <c:v>9900.0109639243165</c:v>
                </c:pt>
                <c:pt idx="8">
                  <c:v>16800.564319849411</c:v>
                </c:pt>
                <c:pt idx="9">
                  <c:v>27817.331552909825</c:v>
                </c:pt>
                <c:pt idx="10">
                  <c:v>41591.712967570667</c:v>
                </c:pt>
                <c:pt idx="11">
                  <c:v>60039.588346427787</c:v>
                </c:pt>
                <c:pt idx="12">
                  <c:v>81194.861191838354</c:v>
                </c:pt>
                <c:pt idx="13">
                  <c:v>104881.0578346156</c:v>
                </c:pt>
                <c:pt idx="14">
                  <c:v>130709.5440409718</c:v>
                </c:pt>
                <c:pt idx="15">
                  <c:v>158955.57662194065</c:v>
                </c:pt>
                <c:pt idx="16">
                  <c:v>189377.98358512169</c:v>
                </c:pt>
                <c:pt idx="17">
                  <c:v>222386.31181083276</c:v>
                </c:pt>
                <c:pt idx="18">
                  <c:v>258088.6781507392</c:v>
                </c:pt>
                <c:pt idx="19">
                  <c:v>296652.06621150277</c:v>
                </c:pt>
                <c:pt idx="20">
                  <c:v>338143.52883275354</c:v>
                </c:pt>
                <c:pt idx="21">
                  <c:v>382520.81657842634</c:v>
                </c:pt>
                <c:pt idx="22">
                  <c:v>429588.73563044576</c:v>
                </c:pt>
                <c:pt idx="23">
                  <c:v>479471.27869906952</c:v>
                </c:pt>
                <c:pt idx="24">
                  <c:v>531824.86974157253</c:v>
                </c:pt>
                <c:pt idx="25">
                  <c:v>586440.76220490178</c:v>
                </c:pt>
                <c:pt idx="26">
                  <c:v>643095.18770311878</c:v>
                </c:pt>
                <c:pt idx="27">
                  <c:v>702567.17892206751</c:v>
                </c:pt>
                <c:pt idx="28">
                  <c:v>764530.48621333274</c:v>
                </c:pt>
                <c:pt idx="29">
                  <c:v>829338.44486899057</c:v>
                </c:pt>
                <c:pt idx="30">
                  <c:v>896769.66827036336</c:v>
                </c:pt>
                <c:pt idx="31">
                  <c:v>967104.80891701172</c:v>
                </c:pt>
                <c:pt idx="32">
                  <c:v>1039832.3803307529</c:v>
                </c:pt>
                <c:pt idx="33">
                  <c:v>1116131.53179823</c:v>
                </c:pt>
                <c:pt idx="34">
                  <c:v>1194703.0367463843</c:v>
                </c:pt>
                <c:pt idx="35">
                  <c:v>1275755.5842837482</c:v>
                </c:pt>
                <c:pt idx="36">
                  <c:v>1359208.3450843985</c:v>
                </c:pt>
                <c:pt idx="37">
                  <c:v>1446058.182033339</c:v>
                </c:pt>
                <c:pt idx="38">
                  <c:v>1535010.9877576474</c:v>
                </c:pt>
                <c:pt idx="39">
                  <c:v>1626284.7682154467</c:v>
                </c:pt>
                <c:pt idx="40">
                  <c:v>1719669.456737593</c:v>
                </c:pt>
                <c:pt idx="41">
                  <c:v>1815449.6027450163</c:v>
                </c:pt>
                <c:pt idx="42">
                  <c:v>1913249.0804146377</c:v>
                </c:pt>
                <c:pt idx="43">
                  <c:v>2013471.5686562068</c:v>
                </c:pt>
                <c:pt idx="44">
                  <c:v>2115759.480781504</c:v>
                </c:pt>
                <c:pt idx="45">
                  <c:v>2220161.1782349581</c:v>
                </c:pt>
                <c:pt idx="46">
                  <c:v>2326332.8654501303</c:v>
                </c:pt>
                <c:pt idx="47">
                  <c:v>2434221.9423254086</c:v>
                </c:pt>
                <c:pt idx="48">
                  <c:v>2543725.747348093</c:v>
                </c:pt>
                <c:pt idx="49">
                  <c:v>2654905.604646449</c:v>
                </c:pt>
                <c:pt idx="50">
                  <c:v>2767784.2784130513</c:v>
                </c:pt>
                <c:pt idx="51">
                  <c:v>2882440.7630554731</c:v>
                </c:pt>
                <c:pt idx="52">
                  <c:v>2998853.1776667349</c:v>
                </c:pt>
                <c:pt idx="53">
                  <c:v>3117516.8068232848</c:v>
                </c:pt>
                <c:pt idx="54">
                  <c:v>3238576.7546329168</c:v>
                </c:pt>
                <c:pt idx="55">
                  <c:v>3362217.7663826635</c:v>
                </c:pt>
                <c:pt idx="56">
                  <c:v>3488123.7511137184</c:v>
                </c:pt>
                <c:pt idx="57">
                  <c:v>3616749.6195610352</c:v>
                </c:pt>
                <c:pt idx="58">
                  <c:v>3747555.3143652859</c:v>
                </c:pt>
                <c:pt idx="59">
                  <c:v>3880970.0309692696</c:v>
                </c:pt>
                <c:pt idx="60">
                  <c:v>4016758.6392335375</c:v>
                </c:pt>
                <c:pt idx="61">
                  <c:v>4160127.1438357034</c:v>
                </c:pt>
                <c:pt idx="62">
                  <c:v>4306907.3115938893</c:v>
                </c:pt>
                <c:pt idx="63">
                  <c:v>4460619.094444952</c:v>
                </c:pt>
                <c:pt idx="64">
                  <c:v>4617910.2980623525</c:v>
                </c:pt>
                <c:pt idx="65">
                  <c:v>4781715.182829801</c:v>
                </c:pt>
                <c:pt idx="66">
                  <c:v>4948135.1984610735</c:v>
                </c:pt>
                <c:pt idx="67">
                  <c:v>5120395.5671870559</c:v>
                </c:pt>
                <c:pt idx="68">
                  <c:v>5296259.3912640875</c:v>
                </c:pt>
                <c:pt idx="69">
                  <c:v>5477245.0809059935</c:v>
                </c:pt>
                <c:pt idx="70">
                  <c:v>5661038.4189693453</c:v>
                </c:pt>
                <c:pt idx="71">
                  <c:v>5847227.1244255472</c:v>
                </c:pt>
                <c:pt idx="72">
                  <c:v>6034421.6039396105</c:v>
                </c:pt>
                <c:pt idx="73">
                  <c:v>6223262.695975624</c:v>
                </c:pt>
                <c:pt idx="74">
                  <c:v>6414536.1630557524</c:v>
                </c:pt>
                <c:pt idx="75">
                  <c:v>6608061.4132666253</c:v>
                </c:pt>
                <c:pt idx="76">
                  <c:v>6803958.7694367627</c:v>
                </c:pt>
                <c:pt idx="77">
                  <c:v>7002414.1017725328</c:v>
                </c:pt>
                <c:pt idx="78">
                  <c:v>7204643.7073307801</c:v>
                </c:pt>
                <c:pt idx="79">
                  <c:v>7411200.8265206506</c:v>
                </c:pt>
                <c:pt idx="80">
                  <c:v>7621817.7041215142</c:v>
                </c:pt>
                <c:pt idx="81">
                  <c:v>7836378.7643863428</c:v>
                </c:pt>
                <c:pt idx="82">
                  <c:v>8053211.560246205</c:v>
                </c:pt>
                <c:pt idx="83">
                  <c:v>8271935.2794047054</c:v>
                </c:pt>
                <c:pt idx="84">
                  <c:v>8492338.5050097909</c:v>
                </c:pt>
                <c:pt idx="85">
                  <c:v>8714439.2669536732</c:v>
                </c:pt>
                <c:pt idx="86">
                  <c:v>8938125.6600507237</c:v>
                </c:pt>
                <c:pt idx="87">
                  <c:v>9163938.8212379664</c:v>
                </c:pt>
                <c:pt idx="88">
                  <c:v>9392110.1450435463</c:v>
                </c:pt>
                <c:pt idx="89">
                  <c:v>9623344.4455893468</c:v>
                </c:pt>
                <c:pt idx="90">
                  <c:v>9858308.1007817928</c:v>
                </c:pt>
                <c:pt idx="91">
                  <c:v>10099281.567480473</c:v>
                </c:pt>
                <c:pt idx="92">
                  <c:v>10342472.85004057</c:v>
                </c:pt>
                <c:pt idx="93">
                  <c:v>10587396.137414431</c:v>
                </c:pt>
                <c:pt idx="94">
                  <c:v>10833430.350162899</c:v>
                </c:pt>
                <c:pt idx="95">
                  <c:v>11080515.176852962</c:v>
                </c:pt>
                <c:pt idx="96">
                  <c:v>11328569.628721684</c:v>
                </c:pt>
                <c:pt idx="97">
                  <c:v>11577672.46703642</c:v>
                </c:pt>
                <c:pt idx="98">
                  <c:v>11827932.170522142</c:v>
                </c:pt>
                <c:pt idx="99">
                  <c:v>12079607.965357002</c:v>
                </c:pt>
                <c:pt idx="100">
                  <c:v>12333068.922793871</c:v>
                </c:pt>
                <c:pt idx="101">
                  <c:v>12589094.809682826</c:v>
                </c:pt>
                <c:pt idx="102">
                  <c:v>12845948.054707093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'Main Areas Only'!$G$1</c:f>
              <c:strCache>
                <c:ptCount val="1"/>
                <c:pt idx="0">
                  <c:v>South Arm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'Main Areas Only'!$A$3:$A$105</c:f>
              <c:numCache>
                <c:formatCode>General</c:formatCode>
                <c:ptCount val="103"/>
                <c:pt idx="0">
                  <c:v>4165</c:v>
                </c:pt>
                <c:pt idx="1">
                  <c:v>4165.5</c:v>
                </c:pt>
                <c:pt idx="2">
                  <c:v>4166</c:v>
                </c:pt>
                <c:pt idx="3">
                  <c:v>4166.5</c:v>
                </c:pt>
                <c:pt idx="4">
                  <c:v>4167</c:v>
                </c:pt>
                <c:pt idx="5">
                  <c:v>4167.5</c:v>
                </c:pt>
                <c:pt idx="6">
                  <c:v>4168</c:v>
                </c:pt>
                <c:pt idx="7">
                  <c:v>4168.5</c:v>
                </c:pt>
                <c:pt idx="8">
                  <c:v>4169</c:v>
                </c:pt>
                <c:pt idx="9">
                  <c:v>4169.5</c:v>
                </c:pt>
                <c:pt idx="10">
                  <c:v>4170</c:v>
                </c:pt>
                <c:pt idx="11">
                  <c:v>4170.5</c:v>
                </c:pt>
                <c:pt idx="12">
                  <c:v>4171</c:v>
                </c:pt>
                <c:pt idx="13">
                  <c:v>4171.5</c:v>
                </c:pt>
                <c:pt idx="14">
                  <c:v>4172</c:v>
                </c:pt>
                <c:pt idx="15">
                  <c:v>4172.5</c:v>
                </c:pt>
                <c:pt idx="16">
                  <c:v>4173</c:v>
                </c:pt>
                <c:pt idx="17">
                  <c:v>4173.5</c:v>
                </c:pt>
                <c:pt idx="18">
                  <c:v>4174</c:v>
                </c:pt>
                <c:pt idx="19">
                  <c:v>4174.5</c:v>
                </c:pt>
                <c:pt idx="20">
                  <c:v>4175</c:v>
                </c:pt>
                <c:pt idx="21">
                  <c:v>4175.5</c:v>
                </c:pt>
                <c:pt idx="22">
                  <c:v>4176</c:v>
                </c:pt>
                <c:pt idx="23">
                  <c:v>4176.5</c:v>
                </c:pt>
                <c:pt idx="24">
                  <c:v>4177</c:v>
                </c:pt>
                <c:pt idx="25">
                  <c:v>4177.5</c:v>
                </c:pt>
                <c:pt idx="26">
                  <c:v>4178</c:v>
                </c:pt>
                <c:pt idx="27">
                  <c:v>4178.5</c:v>
                </c:pt>
                <c:pt idx="28">
                  <c:v>4179</c:v>
                </c:pt>
                <c:pt idx="29">
                  <c:v>4179.5</c:v>
                </c:pt>
                <c:pt idx="30">
                  <c:v>4180</c:v>
                </c:pt>
                <c:pt idx="31">
                  <c:v>4180.5</c:v>
                </c:pt>
                <c:pt idx="32">
                  <c:v>4181</c:v>
                </c:pt>
                <c:pt idx="33">
                  <c:v>4181.5</c:v>
                </c:pt>
                <c:pt idx="34">
                  <c:v>4182</c:v>
                </c:pt>
                <c:pt idx="35">
                  <c:v>4182.5</c:v>
                </c:pt>
                <c:pt idx="36">
                  <c:v>4183</c:v>
                </c:pt>
                <c:pt idx="37">
                  <c:v>4183.5</c:v>
                </c:pt>
                <c:pt idx="38">
                  <c:v>4184</c:v>
                </c:pt>
                <c:pt idx="39">
                  <c:v>4184.5</c:v>
                </c:pt>
                <c:pt idx="40">
                  <c:v>4185</c:v>
                </c:pt>
                <c:pt idx="41">
                  <c:v>4185.5</c:v>
                </c:pt>
                <c:pt idx="42">
                  <c:v>4186</c:v>
                </c:pt>
                <c:pt idx="43">
                  <c:v>4186.5</c:v>
                </c:pt>
                <c:pt idx="44">
                  <c:v>4187</c:v>
                </c:pt>
                <c:pt idx="45">
                  <c:v>4187.5</c:v>
                </c:pt>
                <c:pt idx="46">
                  <c:v>4188</c:v>
                </c:pt>
                <c:pt idx="47">
                  <c:v>4188.5</c:v>
                </c:pt>
                <c:pt idx="48">
                  <c:v>4189</c:v>
                </c:pt>
                <c:pt idx="49">
                  <c:v>4189.5</c:v>
                </c:pt>
                <c:pt idx="50">
                  <c:v>4190</c:v>
                </c:pt>
                <c:pt idx="51">
                  <c:v>4190.5</c:v>
                </c:pt>
                <c:pt idx="52">
                  <c:v>4191</c:v>
                </c:pt>
                <c:pt idx="53">
                  <c:v>4191.5</c:v>
                </c:pt>
                <c:pt idx="54">
                  <c:v>4192</c:v>
                </c:pt>
                <c:pt idx="55">
                  <c:v>4192.5</c:v>
                </c:pt>
                <c:pt idx="56">
                  <c:v>4193</c:v>
                </c:pt>
                <c:pt idx="57">
                  <c:v>4193.5</c:v>
                </c:pt>
                <c:pt idx="58">
                  <c:v>4194</c:v>
                </c:pt>
                <c:pt idx="59">
                  <c:v>4194.5</c:v>
                </c:pt>
                <c:pt idx="60">
                  <c:v>4195</c:v>
                </c:pt>
                <c:pt idx="61">
                  <c:v>4195.5</c:v>
                </c:pt>
                <c:pt idx="62">
                  <c:v>4196</c:v>
                </c:pt>
                <c:pt idx="63">
                  <c:v>4196.5</c:v>
                </c:pt>
                <c:pt idx="64">
                  <c:v>4197</c:v>
                </c:pt>
                <c:pt idx="65">
                  <c:v>4197.5</c:v>
                </c:pt>
                <c:pt idx="66">
                  <c:v>4198</c:v>
                </c:pt>
                <c:pt idx="67">
                  <c:v>4198.5</c:v>
                </c:pt>
                <c:pt idx="68">
                  <c:v>4199</c:v>
                </c:pt>
                <c:pt idx="69">
                  <c:v>4199.5</c:v>
                </c:pt>
                <c:pt idx="70">
                  <c:v>4200</c:v>
                </c:pt>
                <c:pt idx="71">
                  <c:v>4200.5</c:v>
                </c:pt>
                <c:pt idx="72">
                  <c:v>4201</c:v>
                </c:pt>
                <c:pt idx="73">
                  <c:v>4201.5</c:v>
                </c:pt>
                <c:pt idx="74">
                  <c:v>4202</c:v>
                </c:pt>
                <c:pt idx="75">
                  <c:v>4202.5</c:v>
                </c:pt>
                <c:pt idx="76">
                  <c:v>4203</c:v>
                </c:pt>
                <c:pt idx="77">
                  <c:v>4203.5</c:v>
                </c:pt>
                <c:pt idx="78">
                  <c:v>4204</c:v>
                </c:pt>
                <c:pt idx="79">
                  <c:v>4204.5</c:v>
                </c:pt>
                <c:pt idx="80">
                  <c:v>4205</c:v>
                </c:pt>
                <c:pt idx="81">
                  <c:v>4205.5</c:v>
                </c:pt>
                <c:pt idx="82">
                  <c:v>4206</c:v>
                </c:pt>
                <c:pt idx="83">
                  <c:v>4206.5</c:v>
                </c:pt>
                <c:pt idx="84">
                  <c:v>4207</c:v>
                </c:pt>
                <c:pt idx="85">
                  <c:v>4207.5</c:v>
                </c:pt>
                <c:pt idx="86">
                  <c:v>4208</c:v>
                </c:pt>
                <c:pt idx="87">
                  <c:v>4208.5</c:v>
                </c:pt>
                <c:pt idx="88">
                  <c:v>4209</c:v>
                </c:pt>
                <c:pt idx="89">
                  <c:v>4209.5</c:v>
                </c:pt>
                <c:pt idx="90">
                  <c:v>4210</c:v>
                </c:pt>
                <c:pt idx="91">
                  <c:v>4210.5</c:v>
                </c:pt>
                <c:pt idx="92">
                  <c:v>4211</c:v>
                </c:pt>
                <c:pt idx="93">
                  <c:v>4211.5</c:v>
                </c:pt>
                <c:pt idx="94">
                  <c:v>4212</c:v>
                </c:pt>
                <c:pt idx="95">
                  <c:v>4212.5</c:v>
                </c:pt>
                <c:pt idx="96">
                  <c:v>4213</c:v>
                </c:pt>
                <c:pt idx="97">
                  <c:v>4213.5</c:v>
                </c:pt>
                <c:pt idx="98">
                  <c:v>4214</c:v>
                </c:pt>
                <c:pt idx="99">
                  <c:v>4214.5</c:v>
                </c:pt>
                <c:pt idx="100">
                  <c:v>4215</c:v>
                </c:pt>
                <c:pt idx="101">
                  <c:v>4215.5</c:v>
                </c:pt>
                <c:pt idx="102">
                  <c:v>4216</c:v>
                </c:pt>
              </c:numCache>
            </c:numRef>
          </c:cat>
          <c:val>
            <c:numRef>
              <c:f>'Main Areas Only'!$H$3:$H$105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0.2404634074408222</c:v>
                </c:pt>
                <c:pt idx="5">
                  <c:v>1431.2363121903541</c:v>
                </c:pt>
                <c:pt idx="6">
                  <c:v>3720.9627080579517</c:v>
                </c:pt>
                <c:pt idx="7">
                  <c:v>8591.7088794205247</c:v>
                </c:pt>
                <c:pt idx="8">
                  <c:v>15108.737923004244</c:v>
                </c:pt>
                <c:pt idx="9">
                  <c:v>37611.999476523742</c:v>
                </c:pt>
                <c:pt idx="10">
                  <c:v>70919.341824629912</c:v>
                </c:pt>
                <c:pt idx="11">
                  <c:v>114651.934383093</c:v>
                </c:pt>
                <c:pt idx="12">
                  <c:v>164885.6015346811</c:v>
                </c:pt>
                <c:pt idx="13">
                  <c:v>222344.4956884947</c:v>
                </c:pt>
                <c:pt idx="14">
                  <c:v>285534.55705011083</c:v>
                </c:pt>
                <c:pt idx="15">
                  <c:v>355728.07226466574</c:v>
                </c:pt>
                <c:pt idx="16">
                  <c:v>430990.61519522971</c:v>
                </c:pt>
                <c:pt idx="17">
                  <c:v>510862.85264658235</c:v>
                </c:pt>
                <c:pt idx="18">
                  <c:v>594778.54106615263</c:v>
                </c:pt>
                <c:pt idx="19">
                  <c:v>682825.30506151414</c:v>
                </c:pt>
                <c:pt idx="20">
                  <c:v>774689.4829517561</c:v>
                </c:pt>
                <c:pt idx="21">
                  <c:v>870301.47185723821</c:v>
                </c:pt>
                <c:pt idx="22">
                  <c:v>969138.97780053585</c:v>
                </c:pt>
                <c:pt idx="23">
                  <c:v>1071123.6328361062</c:v>
                </c:pt>
                <c:pt idx="24">
                  <c:v>1176089.4174097765</c:v>
                </c:pt>
                <c:pt idx="25">
                  <c:v>1284043.0450867314</c:v>
                </c:pt>
                <c:pt idx="26">
                  <c:v>1394916.9842202512</c:v>
                </c:pt>
                <c:pt idx="27">
                  <c:v>1508809.440573856</c:v>
                </c:pt>
                <c:pt idx="28">
                  <c:v>1625677.8634338211</c:v>
                </c:pt>
                <c:pt idx="29">
                  <c:v>1745702.0567662315</c:v>
                </c:pt>
                <c:pt idx="30">
                  <c:v>1868959.7355334554</c:v>
                </c:pt>
                <c:pt idx="31">
                  <c:v>1995334.7369219114</c:v>
                </c:pt>
                <c:pt idx="32">
                  <c:v>2124533.9913224787</c:v>
                </c:pt>
                <c:pt idx="33">
                  <c:v>2256729.4667578209</c:v>
                </c:pt>
                <c:pt idx="34">
                  <c:v>2391683.4796593636</c:v>
                </c:pt>
                <c:pt idx="35">
                  <c:v>2529594.0655065728</c:v>
                </c:pt>
                <c:pt idx="36">
                  <c:v>2670240.7520953049</c:v>
                </c:pt>
                <c:pt idx="37">
                  <c:v>2813873.1001813384</c:v>
                </c:pt>
                <c:pt idx="38">
                  <c:v>2960033.246347711</c:v>
                </c:pt>
                <c:pt idx="39">
                  <c:v>3108866.6152975382</c:v>
                </c:pt>
                <c:pt idx="40">
                  <c:v>3260552.0364037021</c:v>
                </c:pt>
                <c:pt idx="41">
                  <c:v>3415458.5768128973</c:v>
                </c:pt>
                <c:pt idx="42">
                  <c:v>3573009.4636406079</c:v>
                </c:pt>
                <c:pt idx="43">
                  <c:v>3733186.6682930533</c:v>
                </c:pt>
                <c:pt idx="44">
                  <c:v>3895752.7701697978</c:v>
                </c:pt>
                <c:pt idx="45">
                  <c:v>4061798.230188414</c:v>
                </c:pt>
                <c:pt idx="46">
                  <c:v>4230730.4050681423</c:v>
                </c:pt>
                <c:pt idx="47">
                  <c:v>4402913.7832608167</c:v>
                </c:pt>
                <c:pt idx="48">
                  <c:v>4577940.802484585</c:v>
                </c:pt>
                <c:pt idx="49">
                  <c:v>4756609.0826083235</c:v>
                </c:pt>
                <c:pt idx="50">
                  <c:v>4938013.7235066993</c:v>
                </c:pt>
                <c:pt idx="51">
                  <c:v>5122251.5294380505</c:v>
                </c:pt>
                <c:pt idx="52">
                  <c:v>5308875.8897425774</c:v>
                </c:pt>
                <c:pt idx="53">
                  <c:v>5498045.280547793</c:v>
                </c:pt>
                <c:pt idx="54">
                  <c:v>5689689.0414042193</c:v>
                </c:pt>
                <c:pt idx="55">
                  <c:v>5883963.6037924848</c:v>
                </c:pt>
                <c:pt idx="56">
                  <c:v>6080994.913297791</c:v>
                </c:pt>
                <c:pt idx="57">
                  <c:v>6281864.6860439144</c:v>
                </c:pt>
                <c:pt idx="58">
                  <c:v>6485613.0982840732</c:v>
                </c:pt>
                <c:pt idx="59">
                  <c:v>6692593.7478014445</c:v>
                </c:pt>
                <c:pt idx="60">
                  <c:v>6902865.2208401244</c:v>
                </c:pt>
                <c:pt idx="61">
                  <c:v>7122192.5697409194</c:v>
                </c:pt>
                <c:pt idx="62">
                  <c:v>7345094.2367362455</c:v>
                </c:pt>
                <c:pt idx="63">
                  <c:v>7572308.3820574433</c:v>
                </c:pt>
                <c:pt idx="64">
                  <c:v>7803318.2288055522</c:v>
                </c:pt>
                <c:pt idx="65">
                  <c:v>8038896.0891717114</c:v>
                </c:pt>
                <c:pt idx="66">
                  <c:v>8277283.5011452138</c:v>
                </c:pt>
                <c:pt idx="67">
                  <c:v>8520107.4646910336</c:v>
                </c:pt>
                <c:pt idx="68">
                  <c:v>8766042.1895306166</c:v>
                </c:pt>
                <c:pt idx="69">
                  <c:v>9016218.977473164</c:v>
                </c:pt>
                <c:pt idx="70">
                  <c:v>9270560.4289127253</c:v>
                </c:pt>
                <c:pt idx="71">
                  <c:v>9533630.030821804</c:v>
                </c:pt>
                <c:pt idx="72">
                  <c:v>9798419.7689203545</c:v>
                </c:pt>
                <c:pt idx="73">
                  <c:v>10066164.531961929</c:v>
                </c:pt>
                <c:pt idx="74">
                  <c:v>10336370.277331725</c:v>
                </c:pt>
                <c:pt idx="75">
                  <c:v>10608909.047169749</c:v>
                </c:pt>
                <c:pt idx="76">
                  <c:v>10883389.610211011</c:v>
                </c:pt>
                <c:pt idx="77">
                  <c:v>11159988.183466926</c:v>
                </c:pt>
                <c:pt idx="78">
                  <c:v>11439052.529419599</c:v>
                </c:pt>
                <c:pt idx="79">
                  <c:v>11720858.005510442</c:v>
                </c:pt>
                <c:pt idx="80">
                  <c:v>12005372.350203631</c:v>
                </c:pt>
                <c:pt idx="81">
                  <c:v>12291977.593768613</c:v>
                </c:pt>
                <c:pt idx="82">
                  <c:v>12579778.407692721</c:v>
                </c:pt>
                <c:pt idx="83">
                  <c:v>12868689.673978502</c:v>
                </c:pt>
                <c:pt idx="84">
                  <c:v>13158816.481802031</c:v>
                </c:pt>
                <c:pt idx="85">
                  <c:v>13450113.756794957</c:v>
                </c:pt>
                <c:pt idx="86">
                  <c:v>13742695.926836926</c:v>
                </c:pt>
                <c:pt idx="87">
                  <c:v>14036556.600438522</c:v>
                </c:pt>
                <c:pt idx="88">
                  <c:v>14331815.383577099</c:v>
                </c:pt>
                <c:pt idx="89">
                  <c:v>14628527.732607646</c:v>
                </c:pt>
                <c:pt idx="90">
                  <c:v>14927228.1639862</c:v>
                </c:pt>
                <c:pt idx="91">
                  <c:v>15228604.342412341</c:v>
                </c:pt>
                <c:pt idx="92">
                  <c:v>15530990.495714711</c:v>
                </c:pt>
                <c:pt idx="93">
                  <c:v>15834060.979462435</c:v>
                </c:pt>
                <c:pt idx="94">
                  <c:v>16137705.414602248</c:v>
                </c:pt>
                <c:pt idx="95">
                  <c:v>16441891.169562967</c:v>
                </c:pt>
                <c:pt idx="96">
                  <c:v>16746806.680284521</c:v>
                </c:pt>
                <c:pt idx="97">
                  <c:v>17052529.761697076</c:v>
                </c:pt>
                <c:pt idx="98">
                  <c:v>17358978.630270623</c:v>
                </c:pt>
                <c:pt idx="99">
                  <c:v>17666296.516045835</c:v>
                </c:pt>
                <c:pt idx="100">
                  <c:v>17974972.301309019</c:v>
                </c:pt>
                <c:pt idx="101">
                  <c:v>18286477.795812678</c:v>
                </c:pt>
                <c:pt idx="102">
                  <c:v>18599591.481412832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'Main Areas Only'!$C$1</c:f>
              <c:strCache>
                <c:ptCount val="1"/>
                <c:pt idx="0">
                  <c:v>Bear River Bay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'Main Areas Only'!$D$3:$D$105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1.3655890536458763E-5</c:v>
                </c:pt>
                <c:pt idx="40">
                  <c:v>2.046056748062229E-3</c:v>
                </c:pt>
                <c:pt idx="41">
                  <c:v>1.4646158776955067E-2</c:v>
                </c:pt>
                <c:pt idx="42">
                  <c:v>6.7898913940081337E-2</c:v>
                </c:pt>
                <c:pt idx="43">
                  <c:v>0.22048307181798216</c:v>
                </c:pt>
                <c:pt idx="44">
                  <c:v>0.54628701598647145</c:v>
                </c:pt>
                <c:pt idx="45">
                  <c:v>1.1369317533186605</c:v>
                </c:pt>
                <c:pt idx="46">
                  <c:v>1.9807792442196006</c:v>
                </c:pt>
                <c:pt idx="47">
                  <c:v>3.1456866411483637</c:v>
                </c:pt>
                <c:pt idx="48">
                  <c:v>4.5434826949164693</c:v>
                </c:pt>
                <c:pt idx="49">
                  <c:v>6.1988397905495694</c:v>
                </c:pt>
                <c:pt idx="50">
                  <c:v>8.00767426093587</c:v>
                </c:pt>
                <c:pt idx="51">
                  <c:v>10.009146175607253</c:v>
                </c:pt>
                <c:pt idx="52">
                  <c:v>12.124079507999868</c:v>
                </c:pt>
                <c:pt idx="53">
                  <c:v>14.441711340906329</c:v>
                </c:pt>
                <c:pt idx="54">
                  <c:v>17.094956182668742</c:v>
                </c:pt>
                <c:pt idx="55">
                  <c:v>20.655297380389626</c:v>
                </c:pt>
                <c:pt idx="56">
                  <c:v>26.023778180733117</c:v>
                </c:pt>
                <c:pt idx="57">
                  <c:v>34.892018458769705</c:v>
                </c:pt>
                <c:pt idx="58">
                  <c:v>51.310125485116075</c:v>
                </c:pt>
                <c:pt idx="59">
                  <c:v>83.284568781972681</c:v>
                </c:pt>
                <c:pt idx="60">
                  <c:v>164.89535759327649</c:v>
                </c:pt>
                <c:pt idx="61">
                  <c:v>367.32707958767037</c:v>
                </c:pt>
                <c:pt idx="62">
                  <c:v>855.11215725968646</c:v>
                </c:pt>
                <c:pt idx="63">
                  <c:v>2914.5926254848946</c:v>
                </c:pt>
                <c:pt idx="64">
                  <c:v>7817.4709307406902</c:v>
                </c:pt>
                <c:pt idx="65">
                  <c:v>15052.740439234529</c:v>
                </c:pt>
                <c:pt idx="66">
                  <c:v>24423.851339069137</c:v>
                </c:pt>
                <c:pt idx="67">
                  <c:v>35497.738878856835</c:v>
                </c:pt>
                <c:pt idx="68">
                  <c:v>48335.861827441586</c:v>
                </c:pt>
                <c:pt idx="69">
                  <c:v>63006.903051218491</c:v>
                </c:pt>
                <c:pt idx="70">
                  <c:v>79999.022537635508</c:v>
                </c:pt>
                <c:pt idx="71">
                  <c:v>100570.97914488282</c:v>
                </c:pt>
                <c:pt idx="72">
                  <c:v>124386.74703288735</c:v>
                </c:pt>
                <c:pt idx="73">
                  <c:v>152649.33991504222</c:v>
                </c:pt>
                <c:pt idx="74">
                  <c:v>185721.23443539249</c:v>
                </c:pt>
                <c:pt idx="75">
                  <c:v>222360.69111121335</c:v>
                </c:pt>
                <c:pt idx="76">
                  <c:v>261640.73824621408</c:v>
                </c:pt>
                <c:pt idx="77">
                  <c:v>303399.63853784243</c:v>
                </c:pt>
                <c:pt idx="78">
                  <c:v>346831.02111470269</c:v>
                </c:pt>
                <c:pt idx="79">
                  <c:v>391177.55516549514</c:v>
                </c:pt>
                <c:pt idx="80">
                  <c:v>436291.11308280559</c:v>
                </c:pt>
                <c:pt idx="81">
                  <c:v>482273.28705475631</c:v>
                </c:pt>
                <c:pt idx="82">
                  <c:v>528950.9543256287</c:v>
                </c:pt>
                <c:pt idx="83">
                  <c:v>576275.20620939031</c:v>
                </c:pt>
                <c:pt idx="84">
                  <c:v>624161.65476562723</c:v>
                </c:pt>
                <c:pt idx="85">
                  <c:v>672833.05169125018</c:v>
                </c:pt>
                <c:pt idx="86">
                  <c:v>722184.46858355217</c:v>
                </c:pt>
                <c:pt idx="87">
                  <c:v>772181.74720836524</c:v>
                </c:pt>
                <c:pt idx="88">
                  <c:v>822804.32098253141</c:v>
                </c:pt>
                <c:pt idx="89">
                  <c:v>874178.05861137074</c:v>
                </c:pt>
                <c:pt idx="90">
                  <c:v>926846.58426531067</c:v>
                </c:pt>
                <c:pt idx="91">
                  <c:v>982389.84828949056</c:v>
                </c:pt>
                <c:pt idx="92">
                  <c:v>1038576.8206634286</c:v>
                </c:pt>
                <c:pt idx="93">
                  <c:v>1095331.9075057453</c:v>
                </c:pt>
                <c:pt idx="94">
                  <c:v>1152583.5867816396</c:v>
                </c:pt>
                <c:pt idx="95">
                  <c:v>1210315.5687962931</c:v>
                </c:pt>
                <c:pt idx="96">
                  <c:v>1268506.6679290852</c:v>
                </c:pt>
                <c:pt idx="97">
                  <c:v>1327201.263176729</c:v>
                </c:pt>
                <c:pt idx="98">
                  <c:v>1386456.9804534826</c:v>
                </c:pt>
                <c:pt idx="99">
                  <c:v>1446352.966236653</c:v>
                </c:pt>
                <c:pt idx="100">
                  <c:v>1507609.1113929821</c:v>
                </c:pt>
                <c:pt idx="101">
                  <c:v>1570650.1690741694</c:v>
                </c:pt>
                <c:pt idx="102">
                  <c:v>1634494.5596155385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'Main Areas Only'!$E$1</c:f>
              <c:strCache>
                <c:ptCount val="1"/>
                <c:pt idx="0">
                  <c:v>Farmington Bay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'Main Areas Only'!$F$3:$F$105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2.6565067182883353</c:v>
                </c:pt>
                <c:pt idx="57">
                  <c:v>1096.8211011913759</c:v>
                </c:pt>
                <c:pt idx="58">
                  <c:v>2715.8991563126142</c:v>
                </c:pt>
                <c:pt idx="59">
                  <c:v>6908.4353511917197</c:v>
                </c:pt>
                <c:pt idx="60">
                  <c:v>13347.128717941256</c:v>
                </c:pt>
                <c:pt idx="61">
                  <c:v>23287.914932558797</c:v>
                </c:pt>
                <c:pt idx="62">
                  <c:v>36127.397839417725</c:v>
                </c:pt>
                <c:pt idx="63">
                  <c:v>54454.381589443139</c:v>
                </c:pt>
                <c:pt idx="64">
                  <c:v>75445.467507591267</c:v>
                </c:pt>
                <c:pt idx="65">
                  <c:v>99742.392537271488</c:v>
                </c:pt>
                <c:pt idx="66">
                  <c:v>126320.1620325277</c:v>
                </c:pt>
                <c:pt idx="67">
                  <c:v>155853.21529504313</c:v>
                </c:pt>
                <c:pt idx="68">
                  <c:v>187342.94819064302</c:v>
                </c:pt>
                <c:pt idx="69">
                  <c:v>221874.04083392501</c:v>
                </c:pt>
                <c:pt idx="70">
                  <c:v>258771.16375895453</c:v>
                </c:pt>
                <c:pt idx="71">
                  <c:v>297834.55059619225</c:v>
                </c:pt>
                <c:pt idx="72">
                  <c:v>338021.39949061419</c:v>
                </c:pt>
                <c:pt idx="73">
                  <c:v>381278.38487978076</c:v>
                </c:pt>
                <c:pt idx="74">
                  <c:v>425651.92247429333</c:v>
                </c:pt>
                <c:pt idx="75">
                  <c:v>471017.49535574962</c:v>
                </c:pt>
                <c:pt idx="76">
                  <c:v>517449.85552535689</c:v>
                </c:pt>
                <c:pt idx="77">
                  <c:v>565371.17955301749</c:v>
                </c:pt>
                <c:pt idx="78">
                  <c:v>614417.27697199315</c:v>
                </c:pt>
                <c:pt idx="79">
                  <c:v>664494.71778812888</c:v>
                </c:pt>
                <c:pt idx="80">
                  <c:v>716004.09148458205</c:v>
                </c:pt>
                <c:pt idx="81">
                  <c:v>768658.06668831396</c:v>
                </c:pt>
                <c:pt idx="82">
                  <c:v>821869.37387935666</c:v>
                </c:pt>
                <c:pt idx="83">
                  <c:v>875608.39066804596</c:v>
                </c:pt>
                <c:pt idx="84">
                  <c:v>930103.64956693829</c:v>
                </c:pt>
                <c:pt idx="85">
                  <c:v>985696.75868622353</c:v>
                </c:pt>
                <c:pt idx="86">
                  <c:v>1041880.2077535113</c:v>
                </c:pt>
                <c:pt idx="87">
                  <c:v>1098612.1516121964</c:v>
                </c:pt>
                <c:pt idx="88">
                  <c:v>1156037.2312373805</c:v>
                </c:pt>
                <c:pt idx="89">
                  <c:v>1214344.5904972011</c:v>
                </c:pt>
                <c:pt idx="90">
                  <c:v>1274644.4251740179</c:v>
                </c:pt>
                <c:pt idx="91">
                  <c:v>1337230.4552911574</c:v>
                </c:pt>
                <c:pt idx="92">
                  <c:v>1400635.2844537594</c:v>
                </c:pt>
                <c:pt idx="93">
                  <c:v>1464633.8844650548</c:v>
                </c:pt>
                <c:pt idx="94">
                  <c:v>1529152.650786222</c:v>
                </c:pt>
                <c:pt idx="95">
                  <c:v>1594192.6574851898</c:v>
                </c:pt>
                <c:pt idx="96">
                  <c:v>1660288.2100759917</c:v>
                </c:pt>
                <c:pt idx="97">
                  <c:v>1727141.5093176395</c:v>
                </c:pt>
                <c:pt idx="98">
                  <c:v>1794735.842042136</c:v>
                </c:pt>
                <c:pt idx="99">
                  <c:v>1863205.4760705142</c:v>
                </c:pt>
                <c:pt idx="100">
                  <c:v>1933126.1971290915</c:v>
                </c:pt>
                <c:pt idx="101">
                  <c:v>2004503.454412326</c:v>
                </c:pt>
                <c:pt idx="102">
                  <c:v>2076620.5071344522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68200"/>
        <c:axId val="431769376"/>
      </c:lineChart>
      <c:catAx>
        <c:axId val="43176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69376"/>
        <c:crosses val="autoZero"/>
        <c:auto val="1"/>
        <c:lblAlgn val="ctr"/>
        <c:lblOffset val="100"/>
        <c:noMultiLvlLbl val="0"/>
      </c:catAx>
      <c:valAx>
        <c:axId val="431769376"/>
        <c:scaling>
          <c:orientation val="minMax"/>
          <c:max val="200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31768200"/>
        <c:crosses val="autoZero"/>
        <c:crossBetween val="between"/>
        <c:majorUnit val="20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Surface Area by Elevation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Areas Only'!$I$1</c:f>
              <c:strCache>
                <c:ptCount val="1"/>
                <c:pt idx="0">
                  <c:v>North Arm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'Main Areas Only'!$A$3:$A$105</c:f>
              <c:numCache>
                <c:formatCode>General</c:formatCode>
                <c:ptCount val="103"/>
                <c:pt idx="0">
                  <c:v>4165</c:v>
                </c:pt>
                <c:pt idx="1">
                  <c:v>4165.5</c:v>
                </c:pt>
                <c:pt idx="2">
                  <c:v>4166</c:v>
                </c:pt>
                <c:pt idx="3">
                  <c:v>4166.5</c:v>
                </c:pt>
                <c:pt idx="4">
                  <c:v>4167</c:v>
                </c:pt>
                <c:pt idx="5">
                  <c:v>4167.5</c:v>
                </c:pt>
                <c:pt idx="6">
                  <c:v>4168</c:v>
                </c:pt>
                <c:pt idx="7">
                  <c:v>4168.5</c:v>
                </c:pt>
                <c:pt idx="8">
                  <c:v>4169</c:v>
                </c:pt>
                <c:pt idx="9">
                  <c:v>4169.5</c:v>
                </c:pt>
                <c:pt idx="10">
                  <c:v>4170</c:v>
                </c:pt>
                <c:pt idx="11">
                  <c:v>4170.5</c:v>
                </c:pt>
                <c:pt idx="12">
                  <c:v>4171</c:v>
                </c:pt>
                <c:pt idx="13">
                  <c:v>4171.5</c:v>
                </c:pt>
                <c:pt idx="14">
                  <c:v>4172</c:v>
                </c:pt>
                <c:pt idx="15">
                  <c:v>4172.5</c:v>
                </c:pt>
                <c:pt idx="16">
                  <c:v>4173</c:v>
                </c:pt>
                <c:pt idx="17">
                  <c:v>4173.5</c:v>
                </c:pt>
                <c:pt idx="18">
                  <c:v>4174</c:v>
                </c:pt>
                <c:pt idx="19">
                  <c:v>4174.5</c:v>
                </c:pt>
                <c:pt idx="20">
                  <c:v>4175</c:v>
                </c:pt>
                <c:pt idx="21">
                  <c:v>4175.5</c:v>
                </c:pt>
                <c:pt idx="22">
                  <c:v>4176</c:v>
                </c:pt>
                <c:pt idx="23">
                  <c:v>4176.5</c:v>
                </c:pt>
                <c:pt idx="24">
                  <c:v>4177</c:v>
                </c:pt>
                <c:pt idx="25">
                  <c:v>4177.5</c:v>
                </c:pt>
                <c:pt idx="26">
                  <c:v>4178</c:v>
                </c:pt>
                <c:pt idx="27">
                  <c:v>4178.5</c:v>
                </c:pt>
                <c:pt idx="28">
                  <c:v>4179</c:v>
                </c:pt>
                <c:pt idx="29">
                  <c:v>4179.5</c:v>
                </c:pt>
                <c:pt idx="30">
                  <c:v>4180</c:v>
                </c:pt>
                <c:pt idx="31">
                  <c:v>4180.5</c:v>
                </c:pt>
                <c:pt idx="32">
                  <c:v>4181</c:v>
                </c:pt>
                <c:pt idx="33">
                  <c:v>4181.5</c:v>
                </c:pt>
                <c:pt idx="34">
                  <c:v>4182</c:v>
                </c:pt>
                <c:pt idx="35">
                  <c:v>4182.5</c:v>
                </c:pt>
                <c:pt idx="36">
                  <c:v>4183</c:v>
                </c:pt>
                <c:pt idx="37">
                  <c:v>4183.5</c:v>
                </c:pt>
                <c:pt idx="38">
                  <c:v>4184</c:v>
                </c:pt>
                <c:pt idx="39">
                  <c:v>4184.5</c:v>
                </c:pt>
                <c:pt idx="40">
                  <c:v>4185</c:v>
                </c:pt>
                <c:pt idx="41">
                  <c:v>4185.5</c:v>
                </c:pt>
                <c:pt idx="42">
                  <c:v>4186</c:v>
                </c:pt>
                <c:pt idx="43">
                  <c:v>4186.5</c:v>
                </c:pt>
                <c:pt idx="44">
                  <c:v>4187</c:v>
                </c:pt>
                <c:pt idx="45">
                  <c:v>4187.5</c:v>
                </c:pt>
                <c:pt idx="46">
                  <c:v>4188</c:v>
                </c:pt>
                <c:pt idx="47">
                  <c:v>4188.5</c:v>
                </c:pt>
                <c:pt idx="48">
                  <c:v>4189</c:v>
                </c:pt>
                <c:pt idx="49">
                  <c:v>4189.5</c:v>
                </c:pt>
                <c:pt idx="50">
                  <c:v>4190</c:v>
                </c:pt>
                <c:pt idx="51">
                  <c:v>4190.5</c:v>
                </c:pt>
                <c:pt idx="52">
                  <c:v>4191</c:v>
                </c:pt>
                <c:pt idx="53">
                  <c:v>4191.5</c:v>
                </c:pt>
                <c:pt idx="54">
                  <c:v>4192</c:v>
                </c:pt>
                <c:pt idx="55">
                  <c:v>4192.5</c:v>
                </c:pt>
                <c:pt idx="56">
                  <c:v>4193</c:v>
                </c:pt>
                <c:pt idx="57">
                  <c:v>4193.5</c:v>
                </c:pt>
                <c:pt idx="58">
                  <c:v>4194</c:v>
                </c:pt>
                <c:pt idx="59">
                  <c:v>4194.5</c:v>
                </c:pt>
                <c:pt idx="60">
                  <c:v>4195</c:v>
                </c:pt>
                <c:pt idx="61">
                  <c:v>4195.5</c:v>
                </c:pt>
                <c:pt idx="62">
                  <c:v>4196</c:v>
                </c:pt>
                <c:pt idx="63">
                  <c:v>4196.5</c:v>
                </c:pt>
                <c:pt idx="64">
                  <c:v>4197</c:v>
                </c:pt>
                <c:pt idx="65">
                  <c:v>4197.5</c:v>
                </c:pt>
                <c:pt idx="66">
                  <c:v>4198</c:v>
                </c:pt>
                <c:pt idx="67">
                  <c:v>4198.5</c:v>
                </c:pt>
                <c:pt idx="68">
                  <c:v>4199</c:v>
                </c:pt>
                <c:pt idx="69">
                  <c:v>4199.5</c:v>
                </c:pt>
                <c:pt idx="70">
                  <c:v>4200</c:v>
                </c:pt>
                <c:pt idx="71">
                  <c:v>4200.5</c:v>
                </c:pt>
                <c:pt idx="72">
                  <c:v>4201</c:v>
                </c:pt>
                <c:pt idx="73">
                  <c:v>4201.5</c:v>
                </c:pt>
                <c:pt idx="74">
                  <c:v>4202</c:v>
                </c:pt>
                <c:pt idx="75">
                  <c:v>4202.5</c:v>
                </c:pt>
                <c:pt idx="76">
                  <c:v>4203</c:v>
                </c:pt>
                <c:pt idx="77">
                  <c:v>4203.5</c:v>
                </c:pt>
                <c:pt idx="78">
                  <c:v>4204</c:v>
                </c:pt>
                <c:pt idx="79">
                  <c:v>4204.5</c:v>
                </c:pt>
                <c:pt idx="80">
                  <c:v>4205</c:v>
                </c:pt>
                <c:pt idx="81">
                  <c:v>4205.5</c:v>
                </c:pt>
                <c:pt idx="82">
                  <c:v>4206</c:v>
                </c:pt>
                <c:pt idx="83">
                  <c:v>4206.5</c:v>
                </c:pt>
                <c:pt idx="84">
                  <c:v>4207</c:v>
                </c:pt>
                <c:pt idx="85">
                  <c:v>4207.5</c:v>
                </c:pt>
                <c:pt idx="86">
                  <c:v>4208</c:v>
                </c:pt>
                <c:pt idx="87">
                  <c:v>4208.5</c:v>
                </c:pt>
                <c:pt idx="88">
                  <c:v>4209</c:v>
                </c:pt>
                <c:pt idx="89">
                  <c:v>4209.5</c:v>
                </c:pt>
                <c:pt idx="90">
                  <c:v>4210</c:v>
                </c:pt>
                <c:pt idx="91">
                  <c:v>4210.5</c:v>
                </c:pt>
                <c:pt idx="92">
                  <c:v>4211</c:v>
                </c:pt>
                <c:pt idx="93">
                  <c:v>4211.5</c:v>
                </c:pt>
                <c:pt idx="94">
                  <c:v>4212</c:v>
                </c:pt>
                <c:pt idx="95">
                  <c:v>4212.5</c:v>
                </c:pt>
                <c:pt idx="96">
                  <c:v>4213</c:v>
                </c:pt>
                <c:pt idx="97">
                  <c:v>4213.5</c:v>
                </c:pt>
                <c:pt idx="98">
                  <c:v>4214</c:v>
                </c:pt>
                <c:pt idx="99">
                  <c:v>4214.5</c:v>
                </c:pt>
                <c:pt idx="100">
                  <c:v>4215</c:v>
                </c:pt>
                <c:pt idx="101">
                  <c:v>4215.5</c:v>
                </c:pt>
                <c:pt idx="102">
                  <c:v>4216</c:v>
                </c:pt>
              </c:numCache>
            </c:numRef>
          </c:cat>
          <c:val>
            <c:numRef>
              <c:f>'Main Areas Only'!$I$3:$I$105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2126.5293502746699</c:v>
                </c:pt>
                <c:pt idx="5">
                  <c:v>4657.146080024474</c:v>
                </c:pt>
                <c:pt idx="6">
                  <c:v>8530.3088814732509</c:v>
                </c:pt>
                <c:pt idx="7">
                  <c:v>11860.627840243633</c:v>
                </c:pt>
                <c:pt idx="8">
                  <c:v>19569.454621556102</c:v>
                </c:pt>
                <c:pt idx="9">
                  <c:v>24630.737893037349</c:v>
                </c:pt>
                <c:pt idx="10">
                  <c:v>34054.093621937776</c:v>
                </c:pt>
                <c:pt idx="11">
                  <c:v>39657.146540623842</c:v>
                </c:pt>
                <c:pt idx="12">
                  <c:v>44922.630227605267</c:v>
                </c:pt>
                <c:pt idx="13">
                  <c:v>49499.723310003603</c:v>
                </c:pt>
                <c:pt idx="14">
                  <c:v>53847.440695112644</c:v>
                </c:pt>
                <c:pt idx="15">
                  <c:v>58644.554188016453</c:v>
                </c:pt>
                <c:pt idx="16">
                  <c:v>63072.878155577899</c:v>
                </c:pt>
                <c:pt idx="17">
                  <c:v>68679.738598706375</c:v>
                </c:pt>
                <c:pt idx="18">
                  <c:v>74161.549110102016</c:v>
                </c:pt>
                <c:pt idx="19">
                  <c:v>80006.429673823746</c:v>
                </c:pt>
                <c:pt idx="20">
                  <c:v>86006.627289627257</c:v>
                </c:pt>
                <c:pt idx="21">
                  <c:v>91383.027593475636</c:v>
                </c:pt>
                <c:pt idx="22">
                  <c:v>96949.740411376828</c:v>
                </c:pt>
                <c:pt idx="23">
                  <c:v>102193.52859952972</c:v>
                </c:pt>
                <c:pt idx="24">
                  <c:v>107262.50079647187</c:v>
                </c:pt>
                <c:pt idx="25">
                  <c:v>111210.36689654489</c:v>
                </c:pt>
                <c:pt idx="26">
                  <c:v>116594.21752110605</c:v>
                </c:pt>
                <c:pt idx="27">
                  <c:v>121357.27607343049</c:v>
                </c:pt>
                <c:pt idx="28">
                  <c:v>127108.11838324311</c:v>
                </c:pt>
                <c:pt idx="29">
                  <c:v>132173.18404034188</c:v>
                </c:pt>
                <c:pt idx="30">
                  <c:v>138368.12794161926</c:v>
                </c:pt>
                <c:pt idx="31">
                  <c:v>143008.38555578759</c:v>
                </c:pt>
                <c:pt idx="32">
                  <c:v>150388.01139580927</c:v>
                </c:pt>
                <c:pt idx="33">
                  <c:v>154828.93135839209</c:v>
                </c:pt>
                <c:pt idx="34">
                  <c:v>159784.13247349707</c:v>
                </c:pt>
                <c:pt idx="35">
                  <c:v>164452.9936939766</c:v>
                </c:pt>
                <c:pt idx="36">
                  <c:v>171570.65713207304</c:v>
                </c:pt>
                <c:pt idx="37">
                  <c:v>175802.30764984927</c:v>
                </c:pt>
                <c:pt idx="38">
                  <c:v>180014.67049010823</c:v>
                </c:pt>
                <c:pt idx="39">
                  <c:v>184626.69405441493</c:v>
                </c:pt>
                <c:pt idx="40">
                  <c:v>188945.69911118143</c:v>
                </c:pt>
                <c:pt idx="41">
                  <c:v>193512.27692828095</c:v>
                </c:pt>
                <c:pt idx="42">
                  <c:v>197764.39150321673</c:v>
                </c:pt>
                <c:pt idx="43">
                  <c:v>202458.21682424654</c:v>
                </c:pt>
                <c:pt idx="44">
                  <c:v>206742.23384043545</c:v>
                </c:pt>
                <c:pt idx="45">
                  <c:v>210543.94946762829</c:v>
                </c:pt>
                <c:pt idx="46">
                  <c:v>214173.70126576463</c:v>
                </c:pt>
                <c:pt idx="47">
                  <c:v>217371.20331064134</c:v>
                </c:pt>
                <c:pt idx="48">
                  <c:v>220669.39792892549</c:v>
                </c:pt>
                <c:pt idx="49">
                  <c:v>224034.49435403303</c:v>
                </c:pt>
                <c:pt idx="50">
                  <c:v>227501.49059200444</c:v>
                </c:pt>
                <c:pt idx="51">
                  <c:v>231039.35142870719</c:v>
                </c:pt>
                <c:pt idx="52">
                  <c:v>234960.23865306567</c:v>
                </c:pt>
                <c:pt idx="53">
                  <c:v>239701.85662049224</c:v>
                </c:pt>
                <c:pt idx="54">
                  <c:v>245047.6601169059</c:v>
                </c:pt>
                <c:pt idx="55">
                  <c:v>249519.33482386678</c:v>
                </c:pt>
                <c:pt idx="56">
                  <c:v>255053.25982322323</c:v>
                </c:pt>
                <c:pt idx="57">
                  <c:v>259429.20038348093</c:v>
                </c:pt>
                <c:pt idx="58">
                  <c:v>264536.9444566333</c:v>
                </c:pt>
                <c:pt idx="59">
                  <c:v>269148.06207595515</c:v>
                </c:pt>
                <c:pt idx="60">
                  <c:v>283170.15045487514</c:v>
                </c:pt>
                <c:pt idx="61">
                  <c:v>290151.713801226</c:v>
                </c:pt>
                <c:pt idx="62">
                  <c:v>303795.52444044012</c:v>
                </c:pt>
                <c:pt idx="63">
                  <c:v>310990.1896847263</c:v>
                </c:pt>
                <c:pt idx="64">
                  <c:v>318297.60356862278</c:v>
                </c:pt>
                <c:pt idx="65">
                  <c:v>330179.13896299846</c:v>
                </c:pt>
                <c:pt idx="66">
                  <c:v>335677.3282134544</c:v>
                </c:pt>
                <c:pt idx="67">
                  <c:v>348089.32805095654</c:v>
                </c:pt>
                <c:pt idx="68">
                  <c:v>355499.01628587005</c:v>
                </c:pt>
                <c:pt idx="69">
                  <c:v>364767.18119383283</c:v>
                </c:pt>
                <c:pt idx="70">
                  <c:v>370375.6847197251</c:v>
                </c:pt>
                <c:pt idx="71">
                  <c:v>373476.05406010168</c:v>
                </c:pt>
                <c:pt idx="72">
                  <c:v>375318.17552189191</c:v>
                </c:pt>
                <c:pt idx="73">
                  <c:v>380221.19743063772</c:v>
                </c:pt>
                <c:pt idx="74">
                  <c:v>384601.10506601277</c:v>
                </c:pt>
                <c:pt idx="75">
                  <c:v>390120.82447481871</c:v>
                </c:pt>
                <c:pt idx="76">
                  <c:v>393731.44290275464</c:v>
                </c:pt>
                <c:pt idx="77">
                  <c:v>401623.02437404945</c:v>
                </c:pt>
                <c:pt idx="78">
                  <c:v>407691.42741951969</c:v>
                </c:pt>
                <c:pt idx="79">
                  <c:v>418377.0786897522</c:v>
                </c:pt>
                <c:pt idx="80">
                  <c:v>424282.34245166311</c:v>
                </c:pt>
                <c:pt idx="81">
                  <c:v>432108.95307888469</c:v>
                </c:pt>
                <c:pt idx="82">
                  <c:v>435178.8558838825</c:v>
                </c:pt>
                <c:pt idx="83">
                  <c:v>439447.12485781219</c:v>
                </c:pt>
                <c:pt idx="84">
                  <c:v>442069.56265139481</c:v>
                </c:pt>
                <c:pt idx="85">
                  <c:v>445890.71519729722</c:v>
                </c:pt>
                <c:pt idx="86">
                  <c:v>448717.94527691463</c:v>
                </c:pt>
                <c:pt idx="87">
                  <c:v>453816.11018317554</c:v>
                </c:pt>
                <c:pt idx="88">
                  <c:v>458746.71725598827</c:v>
                </c:pt>
                <c:pt idx="89">
                  <c:v>465683.03018018609</c:v>
                </c:pt>
                <c:pt idx="90">
                  <c:v>478988.4766404407</c:v>
                </c:pt>
                <c:pt idx="91">
                  <c:v>483724.90769092867</c:v>
                </c:pt>
                <c:pt idx="92">
                  <c:v>488799.28806347656</c:v>
                </c:pt>
                <c:pt idx="93">
                  <c:v>490958.7965392645</c:v>
                </c:pt>
                <c:pt idx="94">
                  <c:v>493301.75774100126</c:v>
                </c:pt>
                <c:pt idx="95">
                  <c:v>495080.99251278717</c:v>
                </c:pt>
                <c:pt idx="96">
                  <c:v>497256.46576209797</c:v>
                </c:pt>
                <c:pt idx="97">
                  <c:v>499216.46632143448</c:v>
                </c:pt>
                <c:pt idx="98">
                  <c:v>502049.69191240973</c:v>
                </c:pt>
                <c:pt idx="99">
                  <c:v>504724.21101193276</c:v>
                </c:pt>
                <c:pt idx="100">
                  <c:v>510683.20565295831</c:v>
                </c:pt>
                <c:pt idx="101">
                  <c:v>512976.24321053195</c:v>
                </c:pt>
                <c:pt idx="102">
                  <c:v>514348.71129405871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'Main Areas Only'!$G$1</c:f>
              <c:strCache>
                <c:ptCount val="1"/>
                <c:pt idx="0">
                  <c:v>South Arm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'Main Areas Only'!$A$3:$A$105</c:f>
              <c:numCache>
                <c:formatCode>General</c:formatCode>
                <c:ptCount val="103"/>
                <c:pt idx="0">
                  <c:v>4165</c:v>
                </c:pt>
                <c:pt idx="1">
                  <c:v>4165.5</c:v>
                </c:pt>
                <c:pt idx="2">
                  <c:v>4166</c:v>
                </c:pt>
                <c:pt idx="3">
                  <c:v>4166.5</c:v>
                </c:pt>
                <c:pt idx="4">
                  <c:v>4167</c:v>
                </c:pt>
                <c:pt idx="5">
                  <c:v>4167.5</c:v>
                </c:pt>
                <c:pt idx="6">
                  <c:v>4168</c:v>
                </c:pt>
                <c:pt idx="7">
                  <c:v>4168.5</c:v>
                </c:pt>
                <c:pt idx="8">
                  <c:v>4169</c:v>
                </c:pt>
                <c:pt idx="9">
                  <c:v>4169.5</c:v>
                </c:pt>
                <c:pt idx="10">
                  <c:v>4170</c:v>
                </c:pt>
                <c:pt idx="11">
                  <c:v>4170.5</c:v>
                </c:pt>
                <c:pt idx="12">
                  <c:v>4171</c:v>
                </c:pt>
                <c:pt idx="13">
                  <c:v>4171.5</c:v>
                </c:pt>
                <c:pt idx="14">
                  <c:v>4172</c:v>
                </c:pt>
                <c:pt idx="15">
                  <c:v>4172.5</c:v>
                </c:pt>
                <c:pt idx="16">
                  <c:v>4173</c:v>
                </c:pt>
                <c:pt idx="17">
                  <c:v>4173.5</c:v>
                </c:pt>
                <c:pt idx="18">
                  <c:v>4174</c:v>
                </c:pt>
                <c:pt idx="19">
                  <c:v>4174.5</c:v>
                </c:pt>
                <c:pt idx="20">
                  <c:v>4175</c:v>
                </c:pt>
                <c:pt idx="21">
                  <c:v>4175.5</c:v>
                </c:pt>
                <c:pt idx="22">
                  <c:v>4176</c:v>
                </c:pt>
                <c:pt idx="23">
                  <c:v>4176.5</c:v>
                </c:pt>
                <c:pt idx="24">
                  <c:v>4177</c:v>
                </c:pt>
                <c:pt idx="25">
                  <c:v>4177.5</c:v>
                </c:pt>
                <c:pt idx="26">
                  <c:v>4178</c:v>
                </c:pt>
                <c:pt idx="27">
                  <c:v>4178.5</c:v>
                </c:pt>
                <c:pt idx="28">
                  <c:v>4179</c:v>
                </c:pt>
                <c:pt idx="29">
                  <c:v>4179.5</c:v>
                </c:pt>
                <c:pt idx="30">
                  <c:v>4180</c:v>
                </c:pt>
                <c:pt idx="31">
                  <c:v>4180.5</c:v>
                </c:pt>
                <c:pt idx="32">
                  <c:v>4181</c:v>
                </c:pt>
                <c:pt idx="33">
                  <c:v>4181.5</c:v>
                </c:pt>
                <c:pt idx="34">
                  <c:v>4182</c:v>
                </c:pt>
                <c:pt idx="35">
                  <c:v>4182.5</c:v>
                </c:pt>
                <c:pt idx="36">
                  <c:v>4183</c:v>
                </c:pt>
                <c:pt idx="37">
                  <c:v>4183.5</c:v>
                </c:pt>
                <c:pt idx="38">
                  <c:v>4184</c:v>
                </c:pt>
                <c:pt idx="39">
                  <c:v>4184.5</c:v>
                </c:pt>
                <c:pt idx="40">
                  <c:v>4185</c:v>
                </c:pt>
                <c:pt idx="41">
                  <c:v>4185.5</c:v>
                </c:pt>
                <c:pt idx="42">
                  <c:v>4186</c:v>
                </c:pt>
                <c:pt idx="43">
                  <c:v>4186.5</c:v>
                </c:pt>
                <c:pt idx="44">
                  <c:v>4187</c:v>
                </c:pt>
                <c:pt idx="45">
                  <c:v>4187.5</c:v>
                </c:pt>
                <c:pt idx="46">
                  <c:v>4188</c:v>
                </c:pt>
                <c:pt idx="47">
                  <c:v>4188.5</c:v>
                </c:pt>
                <c:pt idx="48">
                  <c:v>4189</c:v>
                </c:pt>
                <c:pt idx="49">
                  <c:v>4189.5</c:v>
                </c:pt>
                <c:pt idx="50">
                  <c:v>4190</c:v>
                </c:pt>
                <c:pt idx="51">
                  <c:v>4190.5</c:v>
                </c:pt>
                <c:pt idx="52">
                  <c:v>4191</c:v>
                </c:pt>
                <c:pt idx="53">
                  <c:v>4191.5</c:v>
                </c:pt>
                <c:pt idx="54">
                  <c:v>4192</c:v>
                </c:pt>
                <c:pt idx="55">
                  <c:v>4192.5</c:v>
                </c:pt>
                <c:pt idx="56">
                  <c:v>4193</c:v>
                </c:pt>
                <c:pt idx="57">
                  <c:v>4193.5</c:v>
                </c:pt>
                <c:pt idx="58">
                  <c:v>4194</c:v>
                </c:pt>
                <c:pt idx="59">
                  <c:v>4194.5</c:v>
                </c:pt>
                <c:pt idx="60">
                  <c:v>4195</c:v>
                </c:pt>
                <c:pt idx="61">
                  <c:v>4195.5</c:v>
                </c:pt>
                <c:pt idx="62">
                  <c:v>4196</c:v>
                </c:pt>
                <c:pt idx="63">
                  <c:v>4196.5</c:v>
                </c:pt>
                <c:pt idx="64">
                  <c:v>4197</c:v>
                </c:pt>
                <c:pt idx="65">
                  <c:v>4197.5</c:v>
                </c:pt>
                <c:pt idx="66">
                  <c:v>4198</c:v>
                </c:pt>
                <c:pt idx="67">
                  <c:v>4198.5</c:v>
                </c:pt>
                <c:pt idx="68">
                  <c:v>4199</c:v>
                </c:pt>
                <c:pt idx="69">
                  <c:v>4199.5</c:v>
                </c:pt>
                <c:pt idx="70">
                  <c:v>4200</c:v>
                </c:pt>
                <c:pt idx="71">
                  <c:v>4200.5</c:v>
                </c:pt>
                <c:pt idx="72">
                  <c:v>4201</c:v>
                </c:pt>
                <c:pt idx="73">
                  <c:v>4201.5</c:v>
                </c:pt>
                <c:pt idx="74">
                  <c:v>4202</c:v>
                </c:pt>
                <c:pt idx="75">
                  <c:v>4202.5</c:v>
                </c:pt>
                <c:pt idx="76">
                  <c:v>4203</c:v>
                </c:pt>
                <c:pt idx="77">
                  <c:v>4203.5</c:v>
                </c:pt>
                <c:pt idx="78">
                  <c:v>4204</c:v>
                </c:pt>
                <c:pt idx="79">
                  <c:v>4204.5</c:v>
                </c:pt>
                <c:pt idx="80">
                  <c:v>4205</c:v>
                </c:pt>
                <c:pt idx="81">
                  <c:v>4205.5</c:v>
                </c:pt>
                <c:pt idx="82">
                  <c:v>4206</c:v>
                </c:pt>
                <c:pt idx="83">
                  <c:v>4206.5</c:v>
                </c:pt>
                <c:pt idx="84">
                  <c:v>4207</c:v>
                </c:pt>
                <c:pt idx="85">
                  <c:v>4207.5</c:v>
                </c:pt>
                <c:pt idx="86">
                  <c:v>4208</c:v>
                </c:pt>
                <c:pt idx="87">
                  <c:v>4208.5</c:v>
                </c:pt>
                <c:pt idx="88">
                  <c:v>4209</c:v>
                </c:pt>
                <c:pt idx="89">
                  <c:v>4209.5</c:v>
                </c:pt>
                <c:pt idx="90">
                  <c:v>4210</c:v>
                </c:pt>
                <c:pt idx="91">
                  <c:v>4210.5</c:v>
                </c:pt>
                <c:pt idx="92">
                  <c:v>4211</c:v>
                </c:pt>
                <c:pt idx="93">
                  <c:v>4211.5</c:v>
                </c:pt>
                <c:pt idx="94">
                  <c:v>4212</c:v>
                </c:pt>
                <c:pt idx="95">
                  <c:v>4212.5</c:v>
                </c:pt>
                <c:pt idx="96">
                  <c:v>4213</c:v>
                </c:pt>
                <c:pt idx="97">
                  <c:v>4213.5</c:v>
                </c:pt>
                <c:pt idx="98">
                  <c:v>4214</c:v>
                </c:pt>
                <c:pt idx="99">
                  <c:v>4214.5</c:v>
                </c:pt>
                <c:pt idx="100">
                  <c:v>4215</c:v>
                </c:pt>
                <c:pt idx="101">
                  <c:v>4215.5</c:v>
                </c:pt>
                <c:pt idx="102">
                  <c:v>4216</c:v>
                </c:pt>
              </c:numCache>
            </c:numRef>
          </c:cat>
          <c:val>
            <c:numRef>
              <c:f>'Main Areas Only'!$G$3:$G$105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1956.1431560139915</c:v>
                </c:pt>
                <c:pt idx="5">
                  <c:v>3732.9253985094465</c:v>
                </c:pt>
                <c:pt idx="6">
                  <c:v>8201.8815717171474</c:v>
                </c:pt>
                <c:pt idx="7">
                  <c:v>11326.533372098744</c:v>
                </c:pt>
                <c:pt idx="8">
                  <c:v>34569.593259496956</c:v>
                </c:pt>
                <c:pt idx="9">
                  <c:v>55575.595166784398</c:v>
                </c:pt>
                <c:pt idx="10">
                  <c:v>81143.25795459011</c:v>
                </c:pt>
                <c:pt idx="11">
                  <c:v>93837.831957330869</c:v>
                </c:pt>
                <c:pt idx="12">
                  <c:v>107246.70225361831</c:v>
                </c:pt>
                <c:pt idx="13">
                  <c:v>120654.6268352788</c:v>
                </c:pt>
                <c:pt idx="14">
                  <c:v>132114.49848212482</c:v>
                </c:pt>
                <c:pt idx="15">
                  <c:v>145503.49950719834</c:v>
                </c:pt>
                <c:pt idx="16">
                  <c:v>155505.66415529785</c:v>
                </c:pt>
                <c:pt idx="17">
                  <c:v>163766.63883157761</c:v>
                </c:pt>
                <c:pt idx="18">
                  <c:v>171924.6165773909</c:v>
                </c:pt>
                <c:pt idx="19">
                  <c:v>179919.11228980558</c:v>
                </c:pt>
                <c:pt idx="20">
                  <c:v>187544.6094019181</c:v>
                </c:pt>
                <c:pt idx="21">
                  <c:v>194458.08700619722</c:v>
                </c:pt>
                <c:pt idx="22">
                  <c:v>200881.96631762412</c:v>
                </c:pt>
                <c:pt idx="23">
                  <c:v>206935.75190670948</c:v>
                </c:pt>
                <c:pt idx="24">
                  <c:v>212942.64108515799</c:v>
                </c:pt>
                <c:pt idx="25">
                  <c:v>218814.69555805702</c:v>
                </c:pt>
                <c:pt idx="26">
                  <c:v>224809.50605587082</c:v>
                </c:pt>
                <c:pt idx="27">
                  <c:v>230758.09887711759</c:v>
                </c:pt>
                <c:pt idx="28">
                  <c:v>236896.09847644609</c:v>
                </c:pt>
                <c:pt idx="29">
                  <c:v>243240.04772603262</c:v>
                </c:pt>
                <c:pt idx="30">
                  <c:v>249940.12570843112</c:v>
                </c:pt>
                <c:pt idx="31">
                  <c:v>255562.53064020033</c:v>
                </c:pt>
                <c:pt idx="32">
                  <c:v>261672.2372642305</c:v>
                </c:pt>
                <c:pt idx="33">
                  <c:v>267123.90547627583</c:v>
                </c:pt>
                <c:pt idx="34">
                  <c:v>273164.28520374501</c:v>
                </c:pt>
                <c:pt idx="35">
                  <c:v>278510.79484023881</c:v>
                </c:pt>
                <c:pt idx="36">
                  <c:v>284767.2972938497</c:v>
                </c:pt>
                <c:pt idx="37">
                  <c:v>289766.88610868918</c:v>
                </c:pt>
                <c:pt idx="38">
                  <c:v>294902.51046617748</c:v>
                </c:pt>
                <c:pt idx="39">
                  <c:v>300440.34603611456</c:v>
                </c:pt>
                <c:pt idx="40">
                  <c:v>306379.65668430389</c:v>
                </c:pt>
                <c:pt idx="41">
                  <c:v>312449.25236537697</c:v>
                </c:pt>
                <c:pt idx="42">
                  <c:v>317769.84618901537</c:v>
                </c:pt>
                <c:pt idx="43">
                  <c:v>322719.73169343482</c:v>
                </c:pt>
                <c:pt idx="44">
                  <c:v>327576.46753420966</c:v>
                </c:pt>
                <c:pt idx="45">
                  <c:v>334941.61711735494</c:v>
                </c:pt>
                <c:pt idx="46">
                  <c:v>340834.25502297422</c:v>
                </c:pt>
                <c:pt idx="47">
                  <c:v>347199.37003442878</c:v>
                </c:pt>
                <c:pt idx="48">
                  <c:v>352932.64747325337</c:v>
                </c:pt>
                <c:pt idx="49">
                  <c:v>360041.6092336296</c:v>
                </c:pt>
                <c:pt idx="50">
                  <c:v>365610.7741597736</c:v>
                </c:pt>
                <c:pt idx="51">
                  <c:v>370865.59625876421</c:v>
                </c:pt>
                <c:pt idx="52">
                  <c:v>375892.68567231006</c:v>
                </c:pt>
                <c:pt idx="53">
                  <c:v>380791.89848965401</c:v>
                </c:pt>
                <c:pt idx="54">
                  <c:v>385895.27048420039</c:v>
                </c:pt>
                <c:pt idx="55">
                  <c:v>391241.76761564915</c:v>
                </c:pt>
                <c:pt idx="56">
                  <c:v>398933.17259744694</c:v>
                </c:pt>
                <c:pt idx="57">
                  <c:v>404650.37286941166</c:v>
                </c:pt>
                <c:pt idx="58">
                  <c:v>410724.03949013469</c:v>
                </c:pt>
                <c:pt idx="59">
                  <c:v>417219.38399100187</c:v>
                </c:pt>
                <c:pt idx="60">
                  <c:v>434769.5075951707</c:v>
                </c:pt>
                <c:pt idx="61">
                  <c:v>442275.30273707421</c:v>
                </c:pt>
                <c:pt idx="62">
                  <c:v>450563.94353816169</c:v>
                </c:pt>
                <c:pt idx="63">
                  <c:v>458232.11526835855</c:v>
                </c:pt>
                <c:pt idx="64">
                  <c:v>465973.96546096815</c:v>
                </c:pt>
                <c:pt idx="65">
                  <c:v>473990.27484212694</c:v>
                </c:pt>
                <c:pt idx="66">
                  <c:v>479688.34965429298</c:v>
                </c:pt>
                <c:pt idx="67">
                  <c:v>488773.24953244644</c:v>
                </c:pt>
                <c:pt idx="68">
                  <c:v>495101.43641374266</c:v>
                </c:pt>
                <c:pt idx="69">
                  <c:v>504001.90787773574</c:v>
                </c:pt>
                <c:pt idx="70">
                  <c:v>515817.88100067939</c:v>
                </c:pt>
                <c:pt idx="71">
                  <c:v>527794.50961758522</c:v>
                </c:pt>
                <c:pt idx="72">
                  <c:v>532650.89955294773</c:v>
                </c:pt>
                <c:pt idx="73">
                  <c:v>537921.66277523933</c:v>
                </c:pt>
                <c:pt idx="74">
                  <c:v>542764.84224284871</c:v>
                </c:pt>
                <c:pt idx="75">
                  <c:v>547039.95953426824</c:v>
                </c:pt>
                <c:pt idx="76">
                  <c:v>550633.95994128555</c:v>
                </c:pt>
                <c:pt idx="77">
                  <c:v>555629.81597813545</c:v>
                </c:pt>
                <c:pt idx="78">
                  <c:v>560333.46879918349</c:v>
                </c:pt>
                <c:pt idx="79">
                  <c:v>566229.89645551867</c:v>
                </c:pt>
                <c:pt idx="80">
                  <c:v>571590.24511136429</c:v>
                </c:pt>
                <c:pt idx="81">
                  <c:v>574459.85812937084</c:v>
                </c:pt>
                <c:pt idx="82">
                  <c:v>576749.98221886752</c:v>
                </c:pt>
                <c:pt idx="83">
                  <c:v>578870.17306371871</c:v>
                </c:pt>
                <c:pt idx="84">
                  <c:v>581530.58722241246</c:v>
                </c:pt>
                <c:pt idx="85">
                  <c:v>583914.80557462026</c:v>
                </c:pt>
                <c:pt idx="86">
                  <c:v>586349.65009811707</c:v>
                </c:pt>
                <c:pt idx="87">
                  <c:v>589085.85076758009</c:v>
                </c:pt>
                <c:pt idx="88">
                  <c:v>591964.66159157571</c:v>
                </c:pt>
                <c:pt idx="89">
                  <c:v>595163.44113093941</c:v>
                </c:pt>
                <c:pt idx="90">
                  <c:v>600842.50654308905</c:v>
                </c:pt>
                <c:pt idx="91">
                  <c:v>604056.84396507416</c:v>
                </c:pt>
                <c:pt idx="92">
                  <c:v>605481.98070839874</c:v>
                </c:pt>
                <c:pt idx="93">
                  <c:v>606774.85289742902</c:v>
                </c:pt>
                <c:pt idx="94">
                  <c:v>607827.17782628548</c:v>
                </c:pt>
                <c:pt idx="95">
                  <c:v>608927.19904682611</c:v>
                </c:pt>
                <c:pt idx="96">
                  <c:v>610803.10353723809</c:v>
                </c:pt>
                <c:pt idx="97">
                  <c:v>612093.70217392652</c:v>
                </c:pt>
                <c:pt idx="98">
                  <c:v>613721.57989878731</c:v>
                </c:pt>
                <c:pt idx="99">
                  <c:v>615519.42125894688</c:v>
                </c:pt>
                <c:pt idx="100">
                  <c:v>619168.27298809111</c:v>
                </c:pt>
                <c:pt idx="101">
                  <c:v>625024.4112601782</c:v>
                </c:pt>
                <c:pt idx="102">
                  <c:v>627353.24550044723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'Main Areas Only'!$C$1</c:f>
              <c:strCache>
                <c:ptCount val="1"/>
                <c:pt idx="0">
                  <c:v>Bear River Bay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'Main Areas Only'!$C$3:$C$105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3.5342256463842851E-4</c:v>
                </c:pt>
                <c:pt idx="40">
                  <c:v>1.0096902769963173E-2</c:v>
                </c:pt>
                <c:pt idx="41">
                  <c:v>4.9296860227667341E-2</c:v>
                </c:pt>
                <c:pt idx="42">
                  <c:v>0.18289602089294271</c:v>
                </c:pt>
                <c:pt idx="43">
                  <c:v>0.46904861781512758</c:v>
                </c:pt>
                <c:pt idx="44">
                  <c:v>0.92957548518975253</c:v>
                </c:pt>
                <c:pt idx="45">
                  <c:v>1.626015435481363</c:v>
                </c:pt>
                <c:pt idx="46">
                  <c:v>2.2739088274068053</c:v>
                </c:pt>
                <c:pt idx="47">
                  <c:v>2.7810352661361137</c:v>
                </c:pt>
                <c:pt idx="48">
                  <c:v>3.2079179070401431</c:v>
                </c:pt>
                <c:pt idx="49">
                  <c:v>3.5761923511481872</c:v>
                </c:pt>
                <c:pt idx="50">
                  <c:v>3.9102421506330072</c:v>
                </c:pt>
                <c:pt idx="51">
                  <c:v>4.220149697776491</c:v>
                </c:pt>
                <c:pt idx="52">
                  <c:v>4.5149643256360852</c:v>
                </c:pt>
                <c:pt idx="53">
                  <c:v>4.8693728624377304</c:v>
                </c:pt>
                <c:pt idx="54">
                  <c:v>6.1192732399088641</c:v>
                </c:pt>
                <c:pt idx="55">
                  <c:v>8.6146483639279428</c:v>
                </c:pt>
                <c:pt idx="56">
                  <c:v>13.779691037488067</c:v>
                </c:pt>
                <c:pt idx="57">
                  <c:v>23.165480065773309</c:v>
                </c:pt>
                <c:pt idx="58">
                  <c:v>45.060915143374196</c:v>
                </c:pt>
                <c:pt idx="59">
                  <c:v>91.161323991622723</c:v>
                </c:pt>
                <c:pt idx="60">
                  <c:v>262.74986588512138</c:v>
                </c:pt>
                <c:pt idx="61">
                  <c:v>560.14728273130959</c:v>
                </c:pt>
                <c:pt idx="62">
                  <c:v>1858.1975030834253</c:v>
                </c:pt>
                <c:pt idx="63">
                  <c:v>7097.1095719231616</c:v>
                </c:pt>
                <c:pt idx="64">
                  <c:v>12177.465925745853</c:v>
                </c:pt>
                <c:pt idx="65">
                  <c:v>16741.632561699531</c:v>
                </c:pt>
                <c:pt idx="66">
                  <c:v>20590.148781829543</c:v>
                </c:pt>
                <c:pt idx="67">
                  <c:v>23935.507978796417</c:v>
                </c:pt>
                <c:pt idx="68">
                  <c:v>27523.248768215748</c:v>
                </c:pt>
                <c:pt idx="69">
                  <c:v>31482.462082831924</c:v>
                </c:pt>
                <c:pt idx="70">
                  <c:v>36595.791531181043</c:v>
                </c:pt>
                <c:pt idx="71">
                  <c:v>44270.360600554712</c:v>
                </c:pt>
                <c:pt idx="72">
                  <c:v>51222.924888524329</c:v>
                </c:pt>
                <c:pt idx="73">
                  <c:v>61270.572534464962</c:v>
                </c:pt>
                <c:pt idx="74">
                  <c:v>70349.653703378164</c:v>
                </c:pt>
                <c:pt idx="75">
                  <c:v>76047.684547906974</c:v>
                </c:pt>
                <c:pt idx="76">
                  <c:v>81167.356835540486</c:v>
                </c:pt>
                <c:pt idx="77">
                  <c:v>85572.843301134882</c:v>
                </c:pt>
                <c:pt idx="78">
                  <c:v>87998.666716603198</c:v>
                </c:pt>
                <c:pt idx="79">
                  <c:v>89422.089640874372</c:v>
                </c:pt>
                <c:pt idx="80">
                  <c:v>91300.431604844387</c:v>
                </c:pt>
                <c:pt idx="81">
                  <c:v>92673.03075248751</c:v>
                </c:pt>
                <c:pt idx="82">
                  <c:v>94097.351561309406</c:v>
                </c:pt>
                <c:pt idx="83">
                  <c:v>95213.005386487916</c:v>
                </c:pt>
                <c:pt idx="84">
                  <c:v>96329.210581745458</c:v>
                </c:pt>
                <c:pt idx="85">
                  <c:v>98023.560795164565</c:v>
                </c:pt>
                <c:pt idx="86">
                  <c:v>99466.912808221852</c:v>
                </c:pt>
                <c:pt idx="87">
                  <c:v>100525.1229920879</c:v>
                </c:pt>
                <c:pt idx="88">
                  <c:v>102079.12580909043</c:v>
                </c:pt>
                <c:pt idx="89">
                  <c:v>103478.57999394381</c:v>
                </c:pt>
                <c:pt idx="90">
                  <c:v>110443.93246957724</c:v>
                </c:pt>
                <c:pt idx="91">
                  <c:v>111711.12413335337</c:v>
                </c:pt>
                <c:pt idx="92">
                  <c:v>113066.13122435893</c:v>
                </c:pt>
                <c:pt idx="93">
                  <c:v>113975.02092219956</c:v>
                </c:pt>
                <c:pt idx="94">
                  <c:v>115065.17751188693</c:v>
                </c:pt>
                <c:pt idx="95">
                  <c:v>115888.51440890954</c:v>
                </c:pt>
                <c:pt idx="96">
                  <c:v>116957.25897326221</c:v>
                </c:pt>
                <c:pt idx="97">
                  <c:v>117890.8118675357</c:v>
                </c:pt>
                <c:pt idx="98">
                  <c:v>119186.9254358098</c:v>
                </c:pt>
                <c:pt idx="99">
                  <c:v>120499.88529463392</c:v>
                </c:pt>
                <c:pt idx="100">
                  <c:v>125135.926744973</c:v>
                </c:pt>
                <c:pt idx="101">
                  <c:v>126992.77470868919</c:v>
                </c:pt>
                <c:pt idx="102">
                  <c:v>128375.15559962354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'Main Areas Only'!$E$1</c:f>
              <c:strCache>
                <c:ptCount val="1"/>
                <c:pt idx="0">
                  <c:v>Farmington Bay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'Main Areas Only'!$E$3:$E$104</c:f>
              <c:numCache>
                <c:formatCode>#,##0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1640.4644917569776</c:v>
                </c:pt>
                <c:pt idx="57">
                  <c:v>2701.1537472537984</c:v>
                </c:pt>
                <c:pt idx="58">
                  <c:v>5844.6882020226712</c:v>
                </c:pt>
                <c:pt idx="59">
                  <c:v>10662.178156692056</c:v>
                </c:pt>
                <c:pt idx="60">
                  <c:v>17333.139934367897</c:v>
                </c:pt>
                <c:pt idx="61">
                  <c:v>22624.488463916696</c:v>
                </c:pt>
                <c:pt idx="62">
                  <c:v>33893.960152517233</c:v>
                </c:pt>
                <c:pt idx="63">
                  <c:v>39342.114144560423</c:v>
                </c:pt>
                <c:pt idx="64">
                  <c:v>44653.005693752042</c:v>
                </c:pt>
                <c:pt idx="65">
                  <c:v>50829.201224216718</c:v>
                </c:pt>
                <c:pt idx="66">
                  <c:v>55583.413145357474</c:v>
                </c:pt>
                <c:pt idx="67">
                  <c:v>61033.580295277497</c:v>
                </c:pt>
                <c:pt idx="68">
                  <c:v>64987.972685564804</c:v>
                </c:pt>
                <c:pt idx="69">
                  <c:v>71407.02651219182</c:v>
                </c:pt>
                <c:pt idx="70">
                  <c:v>76170.719452203586</c:v>
                </c:pt>
                <c:pt idx="71">
                  <c:v>79802.853346043892</c:v>
                </c:pt>
                <c:pt idx="72">
                  <c:v>85729.917419593839</c:v>
                </c:pt>
                <c:pt idx="73">
                  <c:v>87236.323657203786</c:v>
                </c:pt>
                <c:pt idx="74">
                  <c:v>89995.422440063034</c:v>
                </c:pt>
                <c:pt idx="75">
                  <c:v>91440.526942576689</c:v>
                </c:pt>
                <c:pt idx="76">
                  <c:v>95101.040329284268</c:v>
                </c:pt>
                <c:pt idx="77">
                  <c:v>96548.257973364103</c:v>
                </c:pt>
                <c:pt idx="78">
                  <c:v>99085.82533896793</c:v>
                </c:pt>
                <c:pt idx="79">
                  <c:v>101196.47950815695</c:v>
                </c:pt>
                <c:pt idx="80">
                  <c:v>104794.26885285055</c:v>
                </c:pt>
                <c:pt idx="81">
                  <c:v>105797.58851897989</c:v>
                </c:pt>
                <c:pt idx="82">
                  <c:v>107039.56581053537</c:v>
                </c:pt>
                <c:pt idx="83">
                  <c:v>107916.69298766284</c:v>
                </c:pt>
                <c:pt idx="84">
                  <c:v>110544.60095857459</c:v>
                </c:pt>
                <c:pt idx="85">
                  <c:v>111780.23364998533</c:v>
                </c:pt>
                <c:pt idx="86">
                  <c:v>112929.54429009341</c:v>
                </c:pt>
                <c:pt idx="87">
                  <c:v>113989.04310390704</c:v>
                </c:pt>
                <c:pt idx="88">
                  <c:v>115885.20708399087</c:v>
                </c:pt>
                <c:pt idx="89">
                  <c:v>117757.37853592032</c:v>
                </c:pt>
                <c:pt idx="90">
                  <c:v>124150.70240311004</c:v>
                </c:pt>
                <c:pt idx="91">
                  <c:v>126183.39262147585</c:v>
                </c:pt>
                <c:pt idx="92">
                  <c:v>127422.5109746674</c:v>
                </c:pt>
                <c:pt idx="93">
                  <c:v>128594.53273449987</c:v>
                </c:pt>
                <c:pt idx="94">
                  <c:v>129512.76778261465</c:v>
                </c:pt>
                <c:pt idx="95">
                  <c:v>131409.51332640648</c:v>
                </c:pt>
                <c:pt idx="96">
                  <c:v>132992.51538929355</c:v>
                </c:pt>
                <c:pt idx="97">
                  <c:v>134409.40602491112</c:v>
                </c:pt>
                <c:pt idx="98">
                  <c:v>135970.51953354038</c:v>
                </c:pt>
                <c:pt idx="99">
                  <c:v>137953.98849871894</c:v>
                </c:pt>
                <c:pt idx="100">
                  <c:v>141639.66597240485</c:v>
                </c:pt>
                <c:pt idx="101">
                  <c:v>143625.53520022208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70160"/>
        <c:axId val="431770552"/>
      </c:lineChart>
      <c:catAx>
        <c:axId val="43177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70552"/>
        <c:crosses val="autoZero"/>
        <c:auto val="1"/>
        <c:lblAlgn val="ctr"/>
        <c:lblOffset val="100"/>
        <c:noMultiLvlLbl val="0"/>
      </c:catAx>
      <c:valAx>
        <c:axId val="431770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3177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by Elevation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Areas'!$W$1:$X$1</c:f>
              <c:strCache>
                <c:ptCount val="1"/>
                <c:pt idx="0">
                  <c:v>North Arm Sum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'All Areas'!$A$3:$A$105</c:f>
              <c:numCache>
                <c:formatCode>General</c:formatCode>
                <c:ptCount val="103"/>
                <c:pt idx="0">
                  <c:v>4165</c:v>
                </c:pt>
                <c:pt idx="1">
                  <c:v>4165.5</c:v>
                </c:pt>
                <c:pt idx="2">
                  <c:v>4166</c:v>
                </c:pt>
                <c:pt idx="3">
                  <c:v>4166.5</c:v>
                </c:pt>
                <c:pt idx="4">
                  <c:v>4167</c:v>
                </c:pt>
                <c:pt idx="5">
                  <c:v>4167.5</c:v>
                </c:pt>
                <c:pt idx="6">
                  <c:v>4168</c:v>
                </c:pt>
                <c:pt idx="7">
                  <c:v>4168.5</c:v>
                </c:pt>
                <c:pt idx="8">
                  <c:v>4169</c:v>
                </c:pt>
                <c:pt idx="9">
                  <c:v>4169.5</c:v>
                </c:pt>
                <c:pt idx="10">
                  <c:v>4170</c:v>
                </c:pt>
                <c:pt idx="11">
                  <c:v>4170.5</c:v>
                </c:pt>
                <c:pt idx="12">
                  <c:v>4171</c:v>
                </c:pt>
                <c:pt idx="13">
                  <c:v>4171.5</c:v>
                </c:pt>
                <c:pt idx="14">
                  <c:v>4172</c:v>
                </c:pt>
                <c:pt idx="15">
                  <c:v>4172.5</c:v>
                </c:pt>
                <c:pt idx="16">
                  <c:v>4173</c:v>
                </c:pt>
                <c:pt idx="17">
                  <c:v>4173.5</c:v>
                </c:pt>
                <c:pt idx="18">
                  <c:v>4174</c:v>
                </c:pt>
                <c:pt idx="19">
                  <c:v>4174.5</c:v>
                </c:pt>
                <c:pt idx="20">
                  <c:v>4175</c:v>
                </c:pt>
                <c:pt idx="21">
                  <c:v>4175.5</c:v>
                </c:pt>
                <c:pt idx="22">
                  <c:v>4176</c:v>
                </c:pt>
                <c:pt idx="23">
                  <c:v>4176.5</c:v>
                </c:pt>
                <c:pt idx="24">
                  <c:v>4177</c:v>
                </c:pt>
                <c:pt idx="25">
                  <c:v>4177.5</c:v>
                </c:pt>
                <c:pt idx="26">
                  <c:v>4178</c:v>
                </c:pt>
                <c:pt idx="27">
                  <c:v>4178.5</c:v>
                </c:pt>
                <c:pt idx="28">
                  <c:v>4179</c:v>
                </c:pt>
                <c:pt idx="29">
                  <c:v>4179.5</c:v>
                </c:pt>
                <c:pt idx="30">
                  <c:v>4180</c:v>
                </c:pt>
                <c:pt idx="31">
                  <c:v>4180.5</c:v>
                </c:pt>
                <c:pt idx="32">
                  <c:v>4181</c:v>
                </c:pt>
                <c:pt idx="33">
                  <c:v>4181.5</c:v>
                </c:pt>
                <c:pt idx="34">
                  <c:v>4182</c:v>
                </c:pt>
                <c:pt idx="35">
                  <c:v>4182.5</c:v>
                </c:pt>
                <c:pt idx="36">
                  <c:v>4183</c:v>
                </c:pt>
                <c:pt idx="37">
                  <c:v>4183.5</c:v>
                </c:pt>
                <c:pt idx="38">
                  <c:v>4184</c:v>
                </c:pt>
                <c:pt idx="39">
                  <c:v>4184.5</c:v>
                </c:pt>
                <c:pt idx="40">
                  <c:v>4185</c:v>
                </c:pt>
                <c:pt idx="41">
                  <c:v>4185.5</c:v>
                </c:pt>
                <c:pt idx="42">
                  <c:v>4186</c:v>
                </c:pt>
                <c:pt idx="43">
                  <c:v>4186.5</c:v>
                </c:pt>
                <c:pt idx="44">
                  <c:v>4187</c:v>
                </c:pt>
                <c:pt idx="45">
                  <c:v>4187.5</c:v>
                </c:pt>
                <c:pt idx="46">
                  <c:v>4188</c:v>
                </c:pt>
                <c:pt idx="47">
                  <c:v>4188.5</c:v>
                </c:pt>
                <c:pt idx="48">
                  <c:v>4189</c:v>
                </c:pt>
                <c:pt idx="49">
                  <c:v>4189.5</c:v>
                </c:pt>
                <c:pt idx="50">
                  <c:v>4190</c:v>
                </c:pt>
                <c:pt idx="51">
                  <c:v>4190.5</c:v>
                </c:pt>
                <c:pt idx="52">
                  <c:v>4191</c:v>
                </c:pt>
                <c:pt idx="53">
                  <c:v>4191.5</c:v>
                </c:pt>
                <c:pt idx="54">
                  <c:v>4192</c:v>
                </c:pt>
                <c:pt idx="55">
                  <c:v>4192.5</c:v>
                </c:pt>
                <c:pt idx="56">
                  <c:v>4193</c:v>
                </c:pt>
                <c:pt idx="57">
                  <c:v>4193.5</c:v>
                </c:pt>
                <c:pt idx="58">
                  <c:v>4194</c:v>
                </c:pt>
                <c:pt idx="59">
                  <c:v>4194.5</c:v>
                </c:pt>
                <c:pt idx="60">
                  <c:v>4195</c:v>
                </c:pt>
                <c:pt idx="61">
                  <c:v>4195.5</c:v>
                </c:pt>
                <c:pt idx="62">
                  <c:v>4196</c:v>
                </c:pt>
                <c:pt idx="63">
                  <c:v>4196.5</c:v>
                </c:pt>
                <c:pt idx="64">
                  <c:v>4197</c:v>
                </c:pt>
                <c:pt idx="65">
                  <c:v>4197.5</c:v>
                </c:pt>
                <c:pt idx="66">
                  <c:v>4198</c:v>
                </c:pt>
                <c:pt idx="67">
                  <c:v>4198.5</c:v>
                </c:pt>
                <c:pt idx="68">
                  <c:v>4199</c:v>
                </c:pt>
                <c:pt idx="69">
                  <c:v>4199.5</c:v>
                </c:pt>
                <c:pt idx="70">
                  <c:v>4200</c:v>
                </c:pt>
                <c:pt idx="71">
                  <c:v>4200.5</c:v>
                </c:pt>
                <c:pt idx="72">
                  <c:v>4201</c:v>
                </c:pt>
                <c:pt idx="73">
                  <c:v>4201.5</c:v>
                </c:pt>
                <c:pt idx="74">
                  <c:v>4202</c:v>
                </c:pt>
                <c:pt idx="75">
                  <c:v>4202.5</c:v>
                </c:pt>
                <c:pt idx="76">
                  <c:v>4203</c:v>
                </c:pt>
                <c:pt idx="77">
                  <c:v>4203.5</c:v>
                </c:pt>
                <c:pt idx="78">
                  <c:v>4204</c:v>
                </c:pt>
                <c:pt idx="79">
                  <c:v>4204.5</c:v>
                </c:pt>
                <c:pt idx="80">
                  <c:v>4205</c:v>
                </c:pt>
                <c:pt idx="81">
                  <c:v>4205.5</c:v>
                </c:pt>
                <c:pt idx="82">
                  <c:v>4206</c:v>
                </c:pt>
                <c:pt idx="83">
                  <c:v>4206.5</c:v>
                </c:pt>
                <c:pt idx="84">
                  <c:v>4207</c:v>
                </c:pt>
                <c:pt idx="85">
                  <c:v>4207.5</c:v>
                </c:pt>
                <c:pt idx="86">
                  <c:v>4208</c:v>
                </c:pt>
                <c:pt idx="87">
                  <c:v>4208.5</c:v>
                </c:pt>
                <c:pt idx="88">
                  <c:v>4209</c:v>
                </c:pt>
                <c:pt idx="89">
                  <c:v>4209.5</c:v>
                </c:pt>
                <c:pt idx="90">
                  <c:v>4210</c:v>
                </c:pt>
                <c:pt idx="91">
                  <c:v>4210.5</c:v>
                </c:pt>
                <c:pt idx="92">
                  <c:v>4211</c:v>
                </c:pt>
                <c:pt idx="93">
                  <c:v>4211.5</c:v>
                </c:pt>
                <c:pt idx="94">
                  <c:v>4212</c:v>
                </c:pt>
                <c:pt idx="95">
                  <c:v>4212.5</c:v>
                </c:pt>
                <c:pt idx="96">
                  <c:v>4213</c:v>
                </c:pt>
                <c:pt idx="97">
                  <c:v>4213.5</c:v>
                </c:pt>
                <c:pt idx="98">
                  <c:v>4214</c:v>
                </c:pt>
                <c:pt idx="99">
                  <c:v>4214.5</c:v>
                </c:pt>
                <c:pt idx="100">
                  <c:v>4215</c:v>
                </c:pt>
                <c:pt idx="101">
                  <c:v>4215.5</c:v>
                </c:pt>
                <c:pt idx="102">
                  <c:v>4216</c:v>
                </c:pt>
              </c:numCache>
            </c:numRef>
          </c:cat>
          <c:val>
            <c:numRef>
              <c:f>'All Areas'!$X$3:$X$105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0.26139871028342521</c:v>
                </c:pt>
                <c:pt idx="5">
                  <c:v>1657.7395136018911</c:v>
                </c:pt>
                <c:pt idx="6">
                  <c:v>4826.8893509156633</c:v>
                </c:pt>
                <c:pt idx="7">
                  <c:v>9900.0109639243165</c:v>
                </c:pt>
                <c:pt idx="8">
                  <c:v>16800.564319849411</c:v>
                </c:pt>
                <c:pt idx="9">
                  <c:v>27817.331552909825</c:v>
                </c:pt>
                <c:pt idx="10">
                  <c:v>41591.712967570667</c:v>
                </c:pt>
                <c:pt idx="11">
                  <c:v>60039.588346427787</c:v>
                </c:pt>
                <c:pt idx="12">
                  <c:v>81194.861191838354</c:v>
                </c:pt>
                <c:pt idx="13">
                  <c:v>104881.0578346156</c:v>
                </c:pt>
                <c:pt idx="14">
                  <c:v>130709.5440409718</c:v>
                </c:pt>
                <c:pt idx="15">
                  <c:v>158955.57662194065</c:v>
                </c:pt>
                <c:pt idx="16">
                  <c:v>189377.98358512169</c:v>
                </c:pt>
                <c:pt idx="17">
                  <c:v>222386.31181083276</c:v>
                </c:pt>
                <c:pt idx="18">
                  <c:v>258088.6781507392</c:v>
                </c:pt>
                <c:pt idx="19">
                  <c:v>296652.06621150277</c:v>
                </c:pt>
                <c:pt idx="20">
                  <c:v>338143.52883275354</c:v>
                </c:pt>
                <c:pt idx="21">
                  <c:v>382520.81657842634</c:v>
                </c:pt>
                <c:pt idx="22">
                  <c:v>429588.73563044576</c:v>
                </c:pt>
                <c:pt idx="23">
                  <c:v>479471.27869906952</c:v>
                </c:pt>
                <c:pt idx="24">
                  <c:v>531824.86974157253</c:v>
                </c:pt>
                <c:pt idx="25">
                  <c:v>586440.76220490178</c:v>
                </c:pt>
                <c:pt idx="26">
                  <c:v>643095.18770311878</c:v>
                </c:pt>
                <c:pt idx="27">
                  <c:v>702567.17892206751</c:v>
                </c:pt>
                <c:pt idx="28">
                  <c:v>764530.48621333274</c:v>
                </c:pt>
                <c:pt idx="29">
                  <c:v>829338.44486899057</c:v>
                </c:pt>
                <c:pt idx="30">
                  <c:v>896769.66827036336</c:v>
                </c:pt>
                <c:pt idx="31">
                  <c:v>967104.80891701172</c:v>
                </c:pt>
                <c:pt idx="32">
                  <c:v>1039832.3803307529</c:v>
                </c:pt>
                <c:pt idx="33">
                  <c:v>1116131.53179823</c:v>
                </c:pt>
                <c:pt idx="34">
                  <c:v>1194703.0367463843</c:v>
                </c:pt>
                <c:pt idx="35">
                  <c:v>1275755.5842837482</c:v>
                </c:pt>
                <c:pt idx="36">
                  <c:v>1359208.3450843985</c:v>
                </c:pt>
                <c:pt idx="37">
                  <c:v>1446058.182033339</c:v>
                </c:pt>
                <c:pt idx="38">
                  <c:v>1535010.9877576474</c:v>
                </c:pt>
                <c:pt idx="39">
                  <c:v>1626284.7682154467</c:v>
                </c:pt>
                <c:pt idx="40">
                  <c:v>1719669.456737593</c:v>
                </c:pt>
                <c:pt idx="41">
                  <c:v>1815449.6027450163</c:v>
                </c:pt>
                <c:pt idx="42">
                  <c:v>1913249.0804146377</c:v>
                </c:pt>
                <c:pt idx="43">
                  <c:v>2013471.5686562068</c:v>
                </c:pt>
                <c:pt idx="44">
                  <c:v>2115759.480781504</c:v>
                </c:pt>
                <c:pt idx="45">
                  <c:v>2220161.1782349581</c:v>
                </c:pt>
                <c:pt idx="46">
                  <c:v>2326332.8654501303</c:v>
                </c:pt>
                <c:pt idx="47">
                  <c:v>2434221.9423254086</c:v>
                </c:pt>
                <c:pt idx="48">
                  <c:v>2543725.747348093</c:v>
                </c:pt>
                <c:pt idx="49">
                  <c:v>2654905.604646449</c:v>
                </c:pt>
                <c:pt idx="50">
                  <c:v>2767784.2784130513</c:v>
                </c:pt>
                <c:pt idx="51">
                  <c:v>2882440.7630554731</c:v>
                </c:pt>
                <c:pt idx="52">
                  <c:v>2998853.1776667349</c:v>
                </c:pt>
                <c:pt idx="53">
                  <c:v>3117516.8068232848</c:v>
                </c:pt>
                <c:pt idx="54">
                  <c:v>3238576.7546329168</c:v>
                </c:pt>
                <c:pt idx="55">
                  <c:v>3362217.7663826635</c:v>
                </c:pt>
                <c:pt idx="56">
                  <c:v>3488123.7511137184</c:v>
                </c:pt>
                <c:pt idx="57">
                  <c:v>3616749.6195610352</c:v>
                </c:pt>
                <c:pt idx="58">
                  <c:v>3747555.3143652859</c:v>
                </c:pt>
                <c:pt idx="59">
                  <c:v>3880970.0309692696</c:v>
                </c:pt>
                <c:pt idx="60">
                  <c:v>4016758.742684403</c:v>
                </c:pt>
                <c:pt idx="61">
                  <c:v>4161312.8404328683</c:v>
                </c:pt>
                <c:pt idx="62">
                  <c:v>4309324.6684407881</c:v>
                </c:pt>
                <c:pt idx="63">
                  <c:v>4464436.5755438348</c:v>
                </c:pt>
                <c:pt idx="64">
                  <c:v>4623285.0257417271</c:v>
                </c:pt>
                <c:pt idx="65">
                  <c:v>4789461.8213572334</c:v>
                </c:pt>
                <c:pt idx="66">
                  <c:v>4958776.5969793079</c:v>
                </c:pt>
                <c:pt idx="67">
                  <c:v>5134930.3920414178</c:v>
                </c:pt>
                <c:pt idx="68">
                  <c:v>5315434.1642837357</c:v>
                </c:pt>
                <c:pt idx="69">
                  <c:v>5502338.4255193537</c:v>
                </c:pt>
                <c:pt idx="70">
                  <c:v>5692787.1018868592</c:v>
                </c:pt>
                <c:pt idx="71">
                  <c:v>5886062.1896997588</c:v>
                </c:pt>
                <c:pt idx="72">
                  <c:v>6080469.336326967</c:v>
                </c:pt>
                <c:pt idx="73">
                  <c:v>6276953.0264367433</c:v>
                </c:pt>
                <c:pt idx="74">
                  <c:v>6476239.8520233743</c:v>
                </c:pt>
                <c:pt idx="75">
                  <c:v>6678061.3723586276</c:v>
                </c:pt>
                <c:pt idx="76">
                  <c:v>6882536.2750344668</c:v>
                </c:pt>
                <c:pt idx="77">
                  <c:v>7089856.7899971707</c:v>
                </c:pt>
                <c:pt idx="78">
                  <c:v>7301296.3283584462</c:v>
                </c:pt>
                <c:pt idx="79">
                  <c:v>7517537.5407882091</c:v>
                </c:pt>
                <c:pt idx="80">
                  <c:v>7738403.5573516432</c:v>
                </c:pt>
                <c:pt idx="81">
                  <c:v>7963983.3475968521</c:v>
                </c:pt>
                <c:pt idx="82">
                  <c:v>8192543.3551388644</c:v>
                </c:pt>
                <c:pt idx="83">
                  <c:v>8423820.2283920813</c:v>
                </c:pt>
                <c:pt idx="84">
                  <c:v>8657362.0277998205</c:v>
                </c:pt>
                <c:pt idx="85">
                  <c:v>8892995.5240571257</c:v>
                </c:pt>
                <c:pt idx="86">
                  <c:v>9130543.6685132962</c:v>
                </c:pt>
                <c:pt idx="87">
                  <c:v>9370355.0130824987</c:v>
                </c:pt>
                <c:pt idx="88">
                  <c:v>9612552.592400562</c:v>
                </c:pt>
                <c:pt idx="89">
                  <c:v>9857830.4454191029</c:v>
                </c:pt>
                <c:pt idx="90">
                  <c:v>10106846.712418564</c:v>
                </c:pt>
                <c:pt idx="91">
                  <c:v>10361878.384135954</c:v>
                </c:pt>
                <c:pt idx="92">
                  <c:v>10619130.149310989</c:v>
                </c:pt>
                <c:pt idx="93">
                  <c:v>10878115.595519148</c:v>
                </c:pt>
                <c:pt idx="94">
                  <c:v>11138213.298879089</c:v>
                </c:pt>
                <c:pt idx="95">
                  <c:v>11399362.830497313</c:v>
                </c:pt>
                <c:pt idx="96">
                  <c:v>11661483.149328135</c:v>
                </c:pt>
                <c:pt idx="97">
                  <c:v>11924652.775217984</c:v>
                </c:pt>
                <c:pt idx="98">
                  <c:v>12188980.14287997</c:v>
                </c:pt>
                <c:pt idx="99">
                  <c:v>12454724.438842464</c:v>
                </c:pt>
                <c:pt idx="100">
                  <c:v>12722254.565175952</c:v>
                </c:pt>
                <c:pt idx="101">
                  <c:v>12992350.140434546</c:v>
                </c:pt>
                <c:pt idx="102">
                  <c:v>13263273.493795671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Areas'!$Q$1:$R$1</c:f>
              <c:strCache>
                <c:ptCount val="1"/>
                <c:pt idx="0">
                  <c:v>South Arm Sum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'All Areas'!$A$3:$A$105</c:f>
              <c:numCache>
                <c:formatCode>General</c:formatCode>
                <c:ptCount val="103"/>
                <c:pt idx="0">
                  <c:v>4165</c:v>
                </c:pt>
                <c:pt idx="1">
                  <c:v>4165.5</c:v>
                </c:pt>
                <c:pt idx="2">
                  <c:v>4166</c:v>
                </c:pt>
                <c:pt idx="3">
                  <c:v>4166.5</c:v>
                </c:pt>
                <c:pt idx="4">
                  <c:v>4167</c:v>
                </c:pt>
                <c:pt idx="5">
                  <c:v>4167.5</c:v>
                </c:pt>
                <c:pt idx="6">
                  <c:v>4168</c:v>
                </c:pt>
                <c:pt idx="7">
                  <c:v>4168.5</c:v>
                </c:pt>
                <c:pt idx="8">
                  <c:v>4169</c:v>
                </c:pt>
                <c:pt idx="9">
                  <c:v>4169.5</c:v>
                </c:pt>
                <c:pt idx="10">
                  <c:v>4170</c:v>
                </c:pt>
                <c:pt idx="11">
                  <c:v>4170.5</c:v>
                </c:pt>
                <c:pt idx="12">
                  <c:v>4171</c:v>
                </c:pt>
                <c:pt idx="13">
                  <c:v>4171.5</c:v>
                </c:pt>
                <c:pt idx="14">
                  <c:v>4172</c:v>
                </c:pt>
                <c:pt idx="15">
                  <c:v>4172.5</c:v>
                </c:pt>
                <c:pt idx="16">
                  <c:v>4173</c:v>
                </c:pt>
                <c:pt idx="17">
                  <c:v>4173.5</c:v>
                </c:pt>
                <c:pt idx="18">
                  <c:v>4174</c:v>
                </c:pt>
                <c:pt idx="19">
                  <c:v>4174.5</c:v>
                </c:pt>
                <c:pt idx="20">
                  <c:v>4175</c:v>
                </c:pt>
                <c:pt idx="21">
                  <c:v>4175.5</c:v>
                </c:pt>
                <c:pt idx="22">
                  <c:v>4176</c:v>
                </c:pt>
                <c:pt idx="23">
                  <c:v>4176.5</c:v>
                </c:pt>
                <c:pt idx="24">
                  <c:v>4177</c:v>
                </c:pt>
                <c:pt idx="25">
                  <c:v>4177.5</c:v>
                </c:pt>
                <c:pt idx="26">
                  <c:v>4178</c:v>
                </c:pt>
                <c:pt idx="27">
                  <c:v>4178.5</c:v>
                </c:pt>
                <c:pt idx="28">
                  <c:v>4179</c:v>
                </c:pt>
                <c:pt idx="29">
                  <c:v>4179.5</c:v>
                </c:pt>
                <c:pt idx="30">
                  <c:v>4180</c:v>
                </c:pt>
                <c:pt idx="31">
                  <c:v>4180.5</c:v>
                </c:pt>
                <c:pt idx="32">
                  <c:v>4181</c:v>
                </c:pt>
                <c:pt idx="33">
                  <c:v>4181.5</c:v>
                </c:pt>
                <c:pt idx="34">
                  <c:v>4182</c:v>
                </c:pt>
                <c:pt idx="35">
                  <c:v>4182.5</c:v>
                </c:pt>
                <c:pt idx="36">
                  <c:v>4183</c:v>
                </c:pt>
                <c:pt idx="37">
                  <c:v>4183.5</c:v>
                </c:pt>
                <c:pt idx="38">
                  <c:v>4184</c:v>
                </c:pt>
                <c:pt idx="39">
                  <c:v>4184.5</c:v>
                </c:pt>
                <c:pt idx="40">
                  <c:v>4185</c:v>
                </c:pt>
                <c:pt idx="41">
                  <c:v>4185.5</c:v>
                </c:pt>
                <c:pt idx="42">
                  <c:v>4186</c:v>
                </c:pt>
                <c:pt idx="43">
                  <c:v>4186.5</c:v>
                </c:pt>
                <c:pt idx="44">
                  <c:v>4187</c:v>
                </c:pt>
                <c:pt idx="45">
                  <c:v>4187.5</c:v>
                </c:pt>
                <c:pt idx="46">
                  <c:v>4188</c:v>
                </c:pt>
                <c:pt idx="47">
                  <c:v>4188.5</c:v>
                </c:pt>
                <c:pt idx="48">
                  <c:v>4189</c:v>
                </c:pt>
                <c:pt idx="49">
                  <c:v>4189.5</c:v>
                </c:pt>
                <c:pt idx="50">
                  <c:v>4190</c:v>
                </c:pt>
                <c:pt idx="51">
                  <c:v>4190.5</c:v>
                </c:pt>
                <c:pt idx="52">
                  <c:v>4191</c:v>
                </c:pt>
                <c:pt idx="53">
                  <c:v>4191.5</c:v>
                </c:pt>
                <c:pt idx="54">
                  <c:v>4192</c:v>
                </c:pt>
                <c:pt idx="55">
                  <c:v>4192.5</c:v>
                </c:pt>
                <c:pt idx="56">
                  <c:v>4193</c:v>
                </c:pt>
                <c:pt idx="57">
                  <c:v>4193.5</c:v>
                </c:pt>
                <c:pt idx="58">
                  <c:v>4194</c:v>
                </c:pt>
                <c:pt idx="59">
                  <c:v>4194.5</c:v>
                </c:pt>
                <c:pt idx="60">
                  <c:v>4195</c:v>
                </c:pt>
                <c:pt idx="61">
                  <c:v>4195.5</c:v>
                </c:pt>
                <c:pt idx="62">
                  <c:v>4196</c:v>
                </c:pt>
                <c:pt idx="63">
                  <c:v>4196.5</c:v>
                </c:pt>
                <c:pt idx="64">
                  <c:v>4197</c:v>
                </c:pt>
                <c:pt idx="65">
                  <c:v>4197.5</c:v>
                </c:pt>
                <c:pt idx="66">
                  <c:v>4198</c:v>
                </c:pt>
                <c:pt idx="67">
                  <c:v>4198.5</c:v>
                </c:pt>
                <c:pt idx="68">
                  <c:v>4199</c:v>
                </c:pt>
                <c:pt idx="69">
                  <c:v>4199.5</c:v>
                </c:pt>
                <c:pt idx="70">
                  <c:v>4200</c:v>
                </c:pt>
                <c:pt idx="71">
                  <c:v>4200.5</c:v>
                </c:pt>
                <c:pt idx="72">
                  <c:v>4201</c:v>
                </c:pt>
                <c:pt idx="73">
                  <c:v>4201.5</c:v>
                </c:pt>
                <c:pt idx="74">
                  <c:v>4202</c:v>
                </c:pt>
                <c:pt idx="75">
                  <c:v>4202.5</c:v>
                </c:pt>
                <c:pt idx="76">
                  <c:v>4203</c:v>
                </c:pt>
                <c:pt idx="77">
                  <c:v>4203.5</c:v>
                </c:pt>
                <c:pt idx="78">
                  <c:v>4204</c:v>
                </c:pt>
                <c:pt idx="79">
                  <c:v>4204.5</c:v>
                </c:pt>
                <c:pt idx="80">
                  <c:v>4205</c:v>
                </c:pt>
                <c:pt idx="81">
                  <c:v>4205.5</c:v>
                </c:pt>
                <c:pt idx="82">
                  <c:v>4206</c:v>
                </c:pt>
                <c:pt idx="83">
                  <c:v>4206.5</c:v>
                </c:pt>
                <c:pt idx="84">
                  <c:v>4207</c:v>
                </c:pt>
                <c:pt idx="85">
                  <c:v>4207.5</c:v>
                </c:pt>
                <c:pt idx="86">
                  <c:v>4208</c:v>
                </c:pt>
                <c:pt idx="87">
                  <c:v>4208.5</c:v>
                </c:pt>
                <c:pt idx="88">
                  <c:v>4209</c:v>
                </c:pt>
                <c:pt idx="89">
                  <c:v>4209.5</c:v>
                </c:pt>
                <c:pt idx="90">
                  <c:v>4210</c:v>
                </c:pt>
                <c:pt idx="91">
                  <c:v>4210.5</c:v>
                </c:pt>
                <c:pt idx="92">
                  <c:v>4211</c:v>
                </c:pt>
                <c:pt idx="93">
                  <c:v>4211.5</c:v>
                </c:pt>
                <c:pt idx="94">
                  <c:v>4212</c:v>
                </c:pt>
                <c:pt idx="95">
                  <c:v>4212.5</c:v>
                </c:pt>
                <c:pt idx="96">
                  <c:v>4213</c:v>
                </c:pt>
                <c:pt idx="97">
                  <c:v>4213.5</c:v>
                </c:pt>
                <c:pt idx="98">
                  <c:v>4214</c:v>
                </c:pt>
                <c:pt idx="99">
                  <c:v>4214.5</c:v>
                </c:pt>
                <c:pt idx="100">
                  <c:v>4215</c:v>
                </c:pt>
                <c:pt idx="101">
                  <c:v>4215.5</c:v>
                </c:pt>
                <c:pt idx="102">
                  <c:v>4216</c:v>
                </c:pt>
              </c:numCache>
            </c:numRef>
          </c:cat>
          <c:val>
            <c:numRef>
              <c:f>'All Areas'!$R$3:$R$105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0.2404634074408222</c:v>
                </c:pt>
                <c:pt idx="5">
                  <c:v>1431.2363121903541</c:v>
                </c:pt>
                <c:pt idx="6">
                  <c:v>3720.9627080579517</c:v>
                </c:pt>
                <c:pt idx="7">
                  <c:v>8591.7088794205247</c:v>
                </c:pt>
                <c:pt idx="8">
                  <c:v>15108.737923004244</c:v>
                </c:pt>
                <c:pt idx="9">
                  <c:v>37611.999476523742</c:v>
                </c:pt>
                <c:pt idx="10">
                  <c:v>70919.341824629912</c:v>
                </c:pt>
                <c:pt idx="11">
                  <c:v>114651.934383093</c:v>
                </c:pt>
                <c:pt idx="12">
                  <c:v>164885.6015346811</c:v>
                </c:pt>
                <c:pt idx="13">
                  <c:v>222344.4956884947</c:v>
                </c:pt>
                <c:pt idx="14">
                  <c:v>285534.55705011083</c:v>
                </c:pt>
                <c:pt idx="15">
                  <c:v>355728.07226466574</c:v>
                </c:pt>
                <c:pt idx="16">
                  <c:v>430990.61519522971</c:v>
                </c:pt>
                <c:pt idx="17">
                  <c:v>510862.85264658235</c:v>
                </c:pt>
                <c:pt idx="18">
                  <c:v>594778.54106615263</c:v>
                </c:pt>
                <c:pt idx="19">
                  <c:v>682825.30506151414</c:v>
                </c:pt>
                <c:pt idx="20">
                  <c:v>774689.4829517561</c:v>
                </c:pt>
                <c:pt idx="21">
                  <c:v>870301.47185723821</c:v>
                </c:pt>
                <c:pt idx="22">
                  <c:v>969138.97780053585</c:v>
                </c:pt>
                <c:pt idx="23">
                  <c:v>1071123.6328361062</c:v>
                </c:pt>
                <c:pt idx="24">
                  <c:v>1176089.4174097765</c:v>
                </c:pt>
                <c:pt idx="25">
                  <c:v>1284043.0450867314</c:v>
                </c:pt>
                <c:pt idx="26">
                  <c:v>1394916.9842202512</c:v>
                </c:pt>
                <c:pt idx="27">
                  <c:v>1508809.440573856</c:v>
                </c:pt>
                <c:pt idx="28">
                  <c:v>1625677.8634338211</c:v>
                </c:pt>
                <c:pt idx="29">
                  <c:v>1745702.0567662315</c:v>
                </c:pt>
                <c:pt idx="30">
                  <c:v>1868959.7355334554</c:v>
                </c:pt>
                <c:pt idx="31">
                  <c:v>1995334.7369219114</c:v>
                </c:pt>
                <c:pt idx="32">
                  <c:v>2124533.9913224787</c:v>
                </c:pt>
                <c:pt idx="33">
                  <c:v>2256729.4667578209</c:v>
                </c:pt>
                <c:pt idx="34">
                  <c:v>2391683.4796593636</c:v>
                </c:pt>
                <c:pt idx="35">
                  <c:v>2529594.0655065728</c:v>
                </c:pt>
                <c:pt idx="36">
                  <c:v>2670240.7520953049</c:v>
                </c:pt>
                <c:pt idx="37">
                  <c:v>2813873.1001813384</c:v>
                </c:pt>
                <c:pt idx="38">
                  <c:v>2960033.246347711</c:v>
                </c:pt>
                <c:pt idx="39">
                  <c:v>3108866.6152975382</c:v>
                </c:pt>
                <c:pt idx="40">
                  <c:v>3260552.0364037021</c:v>
                </c:pt>
                <c:pt idx="41">
                  <c:v>3415458.5768128973</c:v>
                </c:pt>
                <c:pt idx="42">
                  <c:v>3573009.4636406079</c:v>
                </c:pt>
                <c:pt idx="43">
                  <c:v>3733186.6682930533</c:v>
                </c:pt>
                <c:pt idx="44">
                  <c:v>3895752.7701697978</c:v>
                </c:pt>
                <c:pt idx="45">
                  <c:v>4061798.230188414</c:v>
                </c:pt>
                <c:pt idx="46">
                  <c:v>4230730.4050681423</c:v>
                </c:pt>
                <c:pt idx="47">
                  <c:v>4402913.7832608167</c:v>
                </c:pt>
                <c:pt idx="48">
                  <c:v>4577940.802484585</c:v>
                </c:pt>
                <c:pt idx="49">
                  <c:v>4756609.0826083235</c:v>
                </c:pt>
                <c:pt idx="50">
                  <c:v>4938013.7235066993</c:v>
                </c:pt>
                <c:pt idx="51">
                  <c:v>5122251.5294380505</c:v>
                </c:pt>
                <c:pt idx="52">
                  <c:v>5308875.8897425774</c:v>
                </c:pt>
                <c:pt idx="53">
                  <c:v>5498045.2835131604</c:v>
                </c:pt>
                <c:pt idx="54">
                  <c:v>5689689.2176957745</c:v>
                </c:pt>
                <c:pt idx="55">
                  <c:v>5883964.4893054795</c:v>
                </c:pt>
                <c:pt idx="56">
                  <c:v>6082717.60086904</c:v>
                </c:pt>
                <c:pt idx="57">
                  <c:v>6290643.6616023732</c:v>
                </c:pt>
                <c:pt idx="58">
                  <c:v>6501800.3507505236</c:v>
                </c:pt>
                <c:pt idx="59">
                  <c:v>6716969.9687556112</c:v>
                </c:pt>
                <c:pt idx="60">
                  <c:v>6936525.9837063439</c:v>
                </c:pt>
                <c:pt idx="61">
                  <c:v>7166325.2690714104</c:v>
                </c:pt>
                <c:pt idx="62">
                  <c:v>7400303.0203338861</c:v>
                </c:pt>
                <c:pt idx="63">
                  <c:v>7639133.7902578134</c:v>
                </c:pt>
                <c:pt idx="64">
                  <c:v>7882275.0323323365</c:v>
                </c:pt>
                <c:pt idx="65">
                  <c:v>8130439.8927599415</c:v>
                </c:pt>
                <c:pt idx="66">
                  <c:v>8381849.4678900419</c:v>
                </c:pt>
                <c:pt idx="67">
                  <c:v>8638167.5785405282</c:v>
                </c:pt>
                <c:pt idx="68">
                  <c:v>8898086.4846800249</c:v>
                </c:pt>
                <c:pt idx="69">
                  <c:v>9162735.0382452216</c:v>
                </c:pt>
                <c:pt idx="70">
                  <c:v>9432139.2198060956</c:v>
                </c:pt>
                <c:pt idx="71">
                  <c:v>9711113.0003028326</c:v>
                </c:pt>
                <c:pt idx="72">
                  <c:v>9992729.317369258</c:v>
                </c:pt>
                <c:pt idx="73">
                  <c:v>10278065.740862368</c:v>
                </c:pt>
                <c:pt idx="74">
                  <c:v>10566638.891983828</c:v>
                </c:pt>
                <c:pt idx="75">
                  <c:v>10858165.45521261</c:v>
                </c:pt>
                <c:pt idx="76">
                  <c:v>11152258.966964938</c:v>
                </c:pt>
                <c:pt idx="77">
                  <c:v>11449127.92988213</c:v>
                </c:pt>
                <c:pt idx="78">
                  <c:v>11749433.037790833</c:v>
                </c:pt>
                <c:pt idx="79">
                  <c:v>12054321.728883157</c:v>
                </c:pt>
                <c:pt idx="80">
                  <c:v>12363541.211565699</c:v>
                </c:pt>
                <c:pt idx="81">
                  <c:v>12676820.075233471</c:v>
                </c:pt>
                <c:pt idx="82">
                  <c:v>12992147.863388574</c:v>
                </c:pt>
                <c:pt idx="83">
                  <c:v>13309159.316143731</c:v>
                </c:pt>
                <c:pt idx="84">
                  <c:v>13627924.735171674</c:v>
                </c:pt>
                <c:pt idx="85">
                  <c:v>13948595.662166063</c:v>
                </c:pt>
                <c:pt idx="86">
                  <c:v>14271292.19098847</c:v>
                </c:pt>
                <c:pt idx="87">
                  <c:v>14596552.460552895</c:v>
                </c:pt>
                <c:pt idx="88">
                  <c:v>14924416.700460769</c:v>
                </c:pt>
                <c:pt idx="89">
                  <c:v>15254878.568833955</c:v>
                </c:pt>
                <c:pt idx="90">
                  <c:v>15588446.580010578</c:v>
                </c:pt>
                <c:pt idx="91">
                  <c:v>15926000.511781115</c:v>
                </c:pt>
                <c:pt idx="92">
                  <c:v>16265131.982203498</c:v>
                </c:pt>
                <c:pt idx="93">
                  <c:v>16605309.204937654</c:v>
                </c:pt>
                <c:pt idx="94">
                  <c:v>16946373.453247353</c:v>
                </c:pt>
                <c:pt idx="95">
                  <c:v>17288272.754198961</c:v>
                </c:pt>
                <c:pt idx="96">
                  <c:v>17631238.864983428</c:v>
                </c:pt>
                <c:pt idx="97">
                  <c:v>17975349.085765228</c:v>
                </c:pt>
                <c:pt idx="98">
                  <c:v>18320557.960592847</c:v>
                </c:pt>
                <c:pt idx="99">
                  <c:v>18667097.776235159</c:v>
                </c:pt>
                <c:pt idx="100">
                  <c:v>19015696.939252425</c:v>
                </c:pt>
                <c:pt idx="101">
                  <c:v>19369153.549221732</c:v>
                </c:pt>
                <c:pt idx="102">
                  <c:v>19724601.751487099</c:v>
                </c:pt>
              </c:numCache>
            </c:numRef>
          </c:val>
          <c:smooth val="0"/>
        </c:ser>
        <c:ser>
          <c:idx val="2"/>
          <c:order val="2"/>
          <c:tx>
            <c:v>Bear River Bay Sum</c:v>
          </c:tx>
          <c:spPr>
            <a:ln w="31750"/>
          </c:spPr>
          <c:marker>
            <c:symbol val="none"/>
          </c:marker>
          <c:val>
            <c:numRef>
              <c:f>'All Areas'!$J$3:$J$105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1.3655890536458763E-5</c:v>
                </c:pt>
                <c:pt idx="40">
                  <c:v>2.046056748062229E-3</c:v>
                </c:pt>
                <c:pt idx="41">
                  <c:v>1.4646158776955067E-2</c:v>
                </c:pt>
                <c:pt idx="42">
                  <c:v>6.7898913940081337E-2</c:v>
                </c:pt>
                <c:pt idx="43">
                  <c:v>0.22048307181798216</c:v>
                </c:pt>
                <c:pt idx="44">
                  <c:v>0.54628701598647145</c:v>
                </c:pt>
                <c:pt idx="45">
                  <c:v>1.1369317533186605</c:v>
                </c:pt>
                <c:pt idx="46">
                  <c:v>1.9807792442196006</c:v>
                </c:pt>
                <c:pt idx="47">
                  <c:v>3.1456866411483637</c:v>
                </c:pt>
                <c:pt idx="48">
                  <c:v>4.5434826949164693</c:v>
                </c:pt>
                <c:pt idx="49">
                  <c:v>6.1988397905495694</c:v>
                </c:pt>
                <c:pt idx="50">
                  <c:v>8.00767426093587</c:v>
                </c:pt>
                <c:pt idx="51">
                  <c:v>10.009146175607253</c:v>
                </c:pt>
                <c:pt idx="52">
                  <c:v>12.124079507999868</c:v>
                </c:pt>
                <c:pt idx="53">
                  <c:v>14.441711340906329</c:v>
                </c:pt>
                <c:pt idx="54">
                  <c:v>17.094956182668742</c:v>
                </c:pt>
                <c:pt idx="55">
                  <c:v>20.655297380389626</c:v>
                </c:pt>
                <c:pt idx="56">
                  <c:v>26.023778180733117</c:v>
                </c:pt>
                <c:pt idx="57">
                  <c:v>34.892018458769705</c:v>
                </c:pt>
                <c:pt idx="58">
                  <c:v>51.310125485116075</c:v>
                </c:pt>
                <c:pt idx="59">
                  <c:v>83.284568781972681</c:v>
                </c:pt>
                <c:pt idx="60">
                  <c:v>164.89535759327649</c:v>
                </c:pt>
                <c:pt idx="61">
                  <c:v>367.32707958767037</c:v>
                </c:pt>
                <c:pt idx="62">
                  <c:v>855.11215725968646</c:v>
                </c:pt>
                <c:pt idx="63">
                  <c:v>2914.5926254848946</c:v>
                </c:pt>
                <c:pt idx="64">
                  <c:v>7817.4709307406902</c:v>
                </c:pt>
                <c:pt idx="65">
                  <c:v>15052.740641393089</c:v>
                </c:pt>
                <c:pt idx="66">
                  <c:v>24423.899835392112</c:v>
                </c:pt>
                <c:pt idx="67">
                  <c:v>35498.092837530879</c:v>
                </c:pt>
                <c:pt idx="68">
                  <c:v>48337.301799547102</c:v>
                </c:pt>
                <c:pt idx="69">
                  <c:v>63011.521842120506</c:v>
                </c:pt>
                <c:pt idx="70">
                  <c:v>80236.469014443603</c:v>
                </c:pt>
                <c:pt idx="71">
                  <c:v>104235.37984688279</c:v>
                </c:pt>
                <c:pt idx="72">
                  <c:v>132330.80575808499</c:v>
                </c:pt>
                <c:pt idx="73">
                  <c:v>171131.19841623501</c:v>
                </c:pt>
                <c:pt idx="74">
                  <c:v>217215.94346855592</c:v>
                </c:pt>
                <c:pt idx="75">
                  <c:v>268575.6227487881</c:v>
                </c:pt>
                <c:pt idx="76">
                  <c:v>323993.39358944155</c:v>
                </c:pt>
                <c:pt idx="77">
                  <c:v>383315.1170459346</c:v>
                </c:pt>
                <c:pt idx="78">
                  <c:v>445499.18877080729</c:v>
                </c:pt>
                <c:pt idx="79">
                  <c:v>510242.4468106766</c:v>
                </c:pt>
                <c:pt idx="80">
                  <c:v>577146.31084208982</c:v>
                </c:pt>
                <c:pt idx="81">
                  <c:v>647228.23650005762</c:v>
                </c:pt>
                <c:pt idx="82">
                  <c:v>719650.69379331428</c:v>
                </c:pt>
                <c:pt idx="83">
                  <c:v>795549.84666513116</c:v>
                </c:pt>
                <c:pt idx="84">
                  <c:v>873289.22117145453</c:v>
                </c:pt>
                <c:pt idx="85">
                  <c:v>953007.81934412371</c:v>
                </c:pt>
                <c:pt idx="86">
                  <c:v>1034244.5005773437</c:v>
                </c:pt>
                <c:pt idx="87">
                  <c:v>1117014.2229055478</c:v>
                </c:pt>
                <c:pt idx="88">
                  <c:v>1201564.0547720699</c:v>
                </c:pt>
                <c:pt idx="89">
                  <c:v>1289082.8308230857</c:v>
                </c:pt>
                <c:pt idx="90">
                  <c:v>1379677.3546578127</c:v>
                </c:pt>
                <c:pt idx="91">
                  <c:v>1475881.0890942765</c:v>
                </c:pt>
                <c:pt idx="92">
                  <c:v>1573454.4092615363</c:v>
                </c:pt>
                <c:pt idx="93">
                  <c:v>1672229.4178259864</c:v>
                </c:pt>
                <c:pt idx="94">
                  <c:v>1772070.3324114322</c:v>
                </c:pt>
                <c:pt idx="95">
                  <c:v>1873022.786555873</c:v>
                </c:pt>
                <c:pt idx="96">
                  <c:v>1974930.1832555283</c:v>
                </c:pt>
                <c:pt idx="97">
                  <c:v>2077907.2996001842</c:v>
                </c:pt>
                <c:pt idx="98">
                  <c:v>2182002.6026988486</c:v>
                </c:pt>
                <c:pt idx="99">
                  <c:v>2287418.7733865371</c:v>
                </c:pt>
                <c:pt idx="100">
                  <c:v>2395002.7594469124</c:v>
                </c:pt>
                <c:pt idx="101">
                  <c:v>2505369.8694040375</c:v>
                </c:pt>
                <c:pt idx="102">
                  <c:v>2616970.5239988174</c:v>
                </c:pt>
              </c:numCache>
            </c:numRef>
          </c:val>
          <c:smooth val="0"/>
        </c:ser>
        <c:ser>
          <c:idx val="3"/>
          <c:order val="3"/>
          <c:tx>
            <c:v>Farmington Bay Sum</c:v>
          </c:tx>
          <c:spPr>
            <a:ln w="31750"/>
          </c:spPr>
          <c:marker>
            <c:symbol val="none"/>
          </c:marker>
          <c:val>
            <c:numRef>
              <c:f>'All Areas'!$L$3:$L$105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2.6565067182883353</c:v>
                </c:pt>
                <c:pt idx="57">
                  <c:v>1096.8211011913759</c:v>
                </c:pt>
                <c:pt idx="58">
                  <c:v>2715.8991563126142</c:v>
                </c:pt>
                <c:pt idx="59">
                  <c:v>6908.4353511917197</c:v>
                </c:pt>
                <c:pt idx="60">
                  <c:v>13347.128717941256</c:v>
                </c:pt>
                <c:pt idx="61">
                  <c:v>23287.914932558797</c:v>
                </c:pt>
                <c:pt idx="62">
                  <c:v>36127.397839417725</c:v>
                </c:pt>
                <c:pt idx="63">
                  <c:v>54454.381589443139</c:v>
                </c:pt>
                <c:pt idx="64">
                  <c:v>75445.467507591267</c:v>
                </c:pt>
                <c:pt idx="65">
                  <c:v>99742.392537271488</c:v>
                </c:pt>
                <c:pt idx="66">
                  <c:v>126320.1620325277</c:v>
                </c:pt>
                <c:pt idx="67">
                  <c:v>155853.21529504313</c:v>
                </c:pt>
                <c:pt idx="68">
                  <c:v>187342.94819064302</c:v>
                </c:pt>
                <c:pt idx="69">
                  <c:v>221874.04083392501</c:v>
                </c:pt>
                <c:pt idx="70">
                  <c:v>258771.16375895453</c:v>
                </c:pt>
                <c:pt idx="71">
                  <c:v>297834.55059619225</c:v>
                </c:pt>
                <c:pt idx="72">
                  <c:v>338021.39949061419</c:v>
                </c:pt>
                <c:pt idx="73">
                  <c:v>381278.38487978076</c:v>
                </c:pt>
                <c:pt idx="74">
                  <c:v>425651.92247429333</c:v>
                </c:pt>
                <c:pt idx="75">
                  <c:v>471017.49535574962</c:v>
                </c:pt>
                <c:pt idx="76">
                  <c:v>517449.85552535689</c:v>
                </c:pt>
                <c:pt idx="77">
                  <c:v>565371.17955301749</c:v>
                </c:pt>
                <c:pt idx="78">
                  <c:v>614417.27697199315</c:v>
                </c:pt>
                <c:pt idx="79">
                  <c:v>664494.71778812888</c:v>
                </c:pt>
                <c:pt idx="80">
                  <c:v>716004.09148458205</c:v>
                </c:pt>
                <c:pt idx="81">
                  <c:v>768658.06668831396</c:v>
                </c:pt>
                <c:pt idx="82">
                  <c:v>821869.37387935666</c:v>
                </c:pt>
                <c:pt idx="83">
                  <c:v>875608.39066804596</c:v>
                </c:pt>
                <c:pt idx="84">
                  <c:v>930103.64956693829</c:v>
                </c:pt>
                <c:pt idx="85">
                  <c:v>985696.75868622353</c:v>
                </c:pt>
                <c:pt idx="86">
                  <c:v>1041880.2077535113</c:v>
                </c:pt>
                <c:pt idx="87">
                  <c:v>1098612.1516121964</c:v>
                </c:pt>
                <c:pt idx="88">
                  <c:v>1156037.2312373805</c:v>
                </c:pt>
                <c:pt idx="89">
                  <c:v>1214344.5904972011</c:v>
                </c:pt>
                <c:pt idx="90">
                  <c:v>1274644.4251740179</c:v>
                </c:pt>
                <c:pt idx="91">
                  <c:v>1337230.4552911574</c:v>
                </c:pt>
                <c:pt idx="92">
                  <c:v>1400635.2844537594</c:v>
                </c:pt>
                <c:pt idx="93">
                  <c:v>1464633.8844650548</c:v>
                </c:pt>
                <c:pt idx="94">
                  <c:v>1529152.650786222</c:v>
                </c:pt>
                <c:pt idx="95">
                  <c:v>1594192.6574851898</c:v>
                </c:pt>
                <c:pt idx="96">
                  <c:v>1660288.2100759917</c:v>
                </c:pt>
                <c:pt idx="97">
                  <c:v>1727141.5093176395</c:v>
                </c:pt>
                <c:pt idx="98">
                  <c:v>1794735.842042136</c:v>
                </c:pt>
                <c:pt idx="99">
                  <c:v>1863205.4760705142</c:v>
                </c:pt>
                <c:pt idx="100">
                  <c:v>1933126.1971290915</c:v>
                </c:pt>
                <c:pt idx="101">
                  <c:v>2004503.454412326</c:v>
                </c:pt>
                <c:pt idx="102">
                  <c:v>2076620.5071344522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71728"/>
        <c:axId val="431772120"/>
      </c:lineChart>
      <c:catAx>
        <c:axId val="43177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72120"/>
        <c:crosses val="autoZero"/>
        <c:auto val="1"/>
        <c:lblAlgn val="ctr"/>
        <c:lblOffset val="100"/>
        <c:noMultiLvlLbl val="0"/>
      </c:catAx>
      <c:valAx>
        <c:axId val="431772120"/>
        <c:scaling>
          <c:orientation val="minMax"/>
          <c:max val="200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31771728"/>
        <c:crosses val="autoZero"/>
        <c:crossBetween val="between"/>
        <c:majorUnit val="20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Surface Area by Elevation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Areas'!$W$1:$X$1</c:f>
              <c:strCache>
                <c:ptCount val="1"/>
                <c:pt idx="0">
                  <c:v>North Arm Sum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'All Areas'!$A$3:$A$105</c:f>
              <c:numCache>
                <c:formatCode>General</c:formatCode>
                <c:ptCount val="103"/>
                <c:pt idx="0">
                  <c:v>4165</c:v>
                </c:pt>
                <c:pt idx="1">
                  <c:v>4165.5</c:v>
                </c:pt>
                <c:pt idx="2">
                  <c:v>4166</c:v>
                </c:pt>
                <c:pt idx="3">
                  <c:v>4166.5</c:v>
                </c:pt>
                <c:pt idx="4">
                  <c:v>4167</c:v>
                </c:pt>
                <c:pt idx="5">
                  <c:v>4167.5</c:v>
                </c:pt>
                <c:pt idx="6">
                  <c:v>4168</c:v>
                </c:pt>
                <c:pt idx="7">
                  <c:v>4168.5</c:v>
                </c:pt>
                <c:pt idx="8">
                  <c:v>4169</c:v>
                </c:pt>
                <c:pt idx="9">
                  <c:v>4169.5</c:v>
                </c:pt>
                <c:pt idx="10">
                  <c:v>4170</c:v>
                </c:pt>
                <c:pt idx="11">
                  <c:v>4170.5</c:v>
                </c:pt>
                <c:pt idx="12">
                  <c:v>4171</c:v>
                </c:pt>
                <c:pt idx="13">
                  <c:v>4171.5</c:v>
                </c:pt>
                <c:pt idx="14">
                  <c:v>4172</c:v>
                </c:pt>
                <c:pt idx="15">
                  <c:v>4172.5</c:v>
                </c:pt>
                <c:pt idx="16">
                  <c:v>4173</c:v>
                </c:pt>
                <c:pt idx="17">
                  <c:v>4173.5</c:v>
                </c:pt>
                <c:pt idx="18">
                  <c:v>4174</c:v>
                </c:pt>
                <c:pt idx="19">
                  <c:v>4174.5</c:v>
                </c:pt>
                <c:pt idx="20">
                  <c:v>4175</c:v>
                </c:pt>
                <c:pt idx="21">
                  <c:v>4175.5</c:v>
                </c:pt>
                <c:pt idx="22">
                  <c:v>4176</c:v>
                </c:pt>
                <c:pt idx="23">
                  <c:v>4176.5</c:v>
                </c:pt>
                <c:pt idx="24">
                  <c:v>4177</c:v>
                </c:pt>
                <c:pt idx="25">
                  <c:v>4177.5</c:v>
                </c:pt>
                <c:pt idx="26">
                  <c:v>4178</c:v>
                </c:pt>
                <c:pt idx="27">
                  <c:v>4178.5</c:v>
                </c:pt>
                <c:pt idx="28">
                  <c:v>4179</c:v>
                </c:pt>
                <c:pt idx="29">
                  <c:v>4179.5</c:v>
                </c:pt>
                <c:pt idx="30">
                  <c:v>4180</c:v>
                </c:pt>
                <c:pt idx="31">
                  <c:v>4180.5</c:v>
                </c:pt>
                <c:pt idx="32">
                  <c:v>4181</c:v>
                </c:pt>
                <c:pt idx="33">
                  <c:v>4181.5</c:v>
                </c:pt>
                <c:pt idx="34">
                  <c:v>4182</c:v>
                </c:pt>
                <c:pt idx="35">
                  <c:v>4182.5</c:v>
                </c:pt>
                <c:pt idx="36">
                  <c:v>4183</c:v>
                </c:pt>
                <c:pt idx="37">
                  <c:v>4183.5</c:v>
                </c:pt>
                <c:pt idx="38">
                  <c:v>4184</c:v>
                </c:pt>
                <c:pt idx="39">
                  <c:v>4184.5</c:v>
                </c:pt>
                <c:pt idx="40">
                  <c:v>4185</c:v>
                </c:pt>
                <c:pt idx="41">
                  <c:v>4185.5</c:v>
                </c:pt>
                <c:pt idx="42">
                  <c:v>4186</c:v>
                </c:pt>
                <c:pt idx="43">
                  <c:v>4186.5</c:v>
                </c:pt>
                <c:pt idx="44">
                  <c:v>4187</c:v>
                </c:pt>
                <c:pt idx="45">
                  <c:v>4187.5</c:v>
                </c:pt>
                <c:pt idx="46">
                  <c:v>4188</c:v>
                </c:pt>
                <c:pt idx="47">
                  <c:v>4188.5</c:v>
                </c:pt>
                <c:pt idx="48">
                  <c:v>4189</c:v>
                </c:pt>
                <c:pt idx="49">
                  <c:v>4189.5</c:v>
                </c:pt>
                <c:pt idx="50">
                  <c:v>4190</c:v>
                </c:pt>
                <c:pt idx="51">
                  <c:v>4190.5</c:v>
                </c:pt>
                <c:pt idx="52">
                  <c:v>4191</c:v>
                </c:pt>
                <c:pt idx="53">
                  <c:v>4191.5</c:v>
                </c:pt>
                <c:pt idx="54">
                  <c:v>4192</c:v>
                </c:pt>
                <c:pt idx="55">
                  <c:v>4192.5</c:v>
                </c:pt>
                <c:pt idx="56">
                  <c:v>4193</c:v>
                </c:pt>
                <c:pt idx="57">
                  <c:v>4193.5</c:v>
                </c:pt>
                <c:pt idx="58">
                  <c:v>4194</c:v>
                </c:pt>
                <c:pt idx="59">
                  <c:v>4194.5</c:v>
                </c:pt>
                <c:pt idx="60">
                  <c:v>4195</c:v>
                </c:pt>
                <c:pt idx="61">
                  <c:v>4195.5</c:v>
                </c:pt>
                <c:pt idx="62">
                  <c:v>4196</c:v>
                </c:pt>
                <c:pt idx="63">
                  <c:v>4196.5</c:v>
                </c:pt>
                <c:pt idx="64">
                  <c:v>4197</c:v>
                </c:pt>
                <c:pt idx="65">
                  <c:v>4197.5</c:v>
                </c:pt>
                <c:pt idx="66">
                  <c:v>4198</c:v>
                </c:pt>
                <c:pt idx="67">
                  <c:v>4198.5</c:v>
                </c:pt>
                <c:pt idx="68">
                  <c:v>4199</c:v>
                </c:pt>
                <c:pt idx="69">
                  <c:v>4199.5</c:v>
                </c:pt>
                <c:pt idx="70">
                  <c:v>4200</c:v>
                </c:pt>
                <c:pt idx="71">
                  <c:v>4200.5</c:v>
                </c:pt>
                <c:pt idx="72">
                  <c:v>4201</c:v>
                </c:pt>
                <c:pt idx="73">
                  <c:v>4201.5</c:v>
                </c:pt>
                <c:pt idx="74">
                  <c:v>4202</c:v>
                </c:pt>
                <c:pt idx="75">
                  <c:v>4202.5</c:v>
                </c:pt>
                <c:pt idx="76">
                  <c:v>4203</c:v>
                </c:pt>
                <c:pt idx="77">
                  <c:v>4203.5</c:v>
                </c:pt>
                <c:pt idx="78">
                  <c:v>4204</c:v>
                </c:pt>
                <c:pt idx="79">
                  <c:v>4204.5</c:v>
                </c:pt>
                <c:pt idx="80">
                  <c:v>4205</c:v>
                </c:pt>
                <c:pt idx="81">
                  <c:v>4205.5</c:v>
                </c:pt>
                <c:pt idx="82">
                  <c:v>4206</c:v>
                </c:pt>
                <c:pt idx="83">
                  <c:v>4206.5</c:v>
                </c:pt>
                <c:pt idx="84">
                  <c:v>4207</c:v>
                </c:pt>
                <c:pt idx="85">
                  <c:v>4207.5</c:v>
                </c:pt>
                <c:pt idx="86">
                  <c:v>4208</c:v>
                </c:pt>
                <c:pt idx="87">
                  <c:v>4208.5</c:v>
                </c:pt>
                <c:pt idx="88">
                  <c:v>4209</c:v>
                </c:pt>
                <c:pt idx="89">
                  <c:v>4209.5</c:v>
                </c:pt>
                <c:pt idx="90">
                  <c:v>4210</c:v>
                </c:pt>
                <c:pt idx="91">
                  <c:v>4210.5</c:v>
                </c:pt>
                <c:pt idx="92">
                  <c:v>4211</c:v>
                </c:pt>
                <c:pt idx="93">
                  <c:v>4211.5</c:v>
                </c:pt>
                <c:pt idx="94">
                  <c:v>4212</c:v>
                </c:pt>
                <c:pt idx="95">
                  <c:v>4212.5</c:v>
                </c:pt>
                <c:pt idx="96">
                  <c:v>4213</c:v>
                </c:pt>
                <c:pt idx="97">
                  <c:v>4213.5</c:v>
                </c:pt>
                <c:pt idx="98">
                  <c:v>4214</c:v>
                </c:pt>
                <c:pt idx="99">
                  <c:v>4214.5</c:v>
                </c:pt>
                <c:pt idx="100">
                  <c:v>4215</c:v>
                </c:pt>
                <c:pt idx="101">
                  <c:v>4215.5</c:v>
                </c:pt>
                <c:pt idx="102">
                  <c:v>4216</c:v>
                </c:pt>
              </c:numCache>
            </c:numRef>
          </c:cat>
          <c:val>
            <c:numRef>
              <c:f>'All Areas'!$W$3:$W$105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2126.5293502746699</c:v>
                </c:pt>
                <c:pt idx="5">
                  <c:v>4657.146080024474</c:v>
                </c:pt>
                <c:pt idx="6">
                  <c:v>8530.3088814732509</c:v>
                </c:pt>
                <c:pt idx="7">
                  <c:v>11860.627840243633</c:v>
                </c:pt>
                <c:pt idx="8">
                  <c:v>19569.454621556102</c:v>
                </c:pt>
                <c:pt idx="9">
                  <c:v>24630.737893037349</c:v>
                </c:pt>
                <c:pt idx="10">
                  <c:v>34054.093621937776</c:v>
                </c:pt>
                <c:pt idx="11">
                  <c:v>39657.146540623842</c:v>
                </c:pt>
                <c:pt idx="12">
                  <c:v>44922.630227605267</c:v>
                </c:pt>
                <c:pt idx="13">
                  <c:v>49499.723310003603</c:v>
                </c:pt>
                <c:pt idx="14">
                  <c:v>53847.440695112644</c:v>
                </c:pt>
                <c:pt idx="15">
                  <c:v>58644.554188016453</c:v>
                </c:pt>
                <c:pt idx="16">
                  <c:v>63072.878155577899</c:v>
                </c:pt>
                <c:pt idx="17">
                  <c:v>68679.738598706375</c:v>
                </c:pt>
                <c:pt idx="18">
                  <c:v>74161.549110102016</c:v>
                </c:pt>
                <c:pt idx="19">
                  <c:v>80006.429673823746</c:v>
                </c:pt>
                <c:pt idx="20">
                  <c:v>86006.627289627257</c:v>
                </c:pt>
                <c:pt idx="21">
                  <c:v>91383.027593475636</c:v>
                </c:pt>
                <c:pt idx="22">
                  <c:v>96949.740411376828</c:v>
                </c:pt>
                <c:pt idx="23">
                  <c:v>102193.52859952972</c:v>
                </c:pt>
                <c:pt idx="24">
                  <c:v>107262.50079647187</c:v>
                </c:pt>
                <c:pt idx="25">
                  <c:v>111210.36689654489</c:v>
                </c:pt>
                <c:pt idx="26">
                  <c:v>116594.21752110605</c:v>
                </c:pt>
                <c:pt idx="27">
                  <c:v>121357.27607343049</c:v>
                </c:pt>
                <c:pt idx="28">
                  <c:v>127108.11838324311</c:v>
                </c:pt>
                <c:pt idx="29">
                  <c:v>132173.18404034188</c:v>
                </c:pt>
                <c:pt idx="30">
                  <c:v>138368.12794161926</c:v>
                </c:pt>
                <c:pt idx="31">
                  <c:v>143008.38555578759</c:v>
                </c:pt>
                <c:pt idx="32">
                  <c:v>150388.01139580927</c:v>
                </c:pt>
                <c:pt idx="33">
                  <c:v>154828.93135839209</c:v>
                </c:pt>
                <c:pt idx="34">
                  <c:v>159784.13247349707</c:v>
                </c:pt>
                <c:pt idx="35">
                  <c:v>164452.9936939766</c:v>
                </c:pt>
                <c:pt idx="36">
                  <c:v>171570.65713207304</c:v>
                </c:pt>
                <c:pt idx="37">
                  <c:v>175802.30764984927</c:v>
                </c:pt>
                <c:pt idx="38">
                  <c:v>180014.67049010823</c:v>
                </c:pt>
                <c:pt idx="39">
                  <c:v>184626.69405441493</c:v>
                </c:pt>
                <c:pt idx="40">
                  <c:v>188945.69911118143</c:v>
                </c:pt>
                <c:pt idx="41">
                  <c:v>193512.27692828095</c:v>
                </c:pt>
                <c:pt idx="42">
                  <c:v>197764.39150321673</c:v>
                </c:pt>
                <c:pt idx="43">
                  <c:v>202458.21682424654</c:v>
                </c:pt>
                <c:pt idx="44">
                  <c:v>206742.23384043545</c:v>
                </c:pt>
                <c:pt idx="45">
                  <c:v>210543.94946762829</c:v>
                </c:pt>
                <c:pt idx="46">
                  <c:v>214173.70126576463</c:v>
                </c:pt>
                <c:pt idx="47">
                  <c:v>217371.20331064134</c:v>
                </c:pt>
                <c:pt idx="48">
                  <c:v>220669.39792892549</c:v>
                </c:pt>
                <c:pt idx="49">
                  <c:v>224034.49435403303</c:v>
                </c:pt>
                <c:pt idx="50">
                  <c:v>227501.49059200444</c:v>
                </c:pt>
                <c:pt idx="51">
                  <c:v>231039.35142870719</c:v>
                </c:pt>
                <c:pt idx="52">
                  <c:v>234960.23865306567</c:v>
                </c:pt>
                <c:pt idx="53">
                  <c:v>239701.85662049224</c:v>
                </c:pt>
                <c:pt idx="54">
                  <c:v>245047.6601169059</c:v>
                </c:pt>
                <c:pt idx="55">
                  <c:v>249519.33482386678</c:v>
                </c:pt>
                <c:pt idx="56">
                  <c:v>255053.25982322323</c:v>
                </c:pt>
                <c:pt idx="57">
                  <c:v>259429.20038348093</c:v>
                </c:pt>
                <c:pt idx="58">
                  <c:v>264536.9444566333</c:v>
                </c:pt>
                <c:pt idx="59">
                  <c:v>269148.06207595515</c:v>
                </c:pt>
                <c:pt idx="60">
                  <c:v>285476.55470279692</c:v>
                </c:pt>
                <c:pt idx="61">
                  <c:v>292570.31929204753</c:v>
                </c:pt>
                <c:pt idx="62">
                  <c:v>306486.30163109087</c:v>
                </c:pt>
                <c:pt idx="63">
                  <c:v>313900.24063432461</c:v>
                </c:pt>
                <c:pt idx="64">
                  <c:v>321700.33000935265</c:v>
                </c:pt>
                <c:pt idx="65">
                  <c:v>335444.24261767545</c:v>
                </c:pt>
                <c:pt idx="66">
                  <c:v>342017.79147595575</c:v>
                </c:pt>
                <c:pt idx="67">
                  <c:v>356606.15712422004</c:v>
                </c:pt>
                <c:pt idx="68">
                  <c:v>365571.30579654343</c:v>
                </c:pt>
                <c:pt idx="69">
                  <c:v>377333.05613851128</c:v>
                </c:pt>
                <c:pt idx="70">
                  <c:v>384421.28738965082</c:v>
                </c:pt>
                <c:pt idx="71">
                  <c:v>387684.00231413869</c:v>
                </c:pt>
                <c:pt idx="72">
                  <c:v>390039.99539878493</c:v>
                </c:pt>
                <c:pt idx="73">
                  <c:v>396041.61803151423</c:v>
                </c:pt>
                <c:pt idx="74">
                  <c:v>400867.58312202821</c:v>
                </c:pt>
                <c:pt idx="75">
                  <c:v>407088.13172310655</c:v>
                </c:pt>
                <c:pt idx="76">
                  <c:v>411095.29879025934</c:v>
                </c:pt>
                <c:pt idx="77">
                  <c:v>419775.82395041437</c:v>
                </c:pt>
                <c:pt idx="78">
                  <c:v>426384.63316539023</c:v>
                </c:pt>
                <c:pt idx="79">
                  <c:v>438390.2598784758</c:v>
                </c:pt>
                <c:pt idx="80">
                  <c:v>445229.446869826</c:v>
                </c:pt>
                <c:pt idx="81">
                  <c:v>455000.49769317976</c:v>
                </c:pt>
                <c:pt idx="82">
                  <c:v>459110.93253779877</c:v>
                </c:pt>
                <c:pt idx="83">
                  <c:v>465404.73386627407</c:v>
                </c:pt>
                <c:pt idx="84">
                  <c:v>468603.91570651944</c:v>
                </c:pt>
                <c:pt idx="85">
                  <c:v>473362.24456934066</c:v>
                </c:pt>
                <c:pt idx="86">
                  <c:v>476623.03537041281</c:v>
                </c:pt>
                <c:pt idx="87">
                  <c:v>481845.62921002455</c:v>
                </c:pt>
                <c:pt idx="88">
                  <c:v>486819.70823499083</c:v>
                </c:pt>
                <c:pt idx="89">
                  <c:v>493780.33213990624</c:v>
                </c:pt>
                <c:pt idx="90">
                  <c:v>507101.31087832298</c:v>
                </c:pt>
                <c:pt idx="91">
                  <c:v>511844.03692983248</c:v>
                </c:pt>
                <c:pt idx="92">
                  <c:v>516922.10810484615</c:v>
                </c:pt>
                <c:pt idx="93">
                  <c:v>519084.53272004955</c:v>
                </c:pt>
                <c:pt idx="94">
                  <c:v>521430.00361429108</c:v>
                </c:pt>
                <c:pt idx="95">
                  <c:v>523211.5007722826</c:v>
                </c:pt>
                <c:pt idx="96">
                  <c:v>525389.02424238587</c:v>
                </c:pt>
                <c:pt idx="97">
                  <c:v>527350.85191187006</c:v>
                </c:pt>
                <c:pt idx="98">
                  <c:v>530185.70962029509</c:v>
                </c:pt>
                <c:pt idx="99">
                  <c:v>532861.71126856748</c:v>
                </c:pt>
                <c:pt idx="100">
                  <c:v>538821.95393099682</c:v>
                </c:pt>
                <c:pt idx="101">
                  <c:v>541115.93887052604</c:v>
                </c:pt>
                <c:pt idx="102">
                  <c:v>542489.18137380364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Areas'!$Q$1:$R$1</c:f>
              <c:strCache>
                <c:ptCount val="1"/>
                <c:pt idx="0">
                  <c:v>South Arm Sum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'All Areas'!$A$3:$A$105</c:f>
              <c:numCache>
                <c:formatCode>General</c:formatCode>
                <c:ptCount val="103"/>
                <c:pt idx="0">
                  <c:v>4165</c:v>
                </c:pt>
                <c:pt idx="1">
                  <c:v>4165.5</c:v>
                </c:pt>
                <c:pt idx="2">
                  <c:v>4166</c:v>
                </c:pt>
                <c:pt idx="3">
                  <c:v>4166.5</c:v>
                </c:pt>
                <c:pt idx="4">
                  <c:v>4167</c:v>
                </c:pt>
                <c:pt idx="5">
                  <c:v>4167.5</c:v>
                </c:pt>
                <c:pt idx="6">
                  <c:v>4168</c:v>
                </c:pt>
                <c:pt idx="7">
                  <c:v>4168.5</c:v>
                </c:pt>
                <c:pt idx="8">
                  <c:v>4169</c:v>
                </c:pt>
                <c:pt idx="9">
                  <c:v>4169.5</c:v>
                </c:pt>
                <c:pt idx="10">
                  <c:v>4170</c:v>
                </c:pt>
                <c:pt idx="11">
                  <c:v>4170.5</c:v>
                </c:pt>
                <c:pt idx="12">
                  <c:v>4171</c:v>
                </c:pt>
                <c:pt idx="13">
                  <c:v>4171.5</c:v>
                </c:pt>
                <c:pt idx="14">
                  <c:v>4172</c:v>
                </c:pt>
                <c:pt idx="15">
                  <c:v>4172.5</c:v>
                </c:pt>
                <c:pt idx="16">
                  <c:v>4173</c:v>
                </c:pt>
                <c:pt idx="17">
                  <c:v>4173.5</c:v>
                </c:pt>
                <c:pt idx="18">
                  <c:v>4174</c:v>
                </c:pt>
                <c:pt idx="19">
                  <c:v>4174.5</c:v>
                </c:pt>
                <c:pt idx="20">
                  <c:v>4175</c:v>
                </c:pt>
                <c:pt idx="21">
                  <c:v>4175.5</c:v>
                </c:pt>
                <c:pt idx="22">
                  <c:v>4176</c:v>
                </c:pt>
                <c:pt idx="23">
                  <c:v>4176.5</c:v>
                </c:pt>
                <c:pt idx="24">
                  <c:v>4177</c:v>
                </c:pt>
                <c:pt idx="25">
                  <c:v>4177.5</c:v>
                </c:pt>
                <c:pt idx="26">
                  <c:v>4178</c:v>
                </c:pt>
                <c:pt idx="27">
                  <c:v>4178.5</c:v>
                </c:pt>
                <c:pt idx="28">
                  <c:v>4179</c:v>
                </c:pt>
                <c:pt idx="29">
                  <c:v>4179.5</c:v>
                </c:pt>
                <c:pt idx="30">
                  <c:v>4180</c:v>
                </c:pt>
                <c:pt idx="31">
                  <c:v>4180.5</c:v>
                </c:pt>
                <c:pt idx="32">
                  <c:v>4181</c:v>
                </c:pt>
                <c:pt idx="33">
                  <c:v>4181.5</c:v>
                </c:pt>
                <c:pt idx="34">
                  <c:v>4182</c:v>
                </c:pt>
                <c:pt idx="35">
                  <c:v>4182.5</c:v>
                </c:pt>
                <c:pt idx="36">
                  <c:v>4183</c:v>
                </c:pt>
                <c:pt idx="37">
                  <c:v>4183.5</c:v>
                </c:pt>
                <c:pt idx="38">
                  <c:v>4184</c:v>
                </c:pt>
                <c:pt idx="39">
                  <c:v>4184.5</c:v>
                </c:pt>
                <c:pt idx="40">
                  <c:v>4185</c:v>
                </c:pt>
                <c:pt idx="41">
                  <c:v>4185.5</c:v>
                </c:pt>
                <c:pt idx="42">
                  <c:v>4186</c:v>
                </c:pt>
                <c:pt idx="43">
                  <c:v>4186.5</c:v>
                </c:pt>
                <c:pt idx="44">
                  <c:v>4187</c:v>
                </c:pt>
                <c:pt idx="45">
                  <c:v>4187.5</c:v>
                </c:pt>
                <c:pt idx="46">
                  <c:v>4188</c:v>
                </c:pt>
                <c:pt idx="47">
                  <c:v>4188.5</c:v>
                </c:pt>
                <c:pt idx="48">
                  <c:v>4189</c:v>
                </c:pt>
                <c:pt idx="49">
                  <c:v>4189.5</c:v>
                </c:pt>
                <c:pt idx="50">
                  <c:v>4190</c:v>
                </c:pt>
                <c:pt idx="51">
                  <c:v>4190.5</c:v>
                </c:pt>
                <c:pt idx="52">
                  <c:v>4191</c:v>
                </c:pt>
                <c:pt idx="53">
                  <c:v>4191.5</c:v>
                </c:pt>
                <c:pt idx="54">
                  <c:v>4192</c:v>
                </c:pt>
                <c:pt idx="55">
                  <c:v>4192.5</c:v>
                </c:pt>
                <c:pt idx="56">
                  <c:v>4193</c:v>
                </c:pt>
                <c:pt idx="57">
                  <c:v>4193.5</c:v>
                </c:pt>
                <c:pt idx="58">
                  <c:v>4194</c:v>
                </c:pt>
                <c:pt idx="59">
                  <c:v>4194.5</c:v>
                </c:pt>
                <c:pt idx="60">
                  <c:v>4195</c:v>
                </c:pt>
                <c:pt idx="61">
                  <c:v>4195.5</c:v>
                </c:pt>
                <c:pt idx="62">
                  <c:v>4196</c:v>
                </c:pt>
                <c:pt idx="63">
                  <c:v>4196.5</c:v>
                </c:pt>
                <c:pt idx="64">
                  <c:v>4197</c:v>
                </c:pt>
                <c:pt idx="65">
                  <c:v>4197.5</c:v>
                </c:pt>
                <c:pt idx="66">
                  <c:v>4198</c:v>
                </c:pt>
                <c:pt idx="67">
                  <c:v>4198.5</c:v>
                </c:pt>
                <c:pt idx="68">
                  <c:v>4199</c:v>
                </c:pt>
                <c:pt idx="69">
                  <c:v>4199.5</c:v>
                </c:pt>
                <c:pt idx="70">
                  <c:v>4200</c:v>
                </c:pt>
                <c:pt idx="71">
                  <c:v>4200.5</c:v>
                </c:pt>
                <c:pt idx="72">
                  <c:v>4201</c:v>
                </c:pt>
                <c:pt idx="73">
                  <c:v>4201.5</c:v>
                </c:pt>
                <c:pt idx="74">
                  <c:v>4202</c:v>
                </c:pt>
                <c:pt idx="75">
                  <c:v>4202.5</c:v>
                </c:pt>
                <c:pt idx="76">
                  <c:v>4203</c:v>
                </c:pt>
                <c:pt idx="77">
                  <c:v>4203.5</c:v>
                </c:pt>
                <c:pt idx="78">
                  <c:v>4204</c:v>
                </c:pt>
                <c:pt idx="79">
                  <c:v>4204.5</c:v>
                </c:pt>
                <c:pt idx="80">
                  <c:v>4205</c:v>
                </c:pt>
                <c:pt idx="81">
                  <c:v>4205.5</c:v>
                </c:pt>
                <c:pt idx="82">
                  <c:v>4206</c:v>
                </c:pt>
                <c:pt idx="83">
                  <c:v>4206.5</c:v>
                </c:pt>
                <c:pt idx="84">
                  <c:v>4207</c:v>
                </c:pt>
                <c:pt idx="85">
                  <c:v>4207.5</c:v>
                </c:pt>
                <c:pt idx="86">
                  <c:v>4208</c:v>
                </c:pt>
                <c:pt idx="87">
                  <c:v>4208.5</c:v>
                </c:pt>
                <c:pt idx="88">
                  <c:v>4209</c:v>
                </c:pt>
                <c:pt idx="89">
                  <c:v>4209.5</c:v>
                </c:pt>
                <c:pt idx="90">
                  <c:v>4210</c:v>
                </c:pt>
                <c:pt idx="91">
                  <c:v>4210.5</c:v>
                </c:pt>
                <c:pt idx="92">
                  <c:v>4211</c:v>
                </c:pt>
                <c:pt idx="93">
                  <c:v>4211.5</c:v>
                </c:pt>
                <c:pt idx="94">
                  <c:v>4212</c:v>
                </c:pt>
                <c:pt idx="95">
                  <c:v>4212.5</c:v>
                </c:pt>
                <c:pt idx="96">
                  <c:v>4213</c:v>
                </c:pt>
                <c:pt idx="97">
                  <c:v>4213.5</c:v>
                </c:pt>
                <c:pt idx="98">
                  <c:v>4214</c:v>
                </c:pt>
                <c:pt idx="99">
                  <c:v>4214.5</c:v>
                </c:pt>
                <c:pt idx="100">
                  <c:v>4215</c:v>
                </c:pt>
                <c:pt idx="101">
                  <c:v>4215.5</c:v>
                </c:pt>
                <c:pt idx="102">
                  <c:v>4216</c:v>
                </c:pt>
              </c:numCache>
            </c:numRef>
          </c:cat>
          <c:val>
            <c:numRef>
              <c:f>'All Areas'!$Q$3:$Q$105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1956.1431560139915</c:v>
                </c:pt>
                <c:pt idx="5">
                  <c:v>3732.9253985094465</c:v>
                </c:pt>
                <c:pt idx="6">
                  <c:v>8201.8815717171474</c:v>
                </c:pt>
                <c:pt idx="7">
                  <c:v>11326.533372098744</c:v>
                </c:pt>
                <c:pt idx="8">
                  <c:v>34569.593259496956</c:v>
                </c:pt>
                <c:pt idx="9">
                  <c:v>55575.595166784398</c:v>
                </c:pt>
                <c:pt idx="10">
                  <c:v>81143.25795459011</c:v>
                </c:pt>
                <c:pt idx="11">
                  <c:v>93837.831957330869</c:v>
                </c:pt>
                <c:pt idx="12">
                  <c:v>107246.70225361831</c:v>
                </c:pt>
                <c:pt idx="13">
                  <c:v>120654.6268352788</c:v>
                </c:pt>
                <c:pt idx="14">
                  <c:v>132114.49848212482</c:v>
                </c:pt>
                <c:pt idx="15">
                  <c:v>145503.49950719834</c:v>
                </c:pt>
                <c:pt idx="16">
                  <c:v>155505.66415529785</c:v>
                </c:pt>
                <c:pt idx="17">
                  <c:v>163766.63883157761</c:v>
                </c:pt>
                <c:pt idx="18">
                  <c:v>171924.6165773909</c:v>
                </c:pt>
                <c:pt idx="19">
                  <c:v>179919.11228980558</c:v>
                </c:pt>
                <c:pt idx="20">
                  <c:v>187544.6094019181</c:v>
                </c:pt>
                <c:pt idx="21">
                  <c:v>194458.08700619722</c:v>
                </c:pt>
                <c:pt idx="22">
                  <c:v>200881.96631762412</c:v>
                </c:pt>
                <c:pt idx="23">
                  <c:v>206935.75190670948</c:v>
                </c:pt>
                <c:pt idx="24">
                  <c:v>212942.64108515799</c:v>
                </c:pt>
                <c:pt idx="25">
                  <c:v>218814.69555805702</c:v>
                </c:pt>
                <c:pt idx="26">
                  <c:v>224809.50605587082</c:v>
                </c:pt>
                <c:pt idx="27">
                  <c:v>230758.09887711759</c:v>
                </c:pt>
                <c:pt idx="28">
                  <c:v>236896.09847644609</c:v>
                </c:pt>
                <c:pt idx="29">
                  <c:v>243240.04772603262</c:v>
                </c:pt>
                <c:pt idx="30">
                  <c:v>249940.12570843112</c:v>
                </c:pt>
                <c:pt idx="31">
                  <c:v>255562.53064020033</c:v>
                </c:pt>
                <c:pt idx="32">
                  <c:v>261672.2372642305</c:v>
                </c:pt>
                <c:pt idx="33">
                  <c:v>267123.90547627583</c:v>
                </c:pt>
                <c:pt idx="34">
                  <c:v>273164.28520374501</c:v>
                </c:pt>
                <c:pt idx="35">
                  <c:v>278510.79484023881</c:v>
                </c:pt>
                <c:pt idx="36">
                  <c:v>284767.2972938497</c:v>
                </c:pt>
                <c:pt idx="37">
                  <c:v>289766.88610868918</c:v>
                </c:pt>
                <c:pt idx="38">
                  <c:v>294902.51046617748</c:v>
                </c:pt>
                <c:pt idx="39">
                  <c:v>300440.34603611456</c:v>
                </c:pt>
                <c:pt idx="40">
                  <c:v>306379.65668430389</c:v>
                </c:pt>
                <c:pt idx="41">
                  <c:v>312449.25236537697</c:v>
                </c:pt>
                <c:pt idx="42">
                  <c:v>317769.84618901537</c:v>
                </c:pt>
                <c:pt idx="43">
                  <c:v>322719.73169343482</c:v>
                </c:pt>
                <c:pt idx="44">
                  <c:v>327576.46753420966</c:v>
                </c:pt>
                <c:pt idx="45">
                  <c:v>334941.61711735494</c:v>
                </c:pt>
                <c:pt idx="46">
                  <c:v>340834.25502297422</c:v>
                </c:pt>
                <c:pt idx="47">
                  <c:v>347199.37003442878</c:v>
                </c:pt>
                <c:pt idx="48">
                  <c:v>352932.64747325337</c:v>
                </c:pt>
                <c:pt idx="49">
                  <c:v>360041.6092336296</c:v>
                </c:pt>
                <c:pt idx="50">
                  <c:v>365610.7741597736</c:v>
                </c:pt>
                <c:pt idx="51">
                  <c:v>370865.59625876421</c:v>
                </c:pt>
                <c:pt idx="52">
                  <c:v>375892.68567231006</c:v>
                </c:pt>
                <c:pt idx="53">
                  <c:v>380791.96713002771</c:v>
                </c:pt>
                <c:pt idx="54">
                  <c:v>385896.08446929703</c:v>
                </c:pt>
                <c:pt idx="55">
                  <c:v>391244.08768876281</c:v>
                </c:pt>
                <c:pt idx="56">
                  <c:v>412758.15858044423</c:v>
                </c:pt>
                <c:pt idx="57">
                  <c:v>419067.6564770799</c:v>
                </c:pt>
                <c:pt idx="58">
                  <c:v>426235.06389658531</c:v>
                </c:pt>
                <c:pt idx="59">
                  <c:v>434474.76894482406</c:v>
                </c:pt>
                <c:pt idx="60">
                  <c:v>455148.00419160369</c:v>
                </c:pt>
                <c:pt idx="61">
                  <c:v>463765.99742562347</c:v>
                </c:pt>
                <c:pt idx="62">
                  <c:v>473285.26289915637</c:v>
                </c:pt>
                <c:pt idx="63">
                  <c:v>481979.14563673886</c:v>
                </c:pt>
                <c:pt idx="64">
                  <c:v>490717.78865533776</c:v>
                </c:pt>
                <c:pt idx="65">
                  <c:v>499591.28827181133</c:v>
                </c:pt>
                <c:pt idx="66">
                  <c:v>506223.72479098488</c:v>
                </c:pt>
                <c:pt idx="67">
                  <c:v>516221.04282681696</c:v>
                </c:pt>
                <c:pt idx="68">
                  <c:v>523527.98155177</c:v>
                </c:pt>
                <c:pt idx="69">
                  <c:v>533482.19289723039</c:v>
                </c:pt>
                <c:pt idx="70">
                  <c:v>546521.7888699082</c:v>
                </c:pt>
                <c:pt idx="71">
                  <c:v>560633.62479329715</c:v>
                </c:pt>
                <c:pt idx="72">
                  <c:v>567044.8565595001</c:v>
                </c:pt>
                <c:pt idx="73">
                  <c:v>573928.11089845444</c:v>
                </c:pt>
                <c:pt idx="74">
                  <c:v>580096.91471721022</c:v>
                </c:pt>
                <c:pt idx="75">
                  <c:v>585673.03056545765</c:v>
                </c:pt>
                <c:pt idx="76">
                  <c:v>590393.31613262359</c:v>
                </c:pt>
                <c:pt idx="77">
                  <c:v>597457.95541678811</c:v>
                </c:pt>
                <c:pt idx="78">
                  <c:v>603582.12102829723</c:v>
                </c:pt>
                <c:pt idx="79">
                  <c:v>614661.28172516718</c:v>
                </c:pt>
                <c:pt idx="80">
                  <c:v>622042.95248598931</c:v>
                </c:pt>
                <c:pt idx="81">
                  <c:v>629035.37548680254</c:v>
                </c:pt>
                <c:pt idx="82">
                  <c:v>632298.10905790213</c:v>
                </c:pt>
                <c:pt idx="83">
                  <c:v>635696.8127214436</c:v>
                </c:pt>
                <c:pt idx="84">
                  <c:v>639239.72973761172</c:v>
                </c:pt>
                <c:pt idx="85">
                  <c:v>643404.49362586974</c:v>
                </c:pt>
                <c:pt idx="86">
                  <c:v>647225.84556068049</c:v>
                </c:pt>
                <c:pt idx="87">
                  <c:v>653259.64020193717</c:v>
                </c:pt>
                <c:pt idx="88">
                  <c:v>658141.76018211932</c:v>
                </c:pt>
                <c:pt idx="89">
                  <c:v>663894.47668148542</c:v>
                </c:pt>
                <c:pt idx="90">
                  <c:v>671662.09889266884</c:v>
                </c:pt>
                <c:pt idx="91">
                  <c:v>677174.34604887641</c:v>
                </c:pt>
                <c:pt idx="92">
                  <c:v>679337.56425942306</c:v>
                </c:pt>
                <c:pt idx="93">
                  <c:v>681338.74938072334</c:v>
                </c:pt>
                <c:pt idx="94">
                  <c:v>682946.01107619063</c:v>
                </c:pt>
                <c:pt idx="95">
                  <c:v>684682.00415198854</c:v>
                </c:pt>
                <c:pt idx="96">
                  <c:v>687218.51096587349</c:v>
                </c:pt>
                <c:pt idx="97">
                  <c:v>689238.09283719875</c:v>
                </c:pt>
                <c:pt idx="98">
                  <c:v>691700.77911923197</c:v>
                </c:pt>
                <c:pt idx="99">
                  <c:v>694449.64512362797</c:v>
                </c:pt>
                <c:pt idx="100">
                  <c:v>700551.5616597943</c:v>
                </c:pt>
                <c:pt idx="101">
                  <c:v>709467.13508839509</c:v>
                </c:pt>
                <c:pt idx="102">
                  <c:v>712227.94098331453</c:v>
                </c:pt>
              </c:numCache>
            </c:numRef>
          </c:val>
          <c:smooth val="0"/>
        </c:ser>
        <c:ser>
          <c:idx val="2"/>
          <c:order val="2"/>
          <c:tx>
            <c:v>Bear River Bay Sum</c:v>
          </c:tx>
          <c:spPr>
            <a:ln w="31750"/>
          </c:spPr>
          <c:marker>
            <c:symbol val="none"/>
          </c:marker>
          <c:val>
            <c:numRef>
              <c:f>'All Areas'!$I$3:$I$105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3.5342256463842851E-4</c:v>
                </c:pt>
                <c:pt idx="40">
                  <c:v>1.0096902769963173E-2</c:v>
                </c:pt>
                <c:pt idx="41">
                  <c:v>4.9296860227667341E-2</c:v>
                </c:pt>
                <c:pt idx="42">
                  <c:v>0.18289602089294271</c:v>
                </c:pt>
                <c:pt idx="43">
                  <c:v>0.46904861781512758</c:v>
                </c:pt>
                <c:pt idx="44">
                  <c:v>0.92957548518975253</c:v>
                </c:pt>
                <c:pt idx="45">
                  <c:v>1.626015435481363</c:v>
                </c:pt>
                <c:pt idx="46">
                  <c:v>2.2739088274068053</c:v>
                </c:pt>
                <c:pt idx="47">
                  <c:v>2.7810352661361137</c:v>
                </c:pt>
                <c:pt idx="48">
                  <c:v>3.2079179070401431</c:v>
                </c:pt>
                <c:pt idx="49">
                  <c:v>3.5761923511481872</c:v>
                </c:pt>
                <c:pt idx="50">
                  <c:v>3.9102421506330072</c:v>
                </c:pt>
                <c:pt idx="51">
                  <c:v>4.220149697776491</c:v>
                </c:pt>
                <c:pt idx="52">
                  <c:v>4.5149643256360852</c:v>
                </c:pt>
                <c:pt idx="53">
                  <c:v>4.8693728624377304</c:v>
                </c:pt>
                <c:pt idx="54">
                  <c:v>6.1192732399088641</c:v>
                </c:pt>
                <c:pt idx="55">
                  <c:v>8.6146483639279428</c:v>
                </c:pt>
                <c:pt idx="56">
                  <c:v>13.779691037488067</c:v>
                </c:pt>
                <c:pt idx="57">
                  <c:v>23.165480065773309</c:v>
                </c:pt>
                <c:pt idx="58">
                  <c:v>45.060915143374196</c:v>
                </c:pt>
                <c:pt idx="59">
                  <c:v>91.161323991622723</c:v>
                </c:pt>
                <c:pt idx="60">
                  <c:v>262.74986588512138</c:v>
                </c:pt>
                <c:pt idx="61">
                  <c:v>560.14728273130959</c:v>
                </c:pt>
                <c:pt idx="62">
                  <c:v>1858.1975030834253</c:v>
                </c:pt>
                <c:pt idx="63">
                  <c:v>7097.1095719231616</c:v>
                </c:pt>
                <c:pt idx="64">
                  <c:v>12177.465925745853</c:v>
                </c:pt>
                <c:pt idx="65">
                  <c:v>16741.634929171181</c:v>
                </c:pt>
                <c:pt idx="66">
                  <c:v>20590.481628207293</c:v>
                </c:pt>
                <c:pt idx="67">
                  <c:v>23936.805641013554</c:v>
                </c:pt>
                <c:pt idx="68">
                  <c:v>27527.426807592397</c:v>
                </c:pt>
                <c:pt idx="69">
                  <c:v>31492.265657858527</c:v>
                </c:pt>
                <c:pt idx="70">
                  <c:v>38986.099574661384</c:v>
                </c:pt>
                <c:pt idx="71">
                  <c:v>52249.610794118031</c:v>
                </c:pt>
                <c:pt idx="72">
                  <c:v>60776.790042185188</c:v>
                </c:pt>
                <c:pt idx="73">
                  <c:v>85727.778379736425</c:v>
                </c:pt>
                <c:pt idx="74">
                  <c:v>98410.68669432665</c:v>
                </c:pt>
                <c:pt idx="75">
                  <c:v>106908.99446349873</c:v>
                </c:pt>
                <c:pt idx="76">
                  <c:v>115171.82410146329</c:v>
                </c:pt>
                <c:pt idx="77">
                  <c:v>121850.06715033606</c:v>
                </c:pt>
                <c:pt idx="78">
                  <c:v>127030.01128010802</c:v>
                </c:pt>
                <c:pt idx="79">
                  <c:v>131654.14940645898</c:v>
                </c:pt>
                <c:pt idx="80">
                  <c:v>136389.85837388271</c:v>
                </c:pt>
                <c:pt idx="81">
                  <c:v>142842.680191842</c:v>
                </c:pt>
                <c:pt idx="82">
                  <c:v>146746.94125300611</c:v>
                </c:pt>
                <c:pt idx="83">
                  <c:v>153957.37625027049</c:v>
                </c:pt>
                <c:pt idx="84">
                  <c:v>157480.76170811482</c:v>
                </c:pt>
                <c:pt idx="85">
                  <c:v>160990.29030379141</c:v>
                </c:pt>
                <c:pt idx="86">
                  <c:v>164170.47827330616</c:v>
                </c:pt>
                <c:pt idx="87">
                  <c:v>166986.47909153922</c:v>
                </c:pt>
                <c:pt idx="88">
                  <c:v>172660.85453306179</c:v>
                </c:pt>
                <c:pt idx="89">
                  <c:v>177314.59814183117</c:v>
                </c:pt>
                <c:pt idx="90">
                  <c:v>190503.69648914423</c:v>
                </c:pt>
                <c:pt idx="91">
                  <c:v>193808.95237892366</c:v>
                </c:pt>
                <c:pt idx="92">
                  <c:v>196444.22908439371</c:v>
                </c:pt>
                <c:pt idx="93">
                  <c:v>198556.80080895865</c:v>
                </c:pt>
                <c:pt idx="94">
                  <c:v>200898.15547165976</c:v>
                </c:pt>
                <c:pt idx="95">
                  <c:v>202788.95531006058</c:v>
                </c:pt>
                <c:pt idx="96">
                  <c:v>205069.54558530537</c:v>
                </c:pt>
                <c:pt idx="97">
                  <c:v>206944.91540704138</c:v>
                </c:pt>
                <c:pt idx="98">
                  <c:v>209677.24357887177</c:v>
                </c:pt>
                <c:pt idx="99">
                  <c:v>212172.78998960741</c:v>
                </c:pt>
                <c:pt idx="100">
                  <c:v>219373.55090945822</c:v>
                </c:pt>
                <c:pt idx="101">
                  <c:v>222054.2541008722</c:v>
                </c:pt>
                <c:pt idx="102">
                  <c:v>224376.79943818634</c:v>
                </c:pt>
              </c:numCache>
            </c:numRef>
          </c:val>
          <c:smooth val="0"/>
        </c:ser>
        <c:ser>
          <c:idx val="3"/>
          <c:order val="3"/>
          <c:tx>
            <c:v>Farmington Bay Sum</c:v>
          </c:tx>
          <c:spPr>
            <a:ln w="31750"/>
          </c:spPr>
          <c:marker>
            <c:symbol val="none"/>
          </c:marker>
          <c:val>
            <c:numRef>
              <c:f>'All Areas'!$K$3:$K$104</c:f>
              <c:numCache>
                <c:formatCode>#,##0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1640.4644917569776</c:v>
                </c:pt>
                <c:pt idx="57">
                  <c:v>2701.1537472537984</c:v>
                </c:pt>
                <c:pt idx="58">
                  <c:v>5844.6882020226712</c:v>
                </c:pt>
                <c:pt idx="59">
                  <c:v>10662.178156692056</c:v>
                </c:pt>
                <c:pt idx="60">
                  <c:v>17333.139934367897</c:v>
                </c:pt>
                <c:pt idx="61">
                  <c:v>22624.488463916696</c:v>
                </c:pt>
                <c:pt idx="62">
                  <c:v>33893.960152517233</c:v>
                </c:pt>
                <c:pt idx="63">
                  <c:v>39342.114144560423</c:v>
                </c:pt>
                <c:pt idx="64">
                  <c:v>44653.005693752042</c:v>
                </c:pt>
                <c:pt idx="65">
                  <c:v>50829.201224216718</c:v>
                </c:pt>
                <c:pt idx="66">
                  <c:v>55583.413145357474</c:v>
                </c:pt>
                <c:pt idx="67">
                  <c:v>61033.580295277497</c:v>
                </c:pt>
                <c:pt idx="68">
                  <c:v>64987.972685564804</c:v>
                </c:pt>
                <c:pt idx="69">
                  <c:v>71407.02651219182</c:v>
                </c:pt>
                <c:pt idx="70">
                  <c:v>76170.719452203586</c:v>
                </c:pt>
                <c:pt idx="71">
                  <c:v>79802.853346043892</c:v>
                </c:pt>
                <c:pt idx="72">
                  <c:v>85729.917419593839</c:v>
                </c:pt>
                <c:pt idx="73">
                  <c:v>87236.323657203786</c:v>
                </c:pt>
                <c:pt idx="74">
                  <c:v>89995.422440063034</c:v>
                </c:pt>
                <c:pt idx="75">
                  <c:v>91440.526942576689</c:v>
                </c:pt>
                <c:pt idx="76">
                  <c:v>95101.040329284268</c:v>
                </c:pt>
                <c:pt idx="77">
                  <c:v>96548.257973364103</c:v>
                </c:pt>
                <c:pt idx="78">
                  <c:v>99085.82533896793</c:v>
                </c:pt>
                <c:pt idx="79">
                  <c:v>101196.47950815695</c:v>
                </c:pt>
                <c:pt idx="80">
                  <c:v>104794.26885285055</c:v>
                </c:pt>
                <c:pt idx="81">
                  <c:v>105797.58851897989</c:v>
                </c:pt>
                <c:pt idx="82">
                  <c:v>107039.56581053537</c:v>
                </c:pt>
                <c:pt idx="83">
                  <c:v>107916.69298766284</c:v>
                </c:pt>
                <c:pt idx="84">
                  <c:v>110544.60095857459</c:v>
                </c:pt>
                <c:pt idx="85">
                  <c:v>111780.23364998533</c:v>
                </c:pt>
                <c:pt idx="86">
                  <c:v>112929.54429009341</c:v>
                </c:pt>
                <c:pt idx="87">
                  <c:v>113989.04310390704</c:v>
                </c:pt>
                <c:pt idx="88">
                  <c:v>115885.20708399087</c:v>
                </c:pt>
                <c:pt idx="89">
                  <c:v>117757.37853592032</c:v>
                </c:pt>
                <c:pt idx="90">
                  <c:v>124150.70240311004</c:v>
                </c:pt>
                <c:pt idx="91">
                  <c:v>126183.39262147585</c:v>
                </c:pt>
                <c:pt idx="92">
                  <c:v>127422.5109746674</c:v>
                </c:pt>
                <c:pt idx="93">
                  <c:v>128594.53273449987</c:v>
                </c:pt>
                <c:pt idx="94">
                  <c:v>129512.76778261465</c:v>
                </c:pt>
                <c:pt idx="95">
                  <c:v>131409.51332640648</c:v>
                </c:pt>
                <c:pt idx="96">
                  <c:v>132992.51538929355</c:v>
                </c:pt>
                <c:pt idx="97">
                  <c:v>134409.40602491112</c:v>
                </c:pt>
                <c:pt idx="98">
                  <c:v>135970.51953354038</c:v>
                </c:pt>
                <c:pt idx="99">
                  <c:v>137953.98849871894</c:v>
                </c:pt>
                <c:pt idx="100">
                  <c:v>141639.66597240485</c:v>
                </c:pt>
                <c:pt idx="101">
                  <c:v>143625.53520022208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25408"/>
        <c:axId val="450125800"/>
      </c:lineChart>
      <c:catAx>
        <c:axId val="4501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0125800"/>
        <c:crosses val="autoZero"/>
        <c:auto val="1"/>
        <c:lblAlgn val="ctr"/>
        <c:lblOffset val="100"/>
        <c:noMultiLvlLbl val="0"/>
      </c:catAx>
      <c:valAx>
        <c:axId val="4501258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501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278421</xdr:colOff>
      <xdr:row>1</xdr:row>
      <xdr:rowOff>322383</xdr:rowOff>
    </xdr:from>
    <xdr:to>
      <xdr:col>22</xdr:col>
      <xdr:colOff>161190</xdr:colOff>
      <xdr:row>19</xdr:row>
      <xdr:rowOff>130418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322384</xdr:colOff>
      <xdr:row>20</xdr:row>
      <xdr:rowOff>161191</xdr:rowOff>
    </xdr:from>
    <xdr:to>
      <xdr:col>22</xdr:col>
      <xdr:colOff>410307</xdr:colOff>
      <xdr:row>44</xdr:row>
      <xdr:rowOff>73268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12532</xdr:rowOff>
    </xdr:from>
    <xdr:to>
      <xdr:col>37</xdr:col>
      <xdr:colOff>614110</xdr:colOff>
      <xdr:row>26</xdr:row>
      <xdr:rowOff>175460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29</xdr:row>
      <xdr:rowOff>186257</xdr:rowOff>
    </xdr:from>
    <xdr:to>
      <xdr:col>37</xdr:col>
      <xdr:colOff>601578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topLeftCell="A83" zoomScale="75" zoomScaleNormal="75" workbookViewId="0">
      <selection activeCell="I1" sqref="I1:J1"/>
    </sheetView>
  </sheetViews>
  <sheetFormatPr defaultRowHeight="15" x14ac:dyDescent="0.25"/>
  <cols>
    <col min="1" max="1" width="15.7109375" customWidth="1"/>
    <col min="2" max="2" width="15.7109375" style="9" customWidth="1"/>
    <col min="3" max="4" width="15.7109375" style="4" hidden="1" customWidth="1"/>
    <col min="5" max="6" width="15.7109375" style="5" customWidth="1"/>
    <col min="7" max="8" width="15.7109375" style="5" hidden="1" customWidth="1"/>
    <col min="9" max="10" width="15.7109375" style="5" customWidth="1"/>
    <col min="11" max="12" width="15.7109375" style="5" hidden="1" customWidth="1"/>
    <col min="13" max="16" width="15.7109375" style="5" customWidth="1"/>
  </cols>
  <sheetData>
    <row r="1" spans="1:24" ht="27" customHeight="1" x14ac:dyDescent="0.25">
      <c r="A1" s="30"/>
      <c r="B1" s="31"/>
      <c r="C1" s="66" t="s">
        <v>1</v>
      </c>
      <c r="D1" s="66"/>
      <c r="E1" s="67" t="s">
        <v>1</v>
      </c>
      <c r="F1" s="67"/>
      <c r="G1" s="68" t="s">
        <v>20</v>
      </c>
      <c r="H1" s="68"/>
      <c r="I1" s="69" t="s">
        <v>20</v>
      </c>
      <c r="J1" s="69"/>
      <c r="K1" s="67" t="s">
        <v>34</v>
      </c>
      <c r="L1" s="67"/>
      <c r="M1" s="67" t="s">
        <v>34</v>
      </c>
      <c r="N1" s="67"/>
      <c r="O1" s="70" t="s">
        <v>21</v>
      </c>
      <c r="P1" s="70"/>
    </row>
    <row r="2" spans="1:24" ht="27" customHeight="1" thickBot="1" x14ac:dyDescent="0.3">
      <c r="A2" s="11" t="s">
        <v>9</v>
      </c>
      <c r="B2" s="7" t="s">
        <v>0</v>
      </c>
      <c r="C2" s="40" t="s">
        <v>32</v>
      </c>
      <c r="D2" s="40" t="s">
        <v>33</v>
      </c>
      <c r="E2" s="29" t="s">
        <v>27</v>
      </c>
      <c r="F2" s="29" t="s">
        <v>26</v>
      </c>
      <c r="G2" s="44" t="s">
        <v>32</v>
      </c>
      <c r="H2" s="44" t="s">
        <v>33</v>
      </c>
      <c r="I2" s="28" t="s">
        <v>7</v>
      </c>
      <c r="J2" s="28" t="s">
        <v>5</v>
      </c>
      <c r="K2" s="29" t="s">
        <v>32</v>
      </c>
      <c r="L2" s="29" t="s">
        <v>33</v>
      </c>
      <c r="M2" s="29" t="s">
        <v>7</v>
      </c>
      <c r="N2" s="29" t="s">
        <v>5</v>
      </c>
      <c r="O2" s="13" t="s">
        <v>7</v>
      </c>
      <c r="P2" s="13" t="s">
        <v>5</v>
      </c>
    </row>
    <row r="3" spans="1:24" ht="15.75" customHeight="1" thickTop="1" x14ac:dyDescent="0.25">
      <c r="A3" s="32">
        <v>4165</v>
      </c>
      <c r="B3" s="33">
        <f t="shared" ref="B3:B66" si="0">A3/3.28084</f>
        <v>1269.4919593762572</v>
      </c>
      <c r="C3" s="42">
        <v>0</v>
      </c>
      <c r="D3" s="43">
        <v>0</v>
      </c>
      <c r="E3" s="41">
        <f>C3*0.000247105</f>
        <v>0</v>
      </c>
      <c r="F3" s="41">
        <f>D3*0.000810713</f>
        <v>0</v>
      </c>
      <c r="G3" s="45">
        <v>0</v>
      </c>
      <c r="H3" s="46">
        <v>0</v>
      </c>
      <c r="I3" s="47">
        <f t="shared" ref="I3:I66" si="1">G3*0.000247105</f>
        <v>0</v>
      </c>
      <c r="J3" s="47">
        <f t="shared" ref="J3:J66" si="2">H3*0.000810713</f>
        <v>0</v>
      </c>
      <c r="K3" s="41">
        <v>0</v>
      </c>
      <c r="L3" s="41">
        <v>0</v>
      </c>
      <c r="M3" s="41">
        <f>K3*0.000247105</f>
        <v>0</v>
      </c>
      <c r="N3" s="41">
        <f>L3*0.000810713</f>
        <v>0</v>
      </c>
      <c r="O3" s="34">
        <f>E3+I3+M3</f>
        <v>0</v>
      </c>
      <c r="P3" s="34">
        <f>F3+J3+N3</f>
        <v>0</v>
      </c>
      <c r="R3" s="65" t="s">
        <v>19</v>
      </c>
      <c r="S3" s="65"/>
      <c r="T3" s="65"/>
      <c r="U3" s="65"/>
      <c r="V3" s="65"/>
      <c r="W3" s="65"/>
      <c r="X3" s="65"/>
    </row>
    <row r="4" spans="1:24" x14ac:dyDescent="0.25">
      <c r="A4" s="32">
        <v>4165.5</v>
      </c>
      <c r="B4" s="33">
        <f t="shared" si="0"/>
        <v>1269.6443593713805</v>
      </c>
      <c r="C4" s="42">
        <v>0</v>
      </c>
      <c r="D4" s="43">
        <v>0</v>
      </c>
      <c r="E4" s="41">
        <f t="shared" ref="E4:E67" si="3">C4*0.000247105</f>
        <v>0</v>
      </c>
      <c r="F4" s="41">
        <f t="shared" ref="F4:F67" si="4">D4*0.000810713</f>
        <v>0</v>
      </c>
      <c r="G4" s="45">
        <v>0</v>
      </c>
      <c r="H4" s="46">
        <v>0</v>
      </c>
      <c r="I4" s="47">
        <f t="shared" si="1"/>
        <v>0</v>
      </c>
      <c r="J4" s="47">
        <f t="shared" si="2"/>
        <v>0</v>
      </c>
      <c r="K4" s="41">
        <v>0</v>
      </c>
      <c r="L4" s="41">
        <v>0</v>
      </c>
      <c r="M4" s="41">
        <f t="shared" ref="M4:M67" si="5">K4*0.000247105</f>
        <v>0</v>
      </c>
      <c r="N4" s="41">
        <f t="shared" ref="N4:N67" si="6">L4*0.000810713</f>
        <v>0</v>
      </c>
      <c r="O4" s="34">
        <f t="shared" ref="O4:O67" si="7">E4+I4+M4</f>
        <v>0</v>
      </c>
      <c r="P4" s="34">
        <f t="shared" ref="P4:P67" si="8">F4+J4+N4</f>
        <v>0</v>
      </c>
      <c r="R4" s="65"/>
      <c r="S4" s="65"/>
      <c r="T4" s="65"/>
      <c r="U4" s="65"/>
      <c r="V4" s="65"/>
      <c r="W4" s="65"/>
      <c r="X4" s="65"/>
    </row>
    <row r="5" spans="1:24" x14ac:dyDescent="0.25">
      <c r="A5" s="32">
        <v>4166</v>
      </c>
      <c r="B5" s="33">
        <f t="shared" si="0"/>
        <v>1269.7967593665037</v>
      </c>
      <c r="C5" s="42">
        <v>0</v>
      </c>
      <c r="D5" s="43">
        <v>0</v>
      </c>
      <c r="E5" s="41">
        <f t="shared" si="3"/>
        <v>0</v>
      </c>
      <c r="F5" s="41">
        <f t="shared" si="4"/>
        <v>0</v>
      </c>
      <c r="G5" s="45">
        <v>0</v>
      </c>
      <c r="H5" s="46">
        <v>0</v>
      </c>
      <c r="I5" s="47">
        <f t="shared" si="1"/>
        <v>0</v>
      </c>
      <c r="J5" s="47">
        <f t="shared" si="2"/>
        <v>0</v>
      </c>
      <c r="K5" s="41">
        <v>0</v>
      </c>
      <c r="L5" s="41">
        <v>0</v>
      </c>
      <c r="M5" s="41">
        <f t="shared" si="5"/>
        <v>0</v>
      </c>
      <c r="N5" s="41">
        <f t="shared" si="6"/>
        <v>0</v>
      </c>
      <c r="O5" s="34">
        <f t="shared" si="7"/>
        <v>0</v>
      </c>
      <c r="P5" s="34">
        <f t="shared" si="8"/>
        <v>0</v>
      </c>
      <c r="R5" s="65" t="s">
        <v>17</v>
      </c>
      <c r="S5" s="65"/>
      <c r="T5" s="65"/>
      <c r="U5" s="65"/>
      <c r="V5" s="65"/>
      <c r="W5" s="65"/>
      <c r="X5" s="65"/>
    </row>
    <row r="6" spans="1:24" x14ac:dyDescent="0.25">
      <c r="A6" s="32">
        <v>4166.5</v>
      </c>
      <c r="B6" s="33">
        <f t="shared" si="0"/>
        <v>1269.9491593616269</v>
      </c>
      <c r="C6" s="42">
        <v>0</v>
      </c>
      <c r="D6" s="43">
        <v>0</v>
      </c>
      <c r="E6" s="41">
        <f t="shared" si="3"/>
        <v>0</v>
      </c>
      <c r="F6" s="41">
        <f t="shared" si="4"/>
        <v>0</v>
      </c>
      <c r="G6" s="45">
        <v>0</v>
      </c>
      <c r="H6" s="46">
        <v>0</v>
      </c>
      <c r="I6" s="47">
        <f t="shared" si="1"/>
        <v>0</v>
      </c>
      <c r="J6" s="47">
        <f t="shared" si="2"/>
        <v>0</v>
      </c>
      <c r="K6" s="41">
        <v>0</v>
      </c>
      <c r="L6" s="41">
        <v>0</v>
      </c>
      <c r="M6" s="41">
        <f t="shared" si="5"/>
        <v>0</v>
      </c>
      <c r="N6" s="41">
        <f t="shared" si="6"/>
        <v>0</v>
      </c>
      <c r="O6" s="34">
        <f t="shared" si="7"/>
        <v>0</v>
      </c>
      <c r="P6" s="34">
        <f t="shared" si="8"/>
        <v>0</v>
      </c>
      <c r="R6" s="65"/>
      <c r="S6" s="65"/>
      <c r="T6" s="65"/>
      <c r="U6" s="65"/>
      <c r="V6" s="65"/>
      <c r="W6" s="65"/>
      <c r="X6" s="65"/>
    </row>
    <row r="7" spans="1:24" x14ac:dyDescent="0.25">
      <c r="A7" s="32">
        <v>4167</v>
      </c>
      <c r="B7" s="33">
        <f t="shared" si="0"/>
        <v>1270.1015593567502</v>
      </c>
      <c r="C7" s="42">
        <v>0</v>
      </c>
      <c r="D7" s="43">
        <v>0</v>
      </c>
      <c r="E7" s="41">
        <f t="shared" si="3"/>
        <v>0</v>
      </c>
      <c r="F7" s="41">
        <f t="shared" si="4"/>
        <v>0</v>
      </c>
      <c r="G7" s="45">
        <v>0</v>
      </c>
      <c r="H7" s="46">
        <v>0</v>
      </c>
      <c r="I7" s="47">
        <f t="shared" si="1"/>
        <v>0</v>
      </c>
      <c r="J7" s="47">
        <f t="shared" si="2"/>
        <v>0</v>
      </c>
      <c r="K7" s="41">
        <v>0</v>
      </c>
      <c r="L7" s="41">
        <v>0</v>
      </c>
      <c r="M7" s="41">
        <f t="shared" si="5"/>
        <v>0</v>
      </c>
      <c r="N7" s="41">
        <f t="shared" si="6"/>
        <v>0</v>
      </c>
      <c r="O7" s="34">
        <f t="shared" si="7"/>
        <v>0</v>
      </c>
      <c r="P7" s="34">
        <f t="shared" si="8"/>
        <v>0</v>
      </c>
      <c r="R7" s="65"/>
      <c r="S7" s="65"/>
      <c r="T7" s="65"/>
      <c r="U7" s="65"/>
      <c r="V7" s="65"/>
      <c r="W7" s="65"/>
      <c r="X7" s="65"/>
    </row>
    <row r="8" spans="1:24" x14ac:dyDescent="0.25">
      <c r="A8" s="32">
        <v>4167.5</v>
      </c>
      <c r="B8" s="33">
        <f t="shared" si="0"/>
        <v>1270.2539593518734</v>
      </c>
      <c r="C8" s="42">
        <v>0</v>
      </c>
      <c r="D8" s="43">
        <v>0</v>
      </c>
      <c r="E8" s="41">
        <f t="shared" si="3"/>
        <v>0</v>
      </c>
      <c r="F8" s="41">
        <f t="shared" si="4"/>
        <v>0</v>
      </c>
      <c r="G8" s="45">
        <v>0</v>
      </c>
      <c r="H8" s="46">
        <v>0</v>
      </c>
      <c r="I8" s="47">
        <f t="shared" si="1"/>
        <v>0</v>
      </c>
      <c r="J8" s="47">
        <f t="shared" si="2"/>
        <v>0</v>
      </c>
      <c r="K8" s="41">
        <v>0</v>
      </c>
      <c r="L8" s="41">
        <v>0</v>
      </c>
      <c r="M8" s="41">
        <f t="shared" si="5"/>
        <v>0</v>
      </c>
      <c r="N8" s="41">
        <f t="shared" si="6"/>
        <v>0</v>
      </c>
      <c r="O8" s="34">
        <f t="shared" si="7"/>
        <v>0</v>
      </c>
      <c r="P8" s="34">
        <f t="shared" si="8"/>
        <v>0</v>
      </c>
    </row>
    <row r="9" spans="1:24" x14ac:dyDescent="0.25">
      <c r="A9" s="32">
        <v>4168</v>
      </c>
      <c r="B9" s="33">
        <f t="shared" si="0"/>
        <v>1270.4063593469964</v>
      </c>
      <c r="C9" s="42">
        <v>0</v>
      </c>
      <c r="D9" s="43">
        <v>0</v>
      </c>
      <c r="E9" s="41">
        <f t="shared" si="3"/>
        <v>0</v>
      </c>
      <c r="F9" s="41">
        <f t="shared" si="4"/>
        <v>0</v>
      </c>
      <c r="G9" s="45">
        <v>0</v>
      </c>
      <c r="H9" s="46">
        <v>0</v>
      </c>
      <c r="I9" s="47">
        <f t="shared" si="1"/>
        <v>0</v>
      </c>
      <c r="J9" s="47">
        <f t="shared" si="2"/>
        <v>0</v>
      </c>
      <c r="K9" s="41">
        <v>0</v>
      </c>
      <c r="L9" s="41">
        <v>0</v>
      </c>
      <c r="M9" s="41">
        <f t="shared" si="5"/>
        <v>0</v>
      </c>
      <c r="N9" s="41">
        <f t="shared" si="6"/>
        <v>0</v>
      </c>
      <c r="O9" s="34">
        <f t="shared" si="7"/>
        <v>0</v>
      </c>
      <c r="P9" s="34">
        <f t="shared" si="8"/>
        <v>0</v>
      </c>
    </row>
    <row r="10" spans="1:24" x14ac:dyDescent="0.25">
      <c r="A10" s="32">
        <v>4168.5</v>
      </c>
      <c r="B10" s="33">
        <f t="shared" si="0"/>
        <v>1270.5587593421196</v>
      </c>
      <c r="C10" s="42">
        <v>0</v>
      </c>
      <c r="D10" s="43">
        <v>0</v>
      </c>
      <c r="E10" s="41">
        <f t="shared" si="3"/>
        <v>0</v>
      </c>
      <c r="F10" s="41">
        <f t="shared" si="4"/>
        <v>0</v>
      </c>
      <c r="G10" s="45">
        <v>0</v>
      </c>
      <c r="H10" s="46">
        <v>0</v>
      </c>
      <c r="I10" s="47">
        <f t="shared" si="1"/>
        <v>0</v>
      </c>
      <c r="J10" s="47">
        <f t="shared" si="2"/>
        <v>0</v>
      </c>
      <c r="K10" s="41">
        <v>0</v>
      </c>
      <c r="L10" s="41">
        <v>0</v>
      </c>
      <c r="M10" s="41">
        <f t="shared" si="5"/>
        <v>0</v>
      </c>
      <c r="N10" s="41">
        <f t="shared" si="6"/>
        <v>0</v>
      </c>
      <c r="O10" s="34">
        <f t="shared" si="7"/>
        <v>0</v>
      </c>
      <c r="P10" s="34">
        <f t="shared" si="8"/>
        <v>0</v>
      </c>
    </row>
    <row r="11" spans="1:24" x14ac:dyDescent="0.25">
      <c r="A11" s="32">
        <v>4169</v>
      </c>
      <c r="B11" s="33">
        <f t="shared" si="0"/>
        <v>1270.7111593372429</v>
      </c>
      <c r="C11" s="42">
        <v>0</v>
      </c>
      <c r="D11" s="43">
        <v>0</v>
      </c>
      <c r="E11" s="41">
        <f t="shared" si="3"/>
        <v>0</v>
      </c>
      <c r="F11" s="41">
        <f t="shared" si="4"/>
        <v>0</v>
      </c>
      <c r="G11" s="45">
        <v>0</v>
      </c>
      <c r="H11" s="46">
        <v>0</v>
      </c>
      <c r="I11" s="47">
        <f t="shared" si="1"/>
        <v>0</v>
      </c>
      <c r="J11" s="47">
        <f t="shared" si="2"/>
        <v>0</v>
      </c>
      <c r="K11" s="41">
        <v>0</v>
      </c>
      <c r="L11" s="41">
        <v>0</v>
      </c>
      <c r="M11" s="41">
        <f t="shared" si="5"/>
        <v>0</v>
      </c>
      <c r="N11" s="41">
        <f t="shared" si="6"/>
        <v>0</v>
      </c>
      <c r="O11" s="34">
        <f t="shared" si="7"/>
        <v>0</v>
      </c>
      <c r="P11" s="34">
        <f t="shared" si="8"/>
        <v>0</v>
      </c>
    </row>
    <row r="12" spans="1:24" x14ac:dyDescent="0.25">
      <c r="A12" s="32">
        <v>4169.5</v>
      </c>
      <c r="B12" s="33">
        <f t="shared" si="0"/>
        <v>1270.8635593323661</v>
      </c>
      <c r="C12" s="42">
        <v>0</v>
      </c>
      <c r="D12" s="43">
        <v>0</v>
      </c>
      <c r="E12" s="41">
        <f t="shared" si="3"/>
        <v>0</v>
      </c>
      <c r="F12" s="41">
        <f t="shared" si="4"/>
        <v>0</v>
      </c>
      <c r="G12" s="45">
        <v>0</v>
      </c>
      <c r="H12" s="46">
        <v>0</v>
      </c>
      <c r="I12" s="47">
        <f t="shared" si="1"/>
        <v>0</v>
      </c>
      <c r="J12" s="47">
        <f t="shared" si="2"/>
        <v>0</v>
      </c>
      <c r="K12" s="41">
        <v>0</v>
      </c>
      <c r="L12" s="41">
        <v>0</v>
      </c>
      <c r="M12" s="41">
        <f t="shared" si="5"/>
        <v>0</v>
      </c>
      <c r="N12" s="41">
        <f t="shared" si="6"/>
        <v>0</v>
      </c>
      <c r="O12" s="34">
        <f t="shared" si="7"/>
        <v>0</v>
      </c>
      <c r="P12" s="34">
        <f t="shared" si="8"/>
        <v>0</v>
      </c>
    </row>
    <row r="13" spans="1:24" x14ac:dyDescent="0.25">
      <c r="A13" s="32">
        <v>4170</v>
      </c>
      <c r="B13" s="33">
        <f t="shared" si="0"/>
        <v>1271.0159593274893</v>
      </c>
      <c r="C13" s="42">
        <v>0</v>
      </c>
      <c r="D13" s="43">
        <v>0</v>
      </c>
      <c r="E13" s="41">
        <f t="shared" si="3"/>
        <v>0</v>
      </c>
      <c r="F13" s="41">
        <f t="shared" si="4"/>
        <v>0</v>
      </c>
      <c r="G13" s="45">
        <v>0</v>
      </c>
      <c r="H13" s="46">
        <v>0</v>
      </c>
      <c r="I13" s="47">
        <f t="shared" si="1"/>
        <v>0</v>
      </c>
      <c r="J13" s="47">
        <f t="shared" si="2"/>
        <v>0</v>
      </c>
      <c r="K13" s="41">
        <v>0</v>
      </c>
      <c r="L13" s="41">
        <v>0</v>
      </c>
      <c r="M13" s="41">
        <f t="shared" si="5"/>
        <v>0</v>
      </c>
      <c r="N13" s="41">
        <f t="shared" si="6"/>
        <v>0</v>
      </c>
      <c r="O13" s="34">
        <f t="shared" si="7"/>
        <v>0</v>
      </c>
      <c r="P13" s="34">
        <f t="shared" si="8"/>
        <v>0</v>
      </c>
    </row>
    <row r="14" spans="1:24" x14ac:dyDescent="0.25">
      <c r="A14" s="32">
        <v>4170.5</v>
      </c>
      <c r="B14" s="33">
        <f t="shared" si="0"/>
        <v>1271.1683593226126</v>
      </c>
      <c r="C14" s="42">
        <v>0</v>
      </c>
      <c r="D14" s="43">
        <v>0</v>
      </c>
      <c r="E14" s="41">
        <f t="shared" si="3"/>
        <v>0</v>
      </c>
      <c r="F14" s="41">
        <f t="shared" si="4"/>
        <v>0</v>
      </c>
      <c r="G14" s="45">
        <v>0</v>
      </c>
      <c r="H14" s="46">
        <v>0</v>
      </c>
      <c r="I14" s="47">
        <f t="shared" si="1"/>
        <v>0</v>
      </c>
      <c r="J14" s="47">
        <f t="shared" si="2"/>
        <v>0</v>
      </c>
      <c r="K14" s="41">
        <v>0</v>
      </c>
      <c r="L14" s="41">
        <v>0</v>
      </c>
      <c r="M14" s="41">
        <f t="shared" si="5"/>
        <v>0</v>
      </c>
      <c r="N14" s="41">
        <f t="shared" si="6"/>
        <v>0</v>
      </c>
      <c r="O14" s="34">
        <f t="shared" si="7"/>
        <v>0</v>
      </c>
      <c r="P14" s="34">
        <f t="shared" si="8"/>
        <v>0</v>
      </c>
    </row>
    <row r="15" spans="1:24" x14ac:dyDescent="0.25">
      <c r="A15" s="32">
        <v>4171</v>
      </c>
      <c r="B15" s="33">
        <f t="shared" si="0"/>
        <v>1271.3207593177358</v>
      </c>
      <c r="C15" s="42">
        <v>0</v>
      </c>
      <c r="D15" s="43">
        <v>0</v>
      </c>
      <c r="E15" s="41">
        <f t="shared" si="3"/>
        <v>0</v>
      </c>
      <c r="F15" s="41">
        <f t="shared" si="4"/>
        <v>0</v>
      </c>
      <c r="G15" s="45">
        <v>0</v>
      </c>
      <c r="H15" s="46">
        <v>0</v>
      </c>
      <c r="I15" s="47">
        <f t="shared" si="1"/>
        <v>0</v>
      </c>
      <c r="J15" s="47">
        <f t="shared" si="2"/>
        <v>0</v>
      </c>
      <c r="K15" s="41">
        <v>0</v>
      </c>
      <c r="L15" s="41">
        <v>0</v>
      </c>
      <c r="M15" s="41">
        <f t="shared" si="5"/>
        <v>0</v>
      </c>
      <c r="N15" s="41">
        <f t="shared" si="6"/>
        <v>0</v>
      </c>
      <c r="O15" s="34">
        <f t="shared" si="7"/>
        <v>0</v>
      </c>
      <c r="P15" s="34">
        <f t="shared" si="8"/>
        <v>0</v>
      </c>
    </row>
    <row r="16" spans="1:24" x14ac:dyDescent="0.25">
      <c r="A16" s="32">
        <v>4171.5</v>
      </c>
      <c r="B16" s="33">
        <f t="shared" si="0"/>
        <v>1271.4731593128588</v>
      </c>
      <c r="C16" s="42">
        <v>0</v>
      </c>
      <c r="D16" s="43">
        <v>0</v>
      </c>
      <c r="E16" s="41">
        <f t="shared" si="3"/>
        <v>0</v>
      </c>
      <c r="F16" s="41">
        <f t="shared" si="4"/>
        <v>0</v>
      </c>
      <c r="G16" s="45">
        <v>0</v>
      </c>
      <c r="H16" s="46">
        <v>0</v>
      </c>
      <c r="I16" s="47">
        <f t="shared" si="1"/>
        <v>0</v>
      </c>
      <c r="J16" s="47">
        <f t="shared" si="2"/>
        <v>0</v>
      </c>
      <c r="K16" s="41">
        <v>0</v>
      </c>
      <c r="L16" s="41">
        <v>0</v>
      </c>
      <c r="M16" s="41">
        <f t="shared" si="5"/>
        <v>0</v>
      </c>
      <c r="N16" s="41">
        <f t="shared" si="6"/>
        <v>0</v>
      </c>
      <c r="O16" s="34">
        <f t="shared" si="7"/>
        <v>0</v>
      </c>
      <c r="P16" s="34">
        <f t="shared" si="8"/>
        <v>0</v>
      </c>
    </row>
    <row r="17" spans="1:16" x14ac:dyDescent="0.25">
      <c r="A17" s="32">
        <v>4172</v>
      </c>
      <c r="B17" s="33">
        <f t="shared" si="0"/>
        <v>1271.625559307982</v>
      </c>
      <c r="C17" s="42">
        <v>0</v>
      </c>
      <c r="D17" s="43">
        <v>0</v>
      </c>
      <c r="E17" s="41">
        <f t="shared" si="3"/>
        <v>0</v>
      </c>
      <c r="F17" s="41">
        <f t="shared" si="4"/>
        <v>0</v>
      </c>
      <c r="G17" s="45">
        <v>0</v>
      </c>
      <c r="H17" s="46">
        <v>0</v>
      </c>
      <c r="I17" s="47">
        <f t="shared" si="1"/>
        <v>0</v>
      </c>
      <c r="J17" s="47">
        <f t="shared" si="2"/>
        <v>0</v>
      </c>
      <c r="K17" s="41">
        <v>0</v>
      </c>
      <c r="L17" s="41">
        <v>0</v>
      </c>
      <c r="M17" s="41">
        <f t="shared" si="5"/>
        <v>0</v>
      </c>
      <c r="N17" s="41">
        <f t="shared" si="6"/>
        <v>0</v>
      </c>
      <c r="O17" s="34">
        <f t="shared" si="7"/>
        <v>0</v>
      </c>
      <c r="P17" s="34">
        <f t="shared" si="8"/>
        <v>0</v>
      </c>
    </row>
    <row r="18" spans="1:16" x14ac:dyDescent="0.25">
      <c r="A18" s="32">
        <v>4172.5</v>
      </c>
      <c r="B18" s="33">
        <f t="shared" si="0"/>
        <v>1271.7779593031053</v>
      </c>
      <c r="C18" s="42">
        <v>0</v>
      </c>
      <c r="D18" s="43">
        <v>0</v>
      </c>
      <c r="E18" s="41">
        <f t="shared" si="3"/>
        <v>0</v>
      </c>
      <c r="F18" s="41">
        <f t="shared" si="4"/>
        <v>0</v>
      </c>
      <c r="G18" s="45">
        <v>0</v>
      </c>
      <c r="H18" s="46">
        <v>0</v>
      </c>
      <c r="I18" s="47">
        <f t="shared" si="1"/>
        <v>0</v>
      </c>
      <c r="J18" s="47">
        <f t="shared" si="2"/>
        <v>0</v>
      </c>
      <c r="K18" s="41">
        <v>0</v>
      </c>
      <c r="L18" s="41">
        <v>0</v>
      </c>
      <c r="M18" s="41">
        <f t="shared" si="5"/>
        <v>0</v>
      </c>
      <c r="N18" s="41">
        <f t="shared" si="6"/>
        <v>0</v>
      </c>
      <c r="O18" s="34">
        <f t="shared" si="7"/>
        <v>0</v>
      </c>
      <c r="P18" s="34">
        <f t="shared" si="8"/>
        <v>0</v>
      </c>
    </row>
    <row r="19" spans="1:16" x14ac:dyDescent="0.25">
      <c r="A19" s="32">
        <v>4173</v>
      </c>
      <c r="B19" s="33">
        <f t="shared" si="0"/>
        <v>1271.9303592982285</v>
      </c>
      <c r="C19" s="42">
        <v>0</v>
      </c>
      <c r="D19" s="43">
        <v>0</v>
      </c>
      <c r="E19" s="41">
        <f t="shared" si="3"/>
        <v>0</v>
      </c>
      <c r="F19" s="41">
        <f t="shared" si="4"/>
        <v>0</v>
      </c>
      <c r="G19" s="45">
        <v>0</v>
      </c>
      <c r="H19" s="46">
        <v>0</v>
      </c>
      <c r="I19" s="47">
        <f t="shared" si="1"/>
        <v>0</v>
      </c>
      <c r="J19" s="47">
        <f t="shared" si="2"/>
        <v>0</v>
      </c>
      <c r="K19" s="41">
        <v>0</v>
      </c>
      <c r="L19" s="41">
        <v>0</v>
      </c>
      <c r="M19" s="41">
        <f t="shared" si="5"/>
        <v>0</v>
      </c>
      <c r="N19" s="41">
        <f t="shared" si="6"/>
        <v>0</v>
      </c>
      <c r="O19" s="34">
        <f t="shared" si="7"/>
        <v>0</v>
      </c>
      <c r="P19" s="34">
        <f t="shared" si="8"/>
        <v>0</v>
      </c>
    </row>
    <row r="20" spans="1:16" x14ac:dyDescent="0.25">
      <c r="A20" s="32">
        <v>4173.5</v>
      </c>
      <c r="B20" s="33">
        <f t="shared" si="0"/>
        <v>1272.0827592933517</v>
      </c>
      <c r="C20" s="42">
        <v>0</v>
      </c>
      <c r="D20" s="43">
        <v>0</v>
      </c>
      <c r="E20" s="41">
        <f t="shared" si="3"/>
        <v>0</v>
      </c>
      <c r="F20" s="41">
        <f t="shared" si="4"/>
        <v>0</v>
      </c>
      <c r="G20" s="45">
        <v>0</v>
      </c>
      <c r="H20" s="46">
        <v>0</v>
      </c>
      <c r="I20" s="47">
        <f t="shared" si="1"/>
        <v>0</v>
      </c>
      <c r="J20" s="47">
        <f t="shared" si="2"/>
        <v>0</v>
      </c>
      <c r="K20" s="41">
        <v>0</v>
      </c>
      <c r="L20" s="41">
        <v>0</v>
      </c>
      <c r="M20" s="41">
        <f t="shared" si="5"/>
        <v>0</v>
      </c>
      <c r="N20" s="41">
        <f t="shared" si="6"/>
        <v>0</v>
      </c>
      <c r="O20" s="34">
        <f t="shared" si="7"/>
        <v>0</v>
      </c>
      <c r="P20" s="34">
        <f t="shared" si="8"/>
        <v>0</v>
      </c>
    </row>
    <row r="21" spans="1:16" x14ac:dyDescent="0.25">
      <c r="A21" s="32">
        <v>4174</v>
      </c>
      <c r="B21" s="33">
        <f t="shared" si="0"/>
        <v>1272.235159288475</v>
      </c>
      <c r="C21" s="42">
        <v>0</v>
      </c>
      <c r="D21" s="43">
        <v>0</v>
      </c>
      <c r="E21" s="41">
        <f t="shared" si="3"/>
        <v>0</v>
      </c>
      <c r="F21" s="41">
        <f t="shared" si="4"/>
        <v>0</v>
      </c>
      <c r="G21" s="45">
        <v>0</v>
      </c>
      <c r="H21" s="46">
        <v>0</v>
      </c>
      <c r="I21" s="47">
        <f t="shared" si="1"/>
        <v>0</v>
      </c>
      <c r="J21" s="47">
        <f t="shared" si="2"/>
        <v>0</v>
      </c>
      <c r="K21" s="41">
        <v>0</v>
      </c>
      <c r="L21" s="41">
        <v>0</v>
      </c>
      <c r="M21" s="41">
        <f t="shared" si="5"/>
        <v>0</v>
      </c>
      <c r="N21" s="41">
        <f t="shared" si="6"/>
        <v>0</v>
      </c>
      <c r="O21" s="34">
        <f t="shared" si="7"/>
        <v>0</v>
      </c>
      <c r="P21" s="34">
        <f t="shared" si="8"/>
        <v>0</v>
      </c>
    </row>
    <row r="22" spans="1:16" x14ac:dyDescent="0.25">
      <c r="A22" s="32">
        <v>4174.5</v>
      </c>
      <c r="B22" s="33">
        <f t="shared" si="0"/>
        <v>1272.3875592835982</v>
      </c>
      <c r="C22" s="42">
        <v>0</v>
      </c>
      <c r="D22" s="43">
        <v>0</v>
      </c>
      <c r="E22" s="41">
        <f t="shared" si="3"/>
        <v>0</v>
      </c>
      <c r="F22" s="41">
        <f t="shared" si="4"/>
        <v>0</v>
      </c>
      <c r="G22" s="45">
        <v>0</v>
      </c>
      <c r="H22" s="46">
        <v>0</v>
      </c>
      <c r="I22" s="47">
        <f t="shared" si="1"/>
        <v>0</v>
      </c>
      <c r="J22" s="47">
        <f t="shared" si="2"/>
        <v>0</v>
      </c>
      <c r="K22" s="41">
        <v>0</v>
      </c>
      <c r="L22" s="41">
        <v>0</v>
      </c>
      <c r="M22" s="41">
        <f t="shared" si="5"/>
        <v>0</v>
      </c>
      <c r="N22" s="41">
        <f t="shared" si="6"/>
        <v>0</v>
      </c>
      <c r="O22" s="34">
        <f t="shared" si="7"/>
        <v>0</v>
      </c>
      <c r="P22" s="34">
        <f t="shared" si="8"/>
        <v>0</v>
      </c>
    </row>
    <row r="23" spans="1:16" x14ac:dyDescent="0.25">
      <c r="A23" s="32">
        <v>4175</v>
      </c>
      <c r="B23" s="33">
        <f t="shared" si="0"/>
        <v>1272.5399592787212</v>
      </c>
      <c r="C23" s="42">
        <v>0</v>
      </c>
      <c r="D23" s="43">
        <v>0</v>
      </c>
      <c r="E23" s="41">
        <f t="shared" si="3"/>
        <v>0</v>
      </c>
      <c r="F23" s="41">
        <f t="shared" si="4"/>
        <v>0</v>
      </c>
      <c r="G23" s="45">
        <v>0</v>
      </c>
      <c r="H23" s="46">
        <v>0</v>
      </c>
      <c r="I23" s="47">
        <f t="shared" si="1"/>
        <v>0</v>
      </c>
      <c r="J23" s="47">
        <f t="shared" si="2"/>
        <v>0</v>
      </c>
      <c r="K23" s="41">
        <v>0</v>
      </c>
      <c r="L23" s="41">
        <v>0</v>
      </c>
      <c r="M23" s="41">
        <f t="shared" si="5"/>
        <v>0</v>
      </c>
      <c r="N23" s="41">
        <f t="shared" si="6"/>
        <v>0</v>
      </c>
      <c r="O23" s="34">
        <f t="shared" si="7"/>
        <v>0</v>
      </c>
      <c r="P23" s="34">
        <f t="shared" si="8"/>
        <v>0</v>
      </c>
    </row>
    <row r="24" spans="1:16" x14ac:dyDescent="0.25">
      <c r="A24" s="32">
        <v>4175.5</v>
      </c>
      <c r="B24" s="33">
        <f t="shared" si="0"/>
        <v>1272.6923592738444</v>
      </c>
      <c r="C24" s="42">
        <v>0</v>
      </c>
      <c r="D24" s="43">
        <v>0</v>
      </c>
      <c r="E24" s="41">
        <f t="shared" si="3"/>
        <v>0</v>
      </c>
      <c r="F24" s="41">
        <f t="shared" si="4"/>
        <v>0</v>
      </c>
      <c r="G24" s="45">
        <v>0</v>
      </c>
      <c r="H24" s="46">
        <v>0</v>
      </c>
      <c r="I24" s="47">
        <f t="shared" si="1"/>
        <v>0</v>
      </c>
      <c r="J24" s="47">
        <f t="shared" si="2"/>
        <v>0</v>
      </c>
      <c r="K24" s="41">
        <v>0</v>
      </c>
      <c r="L24" s="41">
        <v>0</v>
      </c>
      <c r="M24" s="41">
        <f t="shared" si="5"/>
        <v>0</v>
      </c>
      <c r="N24" s="41">
        <f t="shared" si="6"/>
        <v>0</v>
      </c>
      <c r="O24" s="34">
        <f t="shared" si="7"/>
        <v>0</v>
      </c>
      <c r="P24" s="34">
        <f t="shared" si="8"/>
        <v>0</v>
      </c>
    </row>
    <row r="25" spans="1:16" x14ac:dyDescent="0.25">
      <c r="A25" s="32">
        <v>4176</v>
      </c>
      <c r="B25" s="33">
        <f t="shared" si="0"/>
        <v>1272.8447592689677</v>
      </c>
      <c r="C25" s="42">
        <v>0</v>
      </c>
      <c r="D25" s="43">
        <v>0</v>
      </c>
      <c r="E25" s="41">
        <f t="shared" si="3"/>
        <v>0</v>
      </c>
      <c r="F25" s="41">
        <f t="shared" si="4"/>
        <v>0</v>
      </c>
      <c r="G25" s="45">
        <v>0</v>
      </c>
      <c r="H25" s="46">
        <v>0</v>
      </c>
      <c r="I25" s="47">
        <f t="shared" si="1"/>
        <v>0</v>
      </c>
      <c r="J25" s="47">
        <f t="shared" si="2"/>
        <v>0</v>
      </c>
      <c r="K25" s="41">
        <v>0</v>
      </c>
      <c r="L25" s="41">
        <v>0</v>
      </c>
      <c r="M25" s="41">
        <f t="shared" si="5"/>
        <v>0</v>
      </c>
      <c r="N25" s="41">
        <f t="shared" si="6"/>
        <v>0</v>
      </c>
      <c r="O25" s="34">
        <f t="shared" si="7"/>
        <v>0</v>
      </c>
      <c r="P25" s="34">
        <f t="shared" si="8"/>
        <v>0</v>
      </c>
    </row>
    <row r="26" spans="1:16" x14ac:dyDescent="0.25">
      <c r="A26" s="32">
        <v>4176.5</v>
      </c>
      <c r="B26" s="33">
        <f t="shared" si="0"/>
        <v>1272.9971592640909</v>
      </c>
      <c r="C26" s="42">
        <v>0</v>
      </c>
      <c r="D26" s="43">
        <v>0</v>
      </c>
      <c r="E26" s="41">
        <f t="shared" si="3"/>
        <v>0</v>
      </c>
      <c r="F26" s="41">
        <f t="shared" si="4"/>
        <v>0</v>
      </c>
      <c r="G26" s="45">
        <v>0</v>
      </c>
      <c r="H26" s="46">
        <v>0</v>
      </c>
      <c r="I26" s="47">
        <f t="shared" si="1"/>
        <v>0</v>
      </c>
      <c r="J26" s="47">
        <f t="shared" si="2"/>
        <v>0</v>
      </c>
      <c r="K26" s="41">
        <v>0</v>
      </c>
      <c r="L26" s="41">
        <v>0</v>
      </c>
      <c r="M26" s="41">
        <f t="shared" si="5"/>
        <v>0</v>
      </c>
      <c r="N26" s="41">
        <f t="shared" si="6"/>
        <v>0</v>
      </c>
      <c r="O26" s="34">
        <f t="shared" si="7"/>
        <v>0</v>
      </c>
      <c r="P26" s="34">
        <f t="shared" si="8"/>
        <v>0</v>
      </c>
    </row>
    <row r="27" spans="1:16" x14ac:dyDescent="0.25">
      <c r="A27" s="32">
        <v>4177</v>
      </c>
      <c r="B27" s="33">
        <f t="shared" si="0"/>
        <v>1273.1495592592141</v>
      </c>
      <c r="C27" s="42">
        <v>0</v>
      </c>
      <c r="D27" s="43">
        <v>0</v>
      </c>
      <c r="E27" s="41">
        <f t="shared" si="3"/>
        <v>0</v>
      </c>
      <c r="F27" s="41">
        <f t="shared" si="4"/>
        <v>0</v>
      </c>
      <c r="G27" s="45">
        <v>0</v>
      </c>
      <c r="H27" s="46">
        <v>0</v>
      </c>
      <c r="I27" s="47">
        <f t="shared" si="1"/>
        <v>0</v>
      </c>
      <c r="J27" s="47">
        <f t="shared" si="2"/>
        <v>0</v>
      </c>
      <c r="K27" s="41">
        <v>0</v>
      </c>
      <c r="L27" s="41">
        <v>0</v>
      </c>
      <c r="M27" s="41">
        <f t="shared" si="5"/>
        <v>0</v>
      </c>
      <c r="N27" s="41">
        <f t="shared" si="6"/>
        <v>0</v>
      </c>
      <c r="O27" s="34">
        <f t="shared" si="7"/>
        <v>0</v>
      </c>
      <c r="P27" s="34">
        <f t="shared" si="8"/>
        <v>0</v>
      </c>
    </row>
    <row r="28" spans="1:16" x14ac:dyDescent="0.25">
      <c r="A28" s="32">
        <v>4177.5</v>
      </c>
      <c r="B28" s="33">
        <f t="shared" si="0"/>
        <v>1273.3019592543374</v>
      </c>
      <c r="C28" s="42">
        <v>0</v>
      </c>
      <c r="D28" s="43">
        <v>0</v>
      </c>
      <c r="E28" s="41">
        <f t="shared" si="3"/>
        <v>0</v>
      </c>
      <c r="F28" s="41">
        <f t="shared" si="4"/>
        <v>0</v>
      </c>
      <c r="G28" s="45">
        <v>0</v>
      </c>
      <c r="H28" s="46">
        <v>0</v>
      </c>
      <c r="I28" s="47">
        <f t="shared" si="1"/>
        <v>0</v>
      </c>
      <c r="J28" s="47">
        <f t="shared" si="2"/>
        <v>0</v>
      </c>
      <c r="K28" s="41">
        <v>0</v>
      </c>
      <c r="L28" s="41">
        <v>0</v>
      </c>
      <c r="M28" s="41">
        <f t="shared" si="5"/>
        <v>0</v>
      </c>
      <c r="N28" s="41">
        <f t="shared" si="6"/>
        <v>0</v>
      </c>
      <c r="O28" s="34">
        <f t="shared" si="7"/>
        <v>0</v>
      </c>
      <c r="P28" s="34">
        <f t="shared" si="8"/>
        <v>0</v>
      </c>
    </row>
    <row r="29" spans="1:16" x14ac:dyDescent="0.25">
      <c r="A29" s="32">
        <v>4178</v>
      </c>
      <c r="B29" s="33">
        <f t="shared" si="0"/>
        <v>1273.4543592494606</v>
      </c>
      <c r="C29" s="42">
        <v>0</v>
      </c>
      <c r="D29" s="43">
        <v>0</v>
      </c>
      <c r="E29" s="41">
        <f t="shared" si="3"/>
        <v>0</v>
      </c>
      <c r="F29" s="41">
        <f t="shared" si="4"/>
        <v>0</v>
      </c>
      <c r="G29" s="45">
        <v>0</v>
      </c>
      <c r="H29" s="46">
        <v>0</v>
      </c>
      <c r="I29" s="47">
        <f t="shared" si="1"/>
        <v>0</v>
      </c>
      <c r="J29" s="47">
        <f t="shared" si="2"/>
        <v>0</v>
      </c>
      <c r="K29" s="41">
        <v>0</v>
      </c>
      <c r="L29" s="41">
        <v>0</v>
      </c>
      <c r="M29" s="41">
        <f t="shared" si="5"/>
        <v>0</v>
      </c>
      <c r="N29" s="41">
        <f t="shared" si="6"/>
        <v>0</v>
      </c>
      <c r="O29" s="34">
        <f t="shared" si="7"/>
        <v>0</v>
      </c>
      <c r="P29" s="34">
        <f t="shared" si="8"/>
        <v>0</v>
      </c>
    </row>
    <row r="30" spans="1:16" x14ac:dyDescent="0.25">
      <c r="A30" s="32">
        <v>4178.5</v>
      </c>
      <c r="B30" s="33">
        <f t="shared" si="0"/>
        <v>1273.6067592445836</v>
      </c>
      <c r="C30" s="42">
        <v>0</v>
      </c>
      <c r="D30" s="43">
        <v>0</v>
      </c>
      <c r="E30" s="41">
        <f t="shared" si="3"/>
        <v>0</v>
      </c>
      <c r="F30" s="41">
        <f t="shared" si="4"/>
        <v>0</v>
      </c>
      <c r="G30" s="45">
        <v>0</v>
      </c>
      <c r="H30" s="46">
        <v>0</v>
      </c>
      <c r="I30" s="47">
        <f t="shared" si="1"/>
        <v>0</v>
      </c>
      <c r="J30" s="47">
        <f t="shared" si="2"/>
        <v>0</v>
      </c>
      <c r="K30" s="41">
        <v>0</v>
      </c>
      <c r="L30" s="41">
        <v>0</v>
      </c>
      <c r="M30" s="41">
        <f t="shared" si="5"/>
        <v>0</v>
      </c>
      <c r="N30" s="41">
        <f t="shared" si="6"/>
        <v>0</v>
      </c>
      <c r="O30" s="34">
        <f t="shared" si="7"/>
        <v>0</v>
      </c>
      <c r="P30" s="34">
        <f t="shared" si="8"/>
        <v>0</v>
      </c>
    </row>
    <row r="31" spans="1:16" x14ac:dyDescent="0.25">
      <c r="A31" s="32">
        <v>4179</v>
      </c>
      <c r="B31" s="33">
        <f t="shared" si="0"/>
        <v>1273.7591592397068</v>
      </c>
      <c r="C31" s="42">
        <v>0</v>
      </c>
      <c r="D31" s="43">
        <v>0</v>
      </c>
      <c r="E31" s="41">
        <f t="shared" si="3"/>
        <v>0</v>
      </c>
      <c r="F31" s="41">
        <f t="shared" si="4"/>
        <v>0</v>
      </c>
      <c r="G31" s="45">
        <v>0</v>
      </c>
      <c r="H31" s="46">
        <v>0</v>
      </c>
      <c r="I31" s="47">
        <f t="shared" si="1"/>
        <v>0</v>
      </c>
      <c r="J31" s="47">
        <f t="shared" si="2"/>
        <v>0</v>
      </c>
      <c r="K31" s="41">
        <v>0</v>
      </c>
      <c r="L31" s="41">
        <v>0</v>
      </c>
      <c r="M31" s="41">
        <f t="shared" si="5"/>
        <v>0</v>
      </c>
      <c r="N31" s="41">
        <f t="shared" si="6"/>
        <v>0</v>
      </c>
      <c r="O31" s="34">
        <f t="shared" si="7"/>
        <v>0</v>
      </c>
      <c r="P31" s="34">
        <f t="shared" si="8"/>
        <v>0</v>
      </c>
    </row>
    <row r="32" spans="1:16" x14ac:dyDescent="0.25">
      <c r="A32" s="32">
        <v>4179.5</v>
      </c>
      <c r="B32" s="33">
        <f t="shared" si="0"/>
        <v>1273.9115592348301</v>
      </c>
      <c r="C32" s="42">
        <v>0</v>
      </c>
      <c r="D32" s="43">
        <v>0</v>
      </c>
      <c r="E32" s="41">
        <f t="shared" si="3"/>
        <v>0</v>
      </c>
      <c r="F32" s="41">
        <f t="shared" si="4"/>
        <v>0</v>
      </c>
      <c r="G32" s="45">
        <v>0</v>
      </c>
      <c r="H32" s="46">
        <v>0</v>
      </c>
      <c r="I32" s="47">
        <f t="shared" si="1"/>
        <v>0</v>
      </c>
      <c r="J32" s="47">
        <f t="shared" si="2"/>
        <v>0</v>
      </c>
      <c r="K32" s="41">
        <v>0</v>
      </c>
      <c r="L32" s="41">
        <v>0</v>
      </c>
      <c r="M32" s="41">
        <f t="shared" si="5"/>
        <v>0</v>
      </c>
      <c r="N32" s="41">
        <f t="shared" si="6"/>
        <v>0</v>
      </c>
      <c r="O32" s="34">
        <f t="shared" si="7"/>
        <v>0</v>
      </c>
      <c r="P32" s="34">
        <f t="shared" si="8"/>
        <v>0</v>
      </c>
    </row>
    <row r="33" spans="1:16" x14ac:dyDescent="0.25">
      <c r="A33" s="32">
        <v>4180</v>
      </c>
      <c r="B33" s="33">
        <f t="shared" si="0"/>
        <v>1274.0639592299533</v>
      </c>
      <c r="C33" s="42">
        <v>0</v>
      </c>
      <c r="D33" s="43">
        <v>0</v>
      </c>
      <c r="E33" s="41">
        <f t="shared" si="3"/>
        <v>0</v>
      </c>
      <c r="F33" s="41">
        <f t="shared" si="4"/>
        <v>0</v>
      </c>
      <c r="G33" s="45">
        <v>0</v>
      </c>
      <c r="H33" s="46">
        <v>0</v>
      </c>
      <c r="I33" s="47">
        <f t="shared" si="1"/>
        <v>0</v>
      </c>
      <c r="J33" s="47">
        <f t="shared" si="2"/>
        <v>0</v>
      </c>
      <c r="K33" s="41">
        <v>0</v>
      </c>
      <c r="L33" s="41">
        <v>0</v>
      </c>
      <c r="M33" s="41">
        <f t="shared" si="5"/>
        <v>0</v>
      </c>
      <c r="N33" s="41">
        <f t="shared" si="6"/>
        <v>0</v>
      </c>
      <c r="O33" s="34">
        <f t="shared" si="7"/>
        <v>0</v>
      </c>
      <c r="P33" s="34">
        <f t="shared" si="8"/>
        <v>0</v>
      </c>
    </row>
    <row r="34" spans="1:16" x14ac:dyDescent="0.25">
      <c r="A34" s="32">
        <v>4180.5</v>
      </c>
      <c r="B34" s="33">
        <f t="shared" si="0"/>
        <v>1274.2163592250765</v>
      </c>
      <c r="C34" s="42">
        <v>0</v>
      </c>
      <c r="D34" s="43">
        <v>0</v>
      </c>
      <c r="E34" s="41">
        <f t="shared" si="3"/>
        <v>0</v>
      </c>
      <c r="F34" s="41">
        <f t="shared" si="4"/>
        <v>0</v>
      </c>
      <c r="G34" s="45">
        <v>0</v>
      </c>
      <c r="H34" s="46">
        <v>0</v>
      </c>
      <c r="I34" s="47">
        <f t="shared" si="1"/>
        <v>0</v>
      </c>
      <c r="J34" s="47">
        <f t="shared" si="2"/>
        <v>0</v>
      </c>
      <c r="K34" s="41">
        <v>0</v>
      </c>
      <c r="L34" s="41">
        <v>0</v>
      </c>
      <c r="M34" s="41">
        <f t="shared" si="5"/>
        <v>0</v>
      </c>
      <c r="N34" s="41">
        <f t="shared" si="6"/>
        <v>0</v>
      </c>
      <c r="O34" s="34">
        <f t="shared" si="7"/>
        <v>0</v>
      </c>
      <c r="P34" s="34">
        <f t="shared" si="8"/>
        <v>0</v>
      </c>
    </row>
    <row r="35" spans="1:16" x14ac:dyDescent="0.25">
      <c r="A35" s="32">
        <v>4181</v>
      </c>
      <c r="B35" s="33">
        <f t="shared" si="0"/>
        <v>1274.3687592201998</v>
      </c>
      <c r="C35" s="42">
        <v>0</v>
      </c>
      <c r="D35" s="43">
        <v>0</v>
      </c>
      <c r="E35" s="41">
        <f t="shared" si="3"/>
        <v>0</v>
      </c>
      <c r="F35" s="41">
        <f t="shared" si="4"/>
        <v>0</v>
      </c>
      <c r="G35" s="45">
        <v>0</v>
      </c>
      <c r="H35" s="46">
        <v>0</v>
      </c>
      <c r="I35" s="47">
        <f t="shared" si="1"/>
        <v>0</v>
      </c>
      <c r="J35" s="47">
        <f t="shared" si="2"/>
        <v>0</v>
      </c>
      <c r="K35" s="41">
        <v>0</v>
      </c>
      <c r="L35" s="41">
        <v>0</v>
      </c>
      <c r="M35" s="41">
        <f t="shared" si="5"/>
        <v>0</v>
      </c>
      <c r="N35" s="41">
        <f t="shared" si="6"/>
        <v>0</v>
      </c>
      <c r="O35" s="34">
        <f t="shared" si="7"/>
        <v>0</v>
      </c>
      <c r="P35" s="34">
        <f t="shared" si="8"/>
        <v>0</v>
      </c>
    </row>
    <row r="36" spans="1:16" x14ac:dyDescent="0.25">
      <c r="A36" s="32">
        <v>4181.5</v>
      </c>
      <c r="B36" s="33">
        <f t="shared" si="0"/>
        <v>1274.521159215323</v>
      </c>
      <c r="C36" s="42">
        <v>0</v>
      </c>
      <c r="D36" s="43">
        <v>0</v>
      </c>
      <c r="E36" s="41">
        <f t="shared" si="3"/>
        <v>0</v>
      </c>
      <c r="F36" s="41">
        <f t="shared" si="4"/>
        <v>0</v>
      </c>
      <c r="G36" s="45">
        <v>0</v>
      </c>
      <c r="H36" s="46">
        <v>0</v>
      </c>
      <c r="I36" s="47">
        <f t="shared" si="1"/>
        <v>0</v>
      </c>
      <c r="J36" s="47">
        <f t="shared" si="2"/>
        <v>0</v>
      </c>
      <c r="K36" s="41">
        <v>0</v>
      </c>
      <c r="L36" s="41">
        <v>0</v>
      </c>
      <c r="M36" s="41">
        <f t="shared" si="5"/>
        <v>0</v>
      </c>
      <c r="N36" s="41">
        <f t="shared" si="6"/>
        <v>0</v>
      </c>
      <c r="O36" s="34">
        <f t="shared" si="7"/>
        <v>0</v>
      </c>
      <c r="P36" s="34">
        <f t="shared" si="8"/>
        <v>0</v>
      </c>
    </row>
    <row r="37" spans="1:16" x14ac:dyDescent="0.25">
      <c r="A37" s="32">
        <v>4182</v>
      </c>
      <c r="B37" s="33">
        <f t="shared" si="0"/>
        <v>1274.673559210446</v>
      </c>
      <c r="C37" s="42">
        <v>0</v>
      </c>
      <c r="D37" s="43">
        <v>0</v>
      </c>
      <c r="E37" s="41">
        <f t="shared" si="3"/>
        <v>0</v>
      </c>
      <c r="F37" s="41">
        <f t="shared" si="4"/>
        <v>0</v>
      </c>
      <c r="G37" s="45">
        <v>0</v>
      </c>
      <c r="H37" s="46">
        <v>0</v>
      </c>
      <c r="I37" s="47">
        <f t="shared" si="1"/>
        <v>0</v>
      </c>
      <c r="J37" s="47">
        <f t="shared" si="2"/>
        <v>0</v>
      </c>
      <c r="K37" s="41">
        <v>0</v>
      </c>
      <c r="L37" s="41">
        <v>0</v>
      </c>
      <c r="M37" s="41">
        <f t="shared" si="5"/>
        <v>0</v>
      </c>
      <c r="N37" s="41">
        <f t="shared" si="6"/>
        <v>0</v>
      </c>
      <c r="O37" s="34">
        <f t="shared" si="7"/>
        <v>0</v>
      </c>
      <c r="P37" s="34">
        <f t="shared" si="8"/>
        <v>0</v>
      </c>
    </row>
    <row r="38" spans="1:16" x14ac:dyDescent="0.25">
      <c r="A38" s="32">
        <v>4182.5</v>
      </c>
      <c r="B38" s="33">
        <f t="shared" si="0"/>
        <v>1274.8259592055692</v>
      </c>
      <c r="C38" s="42">
        <v>0</v>
      </c>
      <c r="D38" s="43">
        <v>0</v>
      </c>
      <c r="E38" s="41">
        <f t="shared" si="3"/>
        <v>0</v>
      </c>
      <c r="F38" s="41">
        <f t="shared" si="4"/>
        <v>0</v>
      </c>
      <c r="G38" s="45">
        <v>0</v>
      </c>
      <c r="H38" s="46">
        <v>0</v>
      </c>
      <c r="I38" s="47">
        <f t="shared" si="1"/>
        <v>0</v>
      </c>
      <c r="J38" s="47">
        <f t="shared" si="2"/>
        <v>0</v>
      </c>
      <c r="K38" s="41">
        <v>0</v>
      </c>
      <c r="L38" s="41">
        <v>0</v>
      </c>
      <c r="M38" s="41">
        <f t="shared" si="5"/>
        <v>0</v>
      </c>
      <c r="N38" s="41">
        <f t="shared" si="6"/>
        <v>0</v>
      </c>
      <c r="O38" s="34">
        <f t="shared" si="7"/>
        <v>0</v>
      </c>
      <c r="P38" s="34">
        <f t="shared" si="8"/>
        <v>0</v>
      </c>
    </row>
    <row r="39" spans="1:16" x14ac:dyDescent="0.25">
      <c r="A39" s="32">
        <v>4183</v>
      </c>
      <c r="B39" s="33">
        <f t="shared" si="0"/>
        <v>1274.9783592006925</v>
      </c>
      <c r="C39" s="42">
        <v>0</v>
      </c>
      <c r="D39" s="43">
        <v>0</v>
      </c>
      <c r="E39" s="41">
        <f t="shared" si="3"/>
        <v>0</v>
      </c>
      <c r="F39" s="41">
        <f t="shared" si="4"/>
        <v>0</v>
      </c>
      <c r="G39" s="45">
        <v>0</v>
      </c>
      <c r="H39" s="46">
        <v>0</v>
      </c>
      <c r="I39" s="47">
        <f t="shared" si="1"/>
        <v>0</v>
      </c>
      <c r="J39" s="47">
        <f t="shared" si="2"/>
        <v>0</v>
      </c>
      <c r="K39" s="41">
        <v>0</v>
      </c>
      <c r="L39" s="41">
        <v>0</v>
      </c>
      <c r="M39" s="41">
        <f t="shared" si="5"/>
        <v>0</v>
      </c>
      <c r="N39" s="41">
        <f t="shared" si="6"/>
        <v>0</v>
      </c>
      <c r="O39" s="34">
        <f t="shared" si="7"/>
        <v>0</v>
      </c>
      <c r="P39" s="34">
        <f t="shared" si="8"/>
        <v>0</v>
      </c>
    </row>
    <row r="40" spans="1:16" x14ac:dyDescent="0.25">
      <c r="A40" s="32">
        <v>4183.5</v>
      </c>
      <c r="B40" s="33">
        <f t="shared" si="0"/>
        <v>1275.1307591958157</v>
      </c>
      <c r="C40" s="42">
        <v>0</v>
      </c>
      <c r="D40" s="43">
        <v>0</v>
      </c>
      <c r="E40" s="41">
        <f t="shared" si="3"/>
        <v>0</v>
      </c>
      <c r="F40" s="41">
        <f t="shared" si="4"/>
        <v>0</v>
      </c>
      <c r="G40" s="45">
        <v>0</v>
      </c>
      <c r="H40" s="46">
        <v>0</v>
      </c>
      <c r="I40" s="47">
        <f t="shared" si="1"/>
        <v>0</v>
      </c>
      <c r="J40" s="47">
        <f t="shared" si="2"/>
        <v>0</v>
      </c>
      <c r="K40" s="41">
        <v>0</v>
      </c>
      <c r="L40" s="41">
        <v>0</v>
      </c>
      <c r="M40" s="41">
        <f t="shared" si="5"/>
        <v>0</v>
      </c>
      <c r="N40" s="41">
        <f t="shared" si="6"/>
        <v>0</v>
      </c>
      <c r="O40" s="34">
        <f t="shared" si="7"/>
        <v>0</v>
      </c>
      <c r="P40" s="34">
        <f t="shared" si="8"/>
        <v>0</v>
      </c>
    </row>
    <row r="41" spans="1:16" x14ac:dyDescent="0.25">
      <c r="A41" s="32">
        <v>4184</v>
      </c>
      <c r="B41" s="33">
        <f t="shared" si="0"/>
        <v>1275.2831591909389</v>
      </c>
      <c r="C41" s="42">
        <v>0</v>
      </c>
      <c r="D41" s="43">
        <v>0</v>
      </c>
      <c r="E41" s="41">
        <f t="shared" si="3"/>
        <v>0</v>
      </c>
      <c r="F41" s="41">
        <f t="shared" si="4"/>
        <v>0</v>
      </c>
      <c r="G41" s="45">
        <v>0</v>
      </c>
      <c r="H41" s="46">
        <v>0</v>
      </c>
      <c r="I41" s="47">
        <f t="shared" si="1"/>
        <v>0</v>
      </c>
      <c r="J41" s="47">
        <f t="shared" si="2"/>
        <v>0</v>
      </c>
      <c r="K41" s="41">
        <v>0</v>
      </c>
      <c r="L41" s="41">
        <v>0</v>
      </c>
      <c r="M41" s="41">
        <f t="shared" si="5"/>
        <v>0</v>
      </c>
      <c r="N41" s="41">
        <f t="shared" si="6"/>
        <v>0</v>
      </c>
      <c r="O41" s="34">
        <f t="shared" si="7"/>
        <v>0</v>
      </c>
      <c r="P41" s="34">
        <f t="shared" si="8"/>
        <v>0</v>
      </c>
    </row>
    <row r="42" spans="1:16" x14ac:dyDescent="0.25">
      <c r="A42" s="32">
        <v>4184.5</v>
      </c>
      <c r="B42" s="33">
        <f t="shared" si="0"/>
        <v>1275.4355591860622</v>
      </c>
      <c r="C42" s="42">
        <v>1.4302525834702999</v>
      </c>
      <c r="D42" s="43">
        <v>1.6844296978658E-2</v>
      </c>
      <c r="E42" s="41">
        <f t="shared" si="3"/>
        <v>3.5342256463842851E-4</v>
      </c>
      <c r="F42" s="41">
        <f t="shared" si="4"/>
        <v>1.3655890536458763E-5</v>
      </c>
      <c r="G42" s="45">
        <v>0</v>
      </c>
      <c r="H42" s="46">
        <v>0</v>
      </c>
      <c r="I42" s="47">
        <f t="shared" si="1"/>
        <v>0</v>
      </c>
      <c r="J42" s="47">
        <f t="shared" si="2"/>
        <v>0</v>
      </c>
      <c r="K42" s="41">
        <v>0</v>
      </c>
      <c r="L42" s="41">
        <v>0</v>
      </c>
      <c r="M42" s="41">
        <f t="shared" si="5"/>
        <v>0</v>
      </c>
      <c r="N42" s="41">
        <f t="shared" si="6"/>
        <v>0</v>
      </c>
      <c r="O42" s="34">
        <f t="shared" si="7"/>
        <v>3.5342256463842851E-4</v>
      </c>
      <c r="P42" s="34">
        <f t="shared" si="8"/>
        <v>1.3655890536458763E-5</v>
      </c>
    </row>
    <row r="43" spans="1:16" x14ac:dyDescent="0.25">
      <c r="A43" s="32">
        <v>4185</v>
      </c>
      <c r="B43" s="33">
        <f t="shared" si="0"/>
        <v>1275.5879591811854</v>
      </c>
      <c r="C43" s="42">
        <v>40.860778899509</v>
      </c>
      <c r="D43" s="43">
        <v>2.5237744406000999</v>
      </c>
      <c r="E43" s="41">
        <f t="shared" si="3"/>
        <v>1.0096902769963173E-2</v>
      </c>
      <c r="F43" s="41">
        <f t="shared" si="4"/>
        <v>2.046056748062229E-3</v>
      </c>
      <c r="G43" s="45">
        <v>0</v>
      </c>
      <c r="H43" s="46">
        <v>0</v>
      </c>
      <c r="I43" s="47">
        <f t="shared" si="1"/>
        <v>0</v>
      </c>
      <c r="J43" s="47">
        <f t="shared" si="2"/>
        <v>0</v>
      </c>
      <c r="K43" s="41">
        <v>0</v>
      </c>
      <c r="L43" s="41">
        <v>0</v>
      </c>
      <c r="M43" s="41">
        <f t="shared" si="5"/>
        <v>0</v>
      </c>
      <c r="N43" s="41">
        <f t="shared" si="6"/>
        <v>0</v>
      </c>
      <c r="O43" s="34">
        <f t="shared" si="7"/>
        <v>1.0096902769963173E-2</v>
      </c>
      <c r="P43" s="34">
        <f t="shared" si="8"/>
        <v>2.046056748062229E-3</v>
      </c>
    </row>
    <row r="44" spans="1:16" x14ac:dyDescent="0.25">
      <c r="A44" s="32">
        <v>4185.5</v>
      </c>
      <c r="B44" s="33">
        <f t="shared" si="0"/>
        <v>1275.7403591763084</v>
      </c>
      <c r="C44" s="42">
        <v>199.49762338951999</v>
      </c>
      <c r="D44" s="43">
        <v>18.065775159588</v>
      </c>
      <c r="E44" s="41">
        <f t="shared" si="3"/>
        <v>4.9296860227667341E-2</v>
      </c>
      <c r="F44" s="41">
        <f t="shared" si="4"/>
        <v>1.4646158776955067E-2</v>
      </c>
      <c r="G44" s="45">
        <v>0</v>
      </c>
      <c r="H44" s="46">
        <v>0</v>
      </c>
      <c r="I44" s="47">
        <f t="shared" si="1"/>
        <v>0</v>
      </c>
      <c r="J44" s="47">
        <f t="shared" si="2"/>
        <v>0</v>
      </c>
      <c r="K44" s="41">
        <v>0</v>
      </c>
      <c r="L44" s="41">
        <v>0</v>
      </c>
      <c r="M44" s="41">
        <f t="shared" si="5"/>
        <v>0</v>
      </c>
      <c r="N44" s="41">
        <f t="shared" si="6"/>
        <v>0</v>
      </c>
      <c r="O44" s="34">
        <f t="shared" si="7"/>
        <v>4.9296860227667341E-2</v>
      </c>
      <c r="P44" s="34">
        <f t="shared" si="8"/>
        <v>1.4646158776955067E-2</v>
      </c>
    </row>
    <row r="45" spans="1:16" x14ac:dyDescent="0.25">
      <c r="A45" s="32">
        <v>4186</v>
      </c>
      <c r="B45" s="33">
        <f t="shared" si="0"/>
        <v>1275.8927591714316</v>
      </c>
      <c r="C45" s="42">
        <v>740.15507939112001</v>
      </c>
      <c r="D45" s="43">
        <v>83.752097154086997</v>
      </c>
      <c r="E45" s="41">
        <f t="shared" si="3"/>
        <v>0.18289602089294271</v>
      </c>
      <c r="F45" s="41">
        <f t="shared" si="4"/>
        <v>6.7898913940081337E-2</v>
      </c>
      <c r="G45" s="45">
        <v>0</v>
      </c>
      <c r="H45" s="46">
        <v>0</v>
      </c>
      <c r="I45" s="47">
        <f t="shared" si="1"/>
        <v>0</v>
      </c>
      <c r="J45" s="47">
        <f t="shared" si="2"/>
        <v>0</v>
      </c>
      <c r="K45" s="41">
        <v>0</v>
      </c>
      <c r="L45" s="41">
        <v>0</v>
      </c>
      <c r="M45" s="41">
        <f t="shared" si="5"/>
        <v>0</v>
      </c>
      <c r="N45" s="41">
        <f t="shared" si="6"/>
        <v>0</v>
      </c>
      <c r="O45" s="34">
        <f t="shared" si="7"/>
        <v>0.18289602089294271</v>
      </c>
      <c r="P45" s="34">
        <f t="shared" si="8"/>
        <v>6.7898913940081337E-2</v>
      </c>
    </row>
    <row r="46" spans="1:16" x14ac:dyDescent="0.25">
      <c r="A46" s="32">
        <v>4186.5</v>
      </c>
      <c r="B46" s="33">
        <f t="shared" si="0"/>
        <v>1276.0451591665549</v>
      </c>
      <c r="C46" s="42">
        <v>1898.1753417176001</v>
      </c>
      <c r="D46" s="43">
        <v>271.96192958295001</v>
      </c>
      <c r="E46" s="41">
        <f t="shared" si="3"/>
        <v>0.46904861781512758</v>
      </c>
      <c r="F46" s="41">
        <f t="shared" si="4"/>
        <v>0.22048307181798216</v>
      </c>
      <c r="G46" s="45">
        <v>0</v>
      </c>
      <c r="H46" s="46">
        <v>0</v>
      </c>
      <c r="I46" s="47">
        <f t="shared" si="1"/>
        <v>0</v>
      </c>
      <c r="J46" s="47">
        <f t="shared" si="2"/>
        <v>0</v>
      </c>
      <c r="K46" s="41">
        <v>0</v>
      </c>
      <c r="L46" s="41">
        <v>0</v>
      </c>
      <c r="M46" s="41">
        <f t="shared" si="5"/>
        <v>0</v>
      </c>
      <c r="N46" s="41">
        <f t="shared" si="6"/>
        <v>0</v>
      </c>
      <c r="O46" s="34">
        <f t="shared" si="7"/>
        <v>0.46904861781512758</v>
      </c>
      <c r="P46" s="34">
        <f t="shared" si="8"/>
        <v>0.22048307181798216</v>
      </c>
    </row>
    <row r="47" spans="1:16" x14ac:dyDescent="0.25">
      <c r="A47" s="32">
        <v>4187</v>
      </c>
      <c r="B47" s="33">
        <f t="shared" si="0"/>
        <v>1276.1975591616781</v>
      </c>
      <c r="C47" s="42">
        <v>3761.8643296968999</v>
      </c>
      <c r="D47" s="43">
        <v>673.83527337845999</v>
      </c>
      <c r="E47" s="41">
        <f t="shared" si="3"/>
        <v>0.92957548518975253</v>
      </c>
      <c r="F47" s="41">
        <f t="shared" si="4"/>
        <v>0.54628701598647145</v>
      </c>
      <c r="G47" s="45">
        <v>0</v>
      </c>
      <c r="H47" s="46">
        <v>0</v>
      </c>
      <c r="I47" s="47">
        <f t="shared" si="1"/>
        <v>0</v>
      </c>
      <c r="J47" s="47">
        <f t="shared" si="2"/>
        <v>0</v>
      </c>
      <c r="K47" s="41">
        <v>0</v>
      </c>
      <c r="L47" s="41">
        <v>0</v>
      </c>
      <c r="M47" s="41">
        <f t="shared" si="5"/>
        <v>0</v>
      </c>
      <c r="N47" s="41">
        <f t="shared" si="6"/>
        <v>0</v>
      </c>
      <c r="O47" s="34">
        <f t="shared" si="7"/>
        <v>0.92957548518975253</v>
      </c>
      <c r="P47" s="34">
        <f t="shared" si="8"/>
        <v>0.54628701598647145</v>
      </c>
    </row>
    <row r="48" spans="1:16" x14ac:dyDescent="0.25">
      <c r="A48" s="32">
        <v>4187.5</v>
      </c>
      <c r="B48" s="33">
        <f t="shared" si="0"/>
        <v>1276.3499591568013</v>
      </c>
      <c r="C48" s="42">
        <v>6580.2611662303998</v>
      </c>
      <c r="D48" s="43">
        <v>1402.3850034705999</v>
      </c>
      <c r="E48" s="41">
        <f t="shared" si="3"/>
        <v>1.626015435481363</v>
      </c>
      <c r="F48" s="41">
        <f t="shared" si="4"/>
        <v>1.1369317533186605</v>
      </c>
      <c r="G48" s="45">
        <v>0</v>
      </c>
      <c r="H48" s="46">
        <v>0</v>
      </c>
      <c r="I48" s="47">
        <f t="shared" si="1"/>
        <v>0</v>
      </c>
      <c r="J48" s="47">
        <f t="shared" si="2"/>
        <v>0</v>
      </c>
      <c r="K48" s="41">
        <v>0</v>
      </c>
      <c r="L48" s="41">
        <v>0</v>
      </c>
      <c r="M48" s="41">
        <f t="shared" si="5"/>
        <v>0</v>
      </c>
      <c r="N48" s="41">
        <f t="shared" si="6"/>
        <v>0</v>
      </c>
      <c r="O48" s="34">
        <f t="shared" si="7"/>
        <v>1.626015435481363</v>
      </c>
      <c r="P48" s="34">
        <f t="shared" si="8"/>
        <v>1.1369317533186605</v>
      </c>
    </row>
    <row r="49" spans="1:16" x14ac:dyDescent="0.25">
      <c r="A49" s="32">
        <v>4188</v>
      </c>
      <c r="B49" s="33">
        <f t="shared" si="0"/>
        <v>1276.5023591519246</v>
      </c>
      <c r="C49" s="42">
        <v>9202.1967479686991</v>
      </c>
      <c r="D49" s="43">
        <v>2443.2558059629</v>
      </c>
      <c r="E49" s="41">
        <f t="shared" si="3"/>
        <v>2.2739088274068053</v>
      </c>
      <c r="F49" s="41">
        <f t="shared" si="4"/>
        <v>1.9807792442196006</v>
      </c>
      <c r="G49" s="45">
        <v>0</v>
      </c>
      <c r="H49" s="46">
        <v>0</v>
      </c>
      <c r="I49" s="47">
        <f t="shared" si="1"/>
        <v>0</v>
      </c>
      <c r="J49" s="47">
        <f t="shared" si="2"/>
        <v>0</v>
      </c>
      <c r="K49" s="41">
        <v>0</v>
      </c>
      <c r="L49" s="41">
        <v>0</v>
      </c>
      <c r="M49" s="41">
        <f t="shared" si="5"/>
        <v>0</v>
      </c>
      <c r="N49" s="41">
        <f t="shared" si="6"/>
        <v>0</v>
      </c>
      <c r="O49" s="34">
        <f t="shared" si="7"/>
        <v>2.2739088274068053</v>
      </c>
      <c r="P49" s="34">
        <f t="shared" si="8"/>
        <v>1.9807792442196006</v>
      </c>
    </row>
    <row r="50" spans="1:16" x14ac:dyDescent="0.25">
      <c r="A50" s="32">
        <v>4188.5</v>
      </c>
      <c r="B50" s="33">
        <f t="shared" si="0"/>
        <v>1276.6547591470478</v>
      </c>
      <c r="C50" s="42">
        <v>11254.467801688001</v>
      </c>
      <c r="D50" s="43">
        <v>3880.1482659687999</v>
      </c>
      <c r="E50" s="41">
        <f t="shared" si="3"/>
        <v>2.7810352661361137</v>
      </c>
      <c r="F50" s="41">
        <f t="shared" si="4"/>
        <v>3.1456866411483637</v>
      </c>
      <c r="G50" s="45">
        <v>0</v>
      </c>
      <c r="H50" s="46">
        <v>0</v>
      </c>
      <c r="I50" s="47">
        <f t="shared" si="1"/>
        <v>0</v>
      </c>
      <c r="J50" s="47">
        <f t="shared" si="2"/>
        <v>0</v>
      </c>
      <c r="K50" s="41">
        <v>0</v>
      </c>
      <c r="L50" s="41">
        <v>0</v>
      </c>
      <c r="M50" s="41">
        <f t="shared" si="5"/>
        <v>0</v>
      </c>
      <c r="N50" s="41">
        <f t="shared" si="6"/>
        <v>0</v>
      </c>
      <c r="O50" s="34">
        <f t="shared" si="7"/>
        <v>2.7810352661361137</v>
      </c>
      <c r="P50" s="34">
        <f t="shared" si="8"/>
        <v>3.1456866411483637</v>
      </c>
    </row>
    <row r="51" spans="1:16" x14ac:dyDescent="0.25">
      <c r="A51" s="32">
        <v>4189</v>
      </c>
      <c r="B51" s="33">
        <f t="shared" si="0"/>
        <v>1276.8071591421708</v>
      </c>
      <c r="C51" s="42">
        <v>12982.003225512</v>
      </c>
      <c r="D51" s="43">
        <v>5604.3047230233997</v>
      </c>
      <c r="E51" s="41">
        <f t="shared" si="3"/>
        <v>3.2079179070401431</v>
      </c>
      <c r="F51" s="41">
        <f t="shared" si="4"/>
        <v>4.5434826949164693</v>
      </c>
      <c r="G51" s="45">
        <v>0</v>
      </c>
      <c r="H51" s="46">
        <v>0</v>
      </c>
      <c r="I51" s="47">
        <f t="shared" si="1"/>
        <v>0</v>
      </c>
      <c r="J51" s="47">
        <f t="shared" si="2"/>
        <v>0</v>
      </c>
      <c r="K51" s="41">
        <v>0</v>
      </c>
      <c r="L51" s="41">
        <v>0</v>
      </c>
      <c r="M51" s="41">
        <f t="shared" si="5"/>
        <v>0</v>
      </c>
      <c r="N51" s="41">
        <f t="shared" si="6"/>
        <v>0</v>
      </c>
      <c r="O51" s="34">
        <f t="shared" si="7"/>
        <v>3.2079179070401431</v>
      </c>
      <c r="P51" s="34">
        <f t="shared" si="8"/>
        <v>4.5434826949164693</v>
      </c>
    </row>
    <row r="52" spans="1:16" x14ac:dyDescent="0.25">
      <c r="A52" s="32">
        <v>4189.5</v>
      </c>
      <c r="B52" s="33">
        <f t="shared" si="0"/>
        <v>1276.959559137294</v>
      </c>
      <c r="C52" s="42">
        <v>14472.359325583</v>
      </c>
      <c r="D52" s="43">
        <v>7646.1581232194003</v>
      </c>
      <c r="E52" s="41">
        <f t="shared" si="3"/>
        <v>3.5761923511481872</v>
      </c>
      <c r="F52" s="41">
        <f t="shared" si="4"/>
        <v>6.1988397905495694</v>
      </c>
      <c r="G52" s="45">
        <v>0</v>
      </c>
      <c r="H52" s="46">
        <v>0</v>
      </c>
      <c r="I52" s="47">
        <f t="shared" si="1"/>
        <v>0</v>
      </c>
      <c r="J52" s="47">
        <f t="shared" si="2"/>
        <v>0</v>
      </c>
      <c r="K52" s="41">
        <v>0</v>
      </c>
      <c r="L52" s="41">
        <v>0</v>
      </c>
      <c r="M52" s="41">
        <f t="shared" si="5"/>
        <v>0</v>
      </c>
      <c r="N52" s="41">
        <f t="shared" si="6"/>
        <v>0</v>
      </c>
      <c r="O52" s="34">
        <f t="shared" si="7"/>
        <v>3.5761923511481872</v>
      </c>
      <c r="P52" s="34">
        <f t="shared" si="8"/>
        <v>6.1988397905495694</v>
      </c>
    </row>
    <row r="53" spans="1:16" x14ac:dyDescent="0.25">
      <c r="A53" s="32">
        <v>4190</v>
      </c>
      <c r="B53" s="33">
        <f t="shared" si="0"/>
        <v>1277.1119591324173</v>
      </c>
      <c r="C53" s="42">
        <v>15824.212988944</v>
      </c>
      <c r="D53" s="43">
        <v>9877.3231229002995</v>
      </c>
      <c r="E53" s="41">
        <f t="shared" si="3"/>
        <v>3.9102421506330072</v>
      </c>
      <c r="F53" s="41">
        <f t="shared" si="4"/>
        <v>8.00767426093587</v>
      </c>
      <c r="G53" s="45">
        <v>0</v>
      </c>
      <c r="H53" s="46">
        <v>0</v>
      </c>
      <c r="I53" s="47">
        <f t="shared" si="1"/>
        <v>0</v>
      </c>
      <c r="J53" s="47">
        <f t="shared" si="2"/>
        <v>0</v>
      </c>
      <c r="K53" s="41">
        <v>0</v>
      </c>
      <c r="L53" s="41">
        <v>0</v>
      </c>
      <c r="M53" s="41">
        <f t="shared" si="5"/>
        <v>0</v>
      </c>
      <c r="N53" s="41">
        <f t="shared" si="6"/>
        <v>0</v>
      </c>
      <c r="O53" s="34">
        <f t="shared" si="7"/>
        <v>3.9102421506330072</v>
      </c>
      <c r="P53" s="34">
        <f t="shared" si="8"/>
        <v>8.00767426093587</v>
      </c>
    </row>
    <row r="54" spans="1:16" x14ac:dyDescent="0.25">
      <c r="A54" s="32">
        <v>4190.5</v>
      </c>
      <c r="B54" s="33">
        <f t="shared" si="0"/>
        <v>1277.2643591275405</v>
      </c>
      <c r="C54" s="42">
        <v>17078.366272542</v>
      </c>
      <c r="D54" s="43">
        <v>12346.102968137</v>
      </c>
      <c r="E54" s="41">
        <f t="shared" si="3"/>
        <v>4.220149697776491</v>
      </c>
      <c r="F54" s="41">
        <f t="shared" si="4"/>
        <v>10.009146175607253</v>
      </c>
      <c r="G54" s="45">
        <v>0</v>
      </c>
      <c r="H54" s="46">
        <v>0</v>
      </c>
      <c r="I54" s="47">
        <f t="shared" si="1"/>
        <v>0</v>
      </c>
      <c r="J54" s="47">
        <f t="shared" si="2"/>
        <v>0</v>
      </c>
      <c r="K54" s="41">
        <v>0</v>
      </c>
      <c r="L54" s="41">
        <v>0</v>
      </c>
      <c r="M54" s="41">
        <f t="shared" si="5"/>
        <v>0</v>
      </c>
      <c r="N54" s="41">
        <f t="shared" si="6"/>
        <v>0</v>
      </c>
      <c r="O54" s="34">
        <f t="shared" si="7"/>
        <v>4.220149697776491</v>
      </c>
      <c r="P54" s="34">
        <f t="shared" si="8"/>
        <v>10.009146175607253</v>
      </c>
    </row>
    <row r="55" spans="1:16" x14ac:dyDescent="0.25">
      <c r="A55" s="32">
        <v>4191</v>
      </c>
      <c r="B55" s="33">
        <f t="shared" si="0"/>
        <v>1277.4167591226637</v>
      </c>
      <c r="C55" s="42">
        <v>18271.440584512999</v>
      </c>
      <c r="D55" s="43">
        <v>14954.835444849001</v>
      </c>
      <c r="E55" s="41">
        <f t="shared" si="3"/>
        <v>4.5149643256360852</v>
      </c>
      <c r="F55" s="41">
        <f t="shared" si="4"/>
        <v>12.124079507999868</v>
      </c>
      <c r="G55" s="45">
        <v>0</v>
      </c>
      <c r="H55" s="46">
        <v>0</v>
      </c>
      <c r="I55" s="47">
        <f t="shared" si="1"/>
        <v>0</v>
      </c>
      <c r="J55" s="47">
        <f t="shared" si="2"/>
        <v>0</v>
      </c>
      <c r="K55" s="41">
        <v>0</v>
      </c>
      <c r="L55" s="41">
        <v>0</v>
      </c>
      <c r="M55" s="41">
        <f t="shared" si="5"/>
        <v>0</v>
      </c>
      <c r="N55" s="41">
        <f t="shared" si="6"/>
        <v>0</v>
      </c>
      <c r="O55" s="34">
        <f t="shared" si="7"/>
        <v>4.5149643256360852</v>
      </c>
      <c r="P55" s="34">
        <f t="shared" si="8"/>
        <v>12.124079507999868</v>
      </c>
    </row>
    <row r="56" spans="1:16" x14ac:dyDescent="0.25">
      <c r="A56" s="32">
        <v>4191.5</v>
      </c>
      <c r="B56" s="33">
        <f t="shared" si="0"/>
        <v>1277.569159117787</v>
      </c>
      <c r="C56" s="42">
        <v>19705.683261924001</v>
      </c>
      <c r="D56" s="43">
        <v>17813.592900208001</v>
      </c>
      <c r="E56" s="41">
        <f t="shared" si="3"/>
        <v>4.8693728624377304</v>
      </c>
      <c r="F56" s="41">
        <f t="shared" si="4"/>
        <v>14.441711340906329</v>
      </c>
      <c r="G56" s="45">
        <v>0</v>
      </c>
      <c r="H56" s="46">
        <v>0</v>
      </c>
      <c r="I56" s="47">
        <f t="shared" si="1"/>
        <v>0</v>
      </c>
      <c r="J56" s="47">
        <f t="shared" si="2"/>
        <v>0</v>
      </c>
      <c r="K56" s="41">
        <v>0</v>
      </c>
      <c r="L56" s="41">
        <v>0</v>
      </c>
      <c r="M56" s="41">
        <f t="shared" si="5"/>
        <v>0</v>
      </c>
      <c r="N56" s="41">
        <f t="shared" si="6"/>
        <v>0</v>
      </c>
      <c r="O56" s="34">
        <f t="shared" si="7"/>
        <v>4.8693728624377304</v>
      </c>
      <c r="P56" s="34">
        <f t="shared" si="8"/>
        <v>14.441711340906329</v>
      </c>
    </row>
    <row r="57" spans="1:16" x14ac:dyDescent="0.25">
      <c r="A57" s="32">
        <v>4192</v>
      </c>
      <c r="B57" s="33">
        <f t="shared" si="0"/>
        <v>1277.7215591129102</v>
      </c>
      <c r="C57" s="42">
        <v>24763.858440374999</v>
      </c>
      <c r="D57" s="43">
        <v>21086.323005390001</v>
      </c>
      <c r="E57" s="41">
        <f t="shared" si="3"/>
        <v>6.1192732399088641</v>
      </c>
      <c r="F57" s="41">
        <f t="shared" si="4"/>
        <v>17.094956182668742</v>
      </c>
      <c r="G57" s="45">
        <v>0</v>
      </c>
      <c r="H57" s="46">
        <v>0</v>
      </c>
      <c r="I57" s="47">
        <f t="shared" si="1"/>
        <v>0</v>
      </c>
      <c r="J57" s="47">
        <f t="shared" si="2"/>
        <v>0</v>
      </c>
      <c r="K57" s="41">
        <v>0</v>
      </c>
      <c r="L57" s="41">
        <v>0</v>
      </c>
      <c r="M57" s="41">
        <f t="shared" si="5"/>
        <v>0</v>
      </c>
      <c r="N57" s="41">
        <f t="shared" si="6"/>
        <v>0</v>
      </c>
      <c r="O57" s="34">
        <f t="shared" si="7"/>
        <v>6.1192732399088641</v>
      </c>
      <c r="P57" s="34">
        <f t="shared" si="8"/>
        <v>17.094956182668742</v>
      </c>
    </row>
    <row r="58" spans="1:16" x14ac:dyDescent="0.25">
      <c r="A58" s="32">
        <v>4192.5</v>
      </c>
      <c r="B58" s="33">
        <f>A58/3.28084</f>
        <v>1277.8739591080332</v>
      </c>
      <c r="C58" s="42">
        <v>34862.298876704001</v>
      </c>
      <c r="D58" s="43">
        <v>25477.940258006998</v>
      </c>
      <c r="E58" s="41">
        <f t="shared" si="3"/>
        <v>8.6146483639279428</v>
      </c>
      <c r="F58" s="41">
        <f t="shared" si="4"/>
        <v>20.655297380389626</v>
      </c>
      <c r="G58" s="45">
        <v>0</v>
      </c>
      <c r="H58" s="46">
        <v>0</v>
      </c>
      <c r="I58" s="47">
        <f t="shared" si="1"/>
        <v>0</v>
      </c>
      <c r="J58" s="47">
        <f t="shared" si="2"/>
        <v>0</v>
      </c>
      <c r="K58" s="41">
        <v>0</v>
      </c>
      <c r="L58" s="41">
        <v>0</v>
      </c>
      <c r="M58" s="41">
        <f t="shared" si="5"/>
        <v>0</v>
      </c>
      <c r="N58" s="41">
        <f t="shared" si="6"/>
        <v>0</v>
      </c>
      <c r="O58" s="34">
        <f t="shared" si="7"/>
        <v>8.6146483639279428</v>
      </c>
      <c r="P58" s="34">
        <f t="shared" si="8"/>
        <v>20.655297380389626</v>
      </c>
    </row>
    <row r="59" spans="1:16" x14ac:dyDescent="0.25">
      <c r="A59" s="32">
        <v>4193</v>
      </c>
      <c r="B59" s="33">
        <f t="shared" si="0"/>
        <v>1278.0263591031564</v>
      </c>
      <c r="C59" s="42">
        <v>55764.517259820997</v>
      </c>
      <c r="D59" s="43">
        <v>32099.865403333999</v>
      </c>
      <c r="E59" s="41">
        <f t="shared" si="3"/>
        <v>13.779691037488067</v>
      </c>
      <c r="F59" s="41">
        <f t="shared" si="4"/>
        <v>26.023778180733117</v>
      </c>
      <c r="G59" s="45">
        <v>0</v>
      </c>
      <c r="H59" s="46">
        <v>0</v>
      </c>
      <c r="I59" s="47">
        <f t="shared" si="1"/>
        <v>0</v>
      </c>
      <c r="J59" s="47">
        <f t="shared" si="2"/>
        <v>0</v>
      </c>
      <c r="K59" s="41">
        <v>0</v>
      </c>
      <c r="L59" s="41">
        <v>0</v>
      </c>
      <c r="M59" s="41">
        <f t="shared" si="5"/>
        <v>0</v>
      </c>
      <c r="N59" s="41">
        <f t="shared" si="6"/>
        <v>0</v>
      </c>
      <c r="O59" s="34">
        <f t="shared" si="7"/>
        <v>13.779691037488067</v>
      </c>
      <c r="P59" s="34">
        <f t="shared" si="8"/>
        <v>26.023778180733117</v>
      </c>
    </row>
    <row r="60" spans="1:16" x14ac:dyDescent="0.25">
      <c r="A60" s="32">
        <v>4193.5</v>
      </c>
      <c r="B60" s="33">
        <f t="shared" si="0"/>
        <v>1278.1787590982797</v>
      </c>
      <c r="C60" s="42">
        <v>93747.516504212006</v>
      </c>
      <c r="D60" s="43">
        <v>43038.681332073997</v>
      </c>
      <c r="E60" s="41">
        <f t="shared" si="3"/>
        <v>23.165480065773309</v>
      </c>
      <c r="F60" s="41">
        <f t="shared" si="4"/>
        <v>34.892018458769705</v>
      </c>
      <c r="G60" s="45">
        <v>0</v>
      </c>
      <c r="H60" s="46">
        <v>0</v>
      </c>
      <c r="I60" s="47">
        <f t="shared" si="1"/>
        <v>0</v>
      </c>
      <c r="J60" s="47">
        <f t="shared" si="2"/>
        <v>0</v>
      </c>
      <c r="K60" s="41">
        <v>0</v>
      </c>
      <c r="L60" s="41">
        <v>0</v>
      </c>
      <c r="M60" s="41">
        <f t="shared" si="5"/>
        <v>0</v>
      </c>
      <c r="N60" s="41">
        <f t="shared" si="6"/>
        <v>0</v>
      </c>
      <c r="O60" s="34">
        <f t="shared" si="7"/>
        <v>23.165480065773309</v>
      </c>
      <c r="P60" s="34">
        <f t="shared" si="8"/>
        <v>34.892018458769705</v>
      </c>
    </row>
    <row r="61" spans="1:16" x14ac:dyDescent="0.25">
      <c r="A61" s="32">
        <v>4194</v>
      </c>
      <c r="B61" s="33">
        <f t="shared" si="0"/>
        <v>1278.3311590934029</v>
      </c>
      <c r="C61" s="42">
        <v>182355.33535693001</v>
      </c>
      <c r="D61" s="43">
        <v>63290.122996814003</v>
      </c>
      <c r="E61" s="41">
        <f t="shared" si="3"/>
        <v>45.060915143374196</v>
      </c>
      <c r="F61" s="41">
        <f t="shared" si="4"/>
        <v>51.310125485116075</v>
      </c>
      <c r="G61" s="45">
        <v>0</v>
      </c>
      <c r="H61" s="46">
        <v>0</v>
      </c>
      <c r="I61" s="47">
        <f t="shared" si="1"/>
        <v>0</v>
      </c>
      <c r="J61" s="47">
        <f t="shared" si="2"/>
        <v>0</v>
      </c>
      <c r="K61" s="41">
        <v>0</v>
      </c>
      <c r="L61" s="41">
        <v>0</v>
      </c>
      <c r="M61" s="41">
        <f t="shared" si="5"/>
        <v>0</v>
      </c>
      <c r="N61" s="41">
        <f t="shared" si="6"/>
        <v>0</v>
      </c>
      <c r="O61" s="34">
        <f t="shared" si="7"/>
        <v>45.060915143374196</v>
      </c>
      <c r="P61" s="34">
        <f t="shared" si="8"/>
        <v>51.310125485116075</v>
      </c>
    </row>
    <row r="62" spans="1:16" x14ac:dyDescent="0.25">
      <c r="A62" s="32">
        <v>4194.5</v>
      </c>
      <c r="B62" s="33">
        <f t="shared" si="0"/>
        <v>1278.4835590885261</v>
      </c>
      <c r="C62" s="42">
        <v>368917.35898352001</v>
      </c>
      <c r="D62" s="43">
        <v>102730.02749675</v>
      </c>
      <c r="E62" s="41">
        <f t="shared" si="3"/>
        <v>91.161323991622723</v>
      </c>
      <c r="F62" s="41">
        <f t="shared" si="4"/>
        <v>83.284568781972681</v>
      </c>
      <c r="G62" s="45">
        <v>0</v>
      </c>
      <c r="H62" s="46">
        <v>0</v>
      </c>
      <c r="I62" s="47">
        <f t="shared" si="1"/>
        <v>0</v>
      </c>
      <c r="J62" s="47">
        <f t="shared" si="2"/>
        <v>0</v>
      </c>
      <c r="K62" s="41">
        <v>0</v>
      </c>
      <c r="L62" s="41">
        <v>0</v>
      </c>
      <c r="M62" s="41">
        <f t="shared" si="5"/>
        <v>0</v>
      </c>
      <c r="N62" s="41">
        <f t="shared" si="6"/>
        <v>0</v>
      </c>
      <c r="O62" s="34">
        <f t="shared" si="7"/>
        <v>91.161323991622723</v>
      </c>
      <c r="P62" s="34">
        <f t="shared" si="8"/>
        <v>83.284568781972681</v>
      </c>
    </row>
    <row r="63" spans="1:16" x14ac:dyDescent="0.25">
      <c r="A63" s="32">
        <v>4195</v>
      </c>
      <c r="B63" s="33">
        <f t="shared" si="0"/>
        <v>1278.6359590836494</v>
      </c>
      <c r="C63" s="42">
        <v>1063312.6237232001</v>
      </c>
      <c r="D63" s="43">
        <v>203395.47730612001</v>
      </c>
      <c r="E63" s="41">
        <f t="shared" si="3"/>
        <v>262.74986588512138</v>
      </c>
      <c r="F63" s="41">
        <f t="shared" si="4"/>
        <v>164.89535759327649</v>
      </c>
      <c r="G63" s="45">
        <v>0</v>
      </c>
      <c r="H63" s="46">
        <v>0</v>
      </c>
      <c r="I63" s="47">
        <f t="shared" si="1"/>
        <v>0</v>
      </c>
      <c r="J63" s="47">
        <f t="shared" si="2"/>
        <v>0</v>
      </c>
      <c r="K63" s="41">
        <v>0</v>
      </c>
      <c r="L63" s="41">
        <v>0</v>
      </c>
      <c r="M63" s="41">
        <f t="shared" si="5"/>
        <v>0</v>
      </c>
      <c r="N63" s="41">
        <f t="shared" si="6"/>
        <v>0</v>
      </c>
      <c r="O63" s="34">
        <f t="shared" si="7"/>
        <v>262.74986588512138</v>
      </c>
      <c r="P63" s="34">
        <f t="shared" si="8"/>
        <v>164.89535759327649</v>
      </c>
    </row>
    <row r="64" spans="1:16" x14ac:dyDescent="0.25">
      <c r="A64" s="32">
        <v>4195.5</v>
      </c>
      <c r="B64" s="33">
        <f t="shared" si="0"/>
        <v>1278.7883590787726</v>
      </c>
      <c r="C64" s="42">
        <v>2266839.1280278</v>
      </c>
      <c r="D64" s="43">
        <v>453091.38941607001</v>
      </c>
      <c r="E64" s="41">
        <f t="shared" si="3"/>
        <v>560.14728273130959</v>
      </c>
      <c r="F64" s="41">
        <f t="shared" si="4"/>
        <v>367.32707958767037</v>
      </c>
      <c r="G64" s="45">
        <v>0</v>
      </c>
      <c r="H64" s="46">
        <v>0</v>
      </c>
      <c r="I64" s="47">
        <f t="shared" si="1"/>
        <v>0</v>
      </c>
      <c r="J64" s="47">
        <f t="shared" si="2"/>
        <v>0</v>
      </c>
      <c r="K64" s="41">
        <v>0</v>
      </c>
      <c r="L64" s="41">
        <v>0</v>
      </c>
      <c r="M64" s="41">
        <f t="shared" si="5"/>
        <v>0</v>
      </c>
      <c r="N64" s="41">
        <f t="shared" si="6"/>
        <v>0</v>
      </c>
      <c r="O64" s="34">
        <f t="shared" si="7"/>
        <v>560.14728273130959</v>
      </c>
      <c r="P64" s="34">
        <f t="shared" si="8"/>
        <v>367.32707958767037</v>
      </c>
    </row>
    <row r="65" spans="1:16" x14ac:dyDescent="0.25">
      <c r="A65" s="32">
        <v>4196</v>
      </c>
      <c r="B65" s="33">
        <f t="shared" si="0"/>
        <v>1278.9407590738956</v>
      </c>
      <c r="C65" s="42">
        <v>7519870.1081865001</v>
      </c>
      <c r="D65" s="43">
        <v>1054765.5671732</v>
      </c>
      <c r="E65" s="41">
        <f t="shared" si="3"/>
        <v>1858.1975030834253</v>
      </c>
      <c r="F65" s="41">
        <f t="shared" si="4"/>
        <v>855.11215725968646</v>
      </c>
      <c r="G65" s="45">
        <v>0</v>
      </c>
      <c r="H65" s="46">
        <v>0</v>
      </c>
      <c r="I65" s="47">
        <f t="shared" si="1"/>
        <v>0</v>
      </c>
      <c r="J65" s="47">
        <f t="shared" si="2"/>
        <v>0</v>
      </c>
      <c r="K65" s="41">
        <v>0</v>
      </c>
      <c r="L65" s="41">
        <v>0</v>
      </c>
      <c r="M65" s="41">
        <f t="shared" si="5"/>
        <v>0</v>
      </c>
      <c r="N65" s="41">
        <f t="shared" si="6"/>
        <v>0</v>
      </c>
      <c r="O65" s="34">
        <f t="shared" si="7"/>
        <v>1858.1975030834253</v>
      </c>
      <c r="P65" s="34">
        <f t="shared" si="8"/>
        <v>855.11215725968646</v>
      </c>
    </row>
    <row r="66" spans="1:16" x14ac:dyDescent="0.25">
      <c r="A66" s="32">
        <v>4196.5</v>
      </c>
      <c r="B66" s="33">
        <f t="shared" si="0"/>
        <v>1279.0931590690188</v>
      </c>
      <c r="C66" s="42">
        <v>28721027.789494999</v>
      </c>
      <c r="D66" s="43">
        <v>3595097.9267445998</v>
      </c>
      <c r="E66" s="41">
        <f t="shared" si="3"/>
        <v>7097.1095719231616</v>
      </c>
      <c r="F66" s="41">
        <f t="shared" si="4"/>
        <v>2914.5926254848946</v>
      </c>
      <c r="G66" s="45">
        <v>0</v>
      </c>
      <c r="H66" s="46">
        <v>0</v>
      </c>
      <c r="I66" s="47">
        <f t="shared" si="1"/>
        <v>0</v>
      </c>
      <c r="J66" s="47">
        <f t="shared" si="2"/>
        <v>0</v>
      </c>
      <c r="K66" s="41">
        <v>0</v>
      </c>
      <c r="L66" s="41">
        <v>0</v>
      </c>
      <c r="M66" s="41">
        <f t="shared" si="5"/>
        <v>0</v>
      </c>
      <c r="N66" s="41">
        <f t="shared" si="6"/>
        <v>0</v>
      </c>
      <c r="O66" s="34">
        <f t="shared" si="7"/>
        <v>7097.1095719231616</v>
      </c>
      <c r="P66" s="34">
        <f t="shared" si="8"/>
        <v>2914.5926254848946</v>
      </c>
    </row>
    <row r="67" spans="1:16" x14ac:dyDescent="0.25">
      <c r="A67" s="32">
        <v>4197</v>
      </c>
      <c r="B67" s="33">
        <f t="shared" ref="B67" si="9">A67/3.28084</f>
        <v>1279.2455590641421</v>
      </c>
      <c r="C67" s="42">
        <v>49280532.266631</v>
      </c>
      <c r="D67" s="43">
        <v>9642710.7135825995</v>
      </c>
      <c r="E67" s="41">
        <f t="shared" si="3"/>
        <v>12177.465925745853</v>
      </c>
      <c r="F67" s="41">
        <f t="shared" si="4"/>
        <v>7817.4709307406902</v>
      </c>
      <c r="G67" s="45">
        <v>0</v>
      </c>
      <c r="H67" s="46">
        <v>0</v>
      </c>
      <c r="I67" s="47">
        <f t="shared" ref="I67:I105" si="10">G67*0.000247105</f>
        <v>0</v>
      </c>
      <c r="J67" s="47">
        <f t="shared" ref="J67:J105" si="11">H67*0.000810713</f>
        <v>0</v>
      </c>
      <c r="K67" s="41">
        <v>0</v>
      </c>
      <c r="L67" s="41">
        <v>0</v>
      </c>
      <c r="M67" s="41">
        <f t="shared" si="5"/>
        <v>0</v>
      </c>
      <c r="N67" s="41">
        <f t="shared" si="6"/>
        <v>0</v>
      </c>
      <c r="O67" s="34">
        <f t="shared" si="7"/>
        <v>12177.465925745853</v>
      </c>
      <c r="P67" s="34">
        <f t="shared" si="8"/>
        <v>7817.4709307406902</v>
      </c>
    </row>
    <row r="68" spans="1:16" x14ac:dyDescent="0.25">
      <c r="A68" s="32">
        <v>4197.5</v>
      </c>
      <c r="B68" s="33">
        <f>A68/3.28084</f>
        <v>1279.3979590592653</v>
      </c>
      <c r="C68" s="42">
        <v>67751087.844032004</v>
      </c>
      <c r="D68" s="43">
        <v>18567286.375369001</v>
      </c>
      <c r="E68" s="41">
        <f t="shared" ref="E68:E105" si="12">C68*0.000247105</f>
        <v>16741.632561699531</v>
      </c>
      <c r="F68" s="41">
        <f t="shared" ref="F68:F105" si="13">D68*0.000810713</f>
        <v>15052.740439234529</v>
      </c>
      <c r="G68" s="45">
        <v>0</v>
      </c>
      <c r="H68" s="46">
        <v>0</v>
      </c>
      <c r="I68" s="47">
        <f t="shared" si="10"/>
        <v>0</v>
      </c>
      <c r="J68" s="47">
        <f t="shared" si="11"/>
        <v>0</v>
      </c>
      <c r="K68" s="41">
        <v>9.5808326494504996</v>
      </c>
      <c r="L68" s="41">
        <v>0.24935897170898</v>
      </c>
      <c r="M68" s="41">
        <f t="shared" ref="M68:M105" si="14">K68*0.000247105</f>
        <v>2.3674716518424658E-3</v>
      </c>
      <c r="N68" s="41">
        <f t="shared" ref="N68:N105" si="15">L68*0.000810713</f>
        <v>2.021585600311023E-4</v>
      </c>
      <c r="O68" s="34">
        <f t="shared" ref="O68:O105" si="16">E68+I68+M68</f>
        <v>16741.634929171181</v>
      </c>
      <c r="P68" s="34">
        <f t="shared" ref="P68:P105" si="17">F68+J68+N68</f>
        <v>15052.740641393089</v>
      </c>
    </row>
    <row r="69" spans="1:16" x14ac:dyDescent="0.25">
      <c r="A69" s="32">
        <v>4198</v>
      </c>
      <c r="B69" s="33">
        <f>A69/3.28084</f>
        <v>1279.5503590543885</v>
      </c>
      <c r="C69" s="42">
        <v>83325504.469070002</v>
      </c>
      <c r="D69" s="43">
        <v>30126384.231003001</v>
      </c>
      <c r="E69" s="41">
        <f t="shared" si="12"/>
        <v>20590.148781829543</v>
      </c>
      <c r="F69" s="41">
        <f t="shared" si="13"/>
        <v>24423.851339069137</v>
      </c>
      <c r="G69" s="45">
        <v>1279.4704005548999</v>
      </c>
      <c r="H69" s="46">
        <v>54.263454572458002</v>
      </c>
      <c r="I69" s="47">
        <f t="shared" si="10"/>
        <v>0.31616353332911856</v>
      </c>
      <c r="J69" s="47">
        <f t="shared" si="11"/>
        <v>4.3992088046801145E-2</v>
      </c>
      <c r="K69" s="41">
        <v>67.513180312431999</v>
      </c>
      <c r="L69" s="41">
        <v>5.5558933087366</v>
      </c>
      <c r="M69" s="41">
        <f t="shared" si="14"/>
        <v>1.6682844421103508E-2</v>
      </c>
      <c r="N69" s="41">
        <f t="shared" si="15"/>
        <v>4.5042349320057757E-3</v>
      </c>
      <c r="O69" s="34">
        <f t="shared" si="16"/>
        <v>20590.481628207293</v>
      </c>
      <c r="P69" s="34">
        <f t="shared" si="17"/>
        <v>24423.899835392112</v>
      </c>
    </row>
    <row r="70" spans="1:16" x14ac:dyDescent="0.25">
      <c r="A70" s="32">
        <v>4198.5</v>
      </c>
      <c r="B70" s="33">
        <f>A70/3.28084</f>
        <v>1279.7027590495118</v>
      </c>
      <c r="C70" s="42">
        <v>96863713.720063999</v>
      </c>
      <c r="D70" s="43">
        <v>43785826.647477999</v>
      </c>
      <c r="E70" s="41">
        <f t="shared" si="12"/>
        <v>23935.507978796417</v>
      </c>
      <c r="F70" s="41">
        <f t="shared" si="13"/>
        <v>35497.738878856835</v>
      </c>
      <c r="G70" s="45">
        <v>5032.5540451021998</v>
      </c>
      <c r="H70" s="46">
        <v>411.64118590392002</v>
      </c>
      <c r="I70" s="47">
        <f t="shared" si="10"/>
        <v>1.2435692673149792</v>
      </c>
      <c r="J70" s="47">
        <f t="shared" si="11"/>
        <v>0.33372286074772473</v>
      </c>
      <c r="K70" s="41">
        <v>218.9067393384</v>
      </c>
      <c r="L70" s="41">
        <v>24.960514130328999</v>
      </c>
      <c r="M70" s="41">
        <f t="shared" si="14"/>
        <v>5.4092949824215336E-2</v>
      </c>
      <c r="N70" s="41">
        <f t="shared" si="15"/>
        <v>2.0235813292141414E-2</v>
      </c>
      <c r="O70" s="34">
        <f t="shared" si="16"/>
        <v>23936.805641013554</v>
      </c>
      <c r="P70" s="34">
        <f t="shared" si="17"/>
        <v>35498.092837530879</v>
      </c>
    </row>
    <row r="71" spans="1:16" x14ac:dyDescent="0.25">
      <c r="A71" s="32">
        <v>4199</v>
      </c>
      <c r="B71" s="33">
        <f>A71/3.28084</f>
        <v>1279.855159044635</v>
      </c>
      <c r="C71" s="42">
        <v>111382807.98938</v>
      </c>
      <c r="D71" s="43">
        <v>59621421.918041997</v>
      </c>
      <c r="E71" s="41">
        <f t="shared" si="12"/>
        <v>27523.248768215748</v>
      </c>
      <c r="F71" s="41">
        <f t="shared" si="13"/>
        <v>48335.861827441586</v>
      </c>
      <c r="G71" s="45">
        <v>9645.1146428640004</v>
      </c>
      <c r="H71" s="46">
        <v>1385.8859001132</v>
      </c>
      <c r="I71" s="47">
        <f t="shared" si="10"/>
        <v>2.383356053824909</v>
      </c>
      <c r="J71" s="47">
        <f t="shared" si="11"/>
        <v>1.1235557157384728</v>
      </c>
      <c r="K71" s="41">
        <v>7262.8369430946996</v>
      </c>
      <c r="L71" s="41">
        <v>390.29396318811001</v>
      </c>
      <c r="M71" s="41">
        <f t="shared" si="14"/>
        <v>1.7946833228234158</v>
      </c>
      <c r="N71" s="41">
        <f t="shared" si="15"/>
        <v>0.31641638977812225</v>
      </c>
      <c r="O71" s="34">
        <f t="shared" si="16"/>
        <v>27527.426807592397</v>
      </c>
      <c r="P71" s="34">
        <f t="shared" si="17"/>
        <v>48337.301799547102</v>
      </c>
    </row>
    <row r="72" spans="1:16" x14ac:dyDescent="0.25">
      <c r="A72" s="32">
        <v>4199.5</v>
      </c>
      <c r="B72" s="33">
        <f t="shared" ref="B72:B104" si="18">A72/3.28084</f>
        <v>1280.007559039758</v>
      </c>
      <c r="C72" s="42">
        <v>127405200.55373999</v>
      </c>
      <c r="D72" s="43">
        <v>77717889.131194994</v>
      </c>
      <c r="E72" s="41">
        <f t="shared" si="12"/>
        <v>31482.462082831924</v>
      </c>
      <c r="F72" s="41">
        <f t="shared" si="13"/>
        <v>63006.903051218491</v>
      </c>
      <c r="G72" s="45">
        <v>15482.792856635</v>
      </c>
      <c r="H72" s="46">
        <v>3076.9504644260001</v>
      </c>
      <c r="I72" s="47">
        <f t="shared" si="10"/>
        <v>3.8258755288387918</v>
      </c>
      <c r="J72" s="47">
        <f t="shared" si="11"/>
        <v>2.4945237418661956</v>
      </c>
      <c r="K72" s="41">
        <v>24190.928948285</v>
      </c>
      <c r="L72" s="41">
        <v>2620.2455864737999</v>
      </c>
      <c r="M72" s="41">
        <f t="shared" si="14"/>
        <v>5.9776994977659657</v>
      </c>
      <c r="N72" s="41">
        <f t="shared" si="15"/>
        <v>2.1242671601469336</v>
      </c>
      <c r="O72" s="34">
        <f t="shared" si="16"/>
        <v>31492.265657858527</v>
      </c>
      <c r="P72" s="34">
        <f t="shared" si="17"/>
        <v>63011.521842120506</v>
      </c>
    </row>
    <row r="73" spans="1:16" x14ac:dyDescent="0.25">
      <c r="A73" s="32">
        <v>4200</v>
      </c>
      <c r="B73" s="33">
        <f>A73/3.28084</f>
        <v>1280.1599590348812</v>
      </c>
      <c r="C73" s="42">
        <v>148098142.61622</v>
      </c>
      <c r="D73" s="43">
        <v>98677364.909204006</v>
      </c>
      <c r="E73" s="41">
        <f t="shared" si="12"/>
        <v>36595.791531181043</v>
      </c>
      <c r="F73" s="41">
        <f t="shared" si="13"/>
        <v>79999.022537635508</v>
      </c>
      <c r="G73" s="45">
        <v>9569697.0405652002</v>
      </c>
      <c r="H73" s="46">
        <v>283416.71894922003</v>
      </c>
      <c r="I73" s="47">
        <f t="shared" si="10"/>
        <v>2364.719987208864</v>
      </c>
      <c r="J73" s="47">
        <f t="shared" si="11"/>
        <v>229.76961846947901</v>
      </c>
      <c r="K73" s="41">
        <v>103551.34971562</v>
      </c>
      <c r="L73" s="41">
        <v>9469.2675936107007</v>
      </c>
      <c r="M73" s="41">
        <f t="shared" si="14"/>
        <v>25.588056271478283</v>
      </c>
      <c r="N73" s="41">
        <f t="shared" si="15"/>
        <v>7.6768583386189118</v>
      </c>
      <c r="O73" s="34">
        <f t="shared" si="16"/>
        <v>38986.099574661384</v>
      </c>
      <c r="P73" s="34">
        <f t="shared" si="17"/>
        <v>80236.469014443603</v>
      </c>
    </row>
    <row r="74" spans="1:16" x14ac:dyDescent="0.25">
      <c r="A74" s="32">
        <v>4200.5</v>
      </c>
      <c r="B74" s="33">
        <f>A74/3.28084</f>
        <v>1280.3123590300045</v>
      </c>
      <c r="C74" s="42">
        <v>179156069.68922001</v>
      </c>
      <c r="D74" s="43">
        <v>124052505.81264</v>
      </c>
      <c r="E74" s="41">
        <f t="shared" si="12"/>
        <v>44270.360600554712</v>
      </c>
      <c r="F74" s="41">
        <f t="shared" si="13"/>
        <v>100570.97914488282</v>
      </c>
      <c r="G74" s="45">
        <v>21130414.574356999</v>
      </c>
      <c r="H74" s="46">
        <v>3264317.2606190001</v>
      </c>
      <c r="I74" s="47">
        <f t="shared" si="10"/>
        <v>5221.4310933964862</v>
      </c>
      <c r="J74" s="47">
        <f t="shared" si="11"/>
        <v>2646.4244393082113</v>
      </c>
      <c r="K74" s="41">
        <v>11160515.166293001</v>
      </c>
      <c r="L74" s="41">
        <v>1255655.5312321</v>
      </c>
      <c r="M74" s="41">
        <f t="shared" si="14"/>
        <v>2757.819100166832</v>
      </c>
      <c r="N74" s="41">
        <f t="shared" si="15"/>
        <v>1017.9762626917695</v>
      </c>
      <c r="O74" s="34">
        <f t="shared" si="16"/>
        <v>52249.610794118031</v>
      </c>
      <c r="P74" s="34">
        <f t="shared" si="17"/>
        <v>104235.37984688279</v>
      </c>
    </row>
    <row r="75" spans="1:16" x14ac:dyDescent="0.25">
      <c r="A75" s="32">
        <v>4201</v>
      </c>
      <c r="B75" s="33">
        <f>A75/3.28084</f>
        <v>1280.4647590251277</v>
      </c>
      <c r="C75" s="42">
        <v>207292142.565</v>
      </c>
      <c r="D75" s="43">
        <v>153428829.97174999</v>
      </c>
      <c r="E75" s="41">
        <f t="shared" si="12"/>
        <v>51222.924888524329</v>
      </c>
      <c r="F75" s="41">
        <f t="shared" si="13"/>
        <v>124386.74703288735</v>
      </c>
      <c r="G75" s="45">
        <v>26227264.765317</v>
      </c>
      <c r="H75" s="46">
        <v>6754588.6797070997</v>
      </c>
      <c r="I75" s="47">
        <f t="shared" si="10"/>
        <v>6480.8882598336577</v>
      </c>
      <c r="J75" s="47">
        <f t="shared" si="11"/>
        <v>5476.0328522913824</v>
      </c>
      <c r="K75" s="41">
        <v>12435915.476527</v>
      </c>
      <c r="L75" s="41">
        <v>3044265.8165174001</v>
      </c>
      <c r="M75" s="41">
        <f t="shared" si="14"/>
        <v>3072.9768938272045</v>
      </c>
      <c r="N75" s="41">
        <f t="shared" si="15"/>
        <v>2468.0258729062712</v>
      </c>
      <c r="O75" s="34">
        <f t="shared" si="16"/>
        <v>60776.790042185188</v>
      </c>
      <c r="P75" s="34">
        <f t="shared" si="17"/>
        <v>132330.80575808499</v>
      </c>
    </row>
    <row r="76" spans="1:16" x14ac:dyDescent="0.25">
      <c r="A76" s="32">
        <v>4201.5</v>
      </c>
      <c r="B76" s="33">
        <f>A76/3.28084</f>
        <v>1280.6171590202509</v>
      </c>
      <c r="C76" s="42">
        <v>247953592.74180999</v>
      </c>
      <c r="D76" s="43">
        <v>188290233.30702999</v>
      </c>
      <c r="E76" s="41">
        <f t="shared" si="12"/>
        <v>61270.572534464962</v>
      </c>
      <c r="F76" s="41">
        <f t="shared" si="13"/>
        <v>152649.33991504222</v>
      </c>
      <c r="G76" s="45">
        <v>32282919.757148001</v>
      </c>
      <c r="H76" s="46">
        <v>11135207.722656</v>
      </c>
      <c r="I76" s="47">
        <f t="shared" si="10"/>
        <v>7977.2708865900577</v>
      </c>
      <c r="J76" s="47">
        <f t="shared" si="11"/>
        <v>9027.4576584576134</v>
      </c>
      <c r="K76" s="41">
        <v>66692033.583623998</v>
      </c>
      <c r="L76" s="41">
        <v>11661834.512010001</v>
      </c>
      <c r="M76" s="41">
        <f t="shared" si="14"/>
        <v>16479.93495868141</v>
      </c>
      <c r="N76" s="41">
        <f t="shared" si="15"/>
        <v>9454.4008427351637</v>
      </c>
      <c r="O76" s="34">
        <f t="shared" si="16"/>
        <v>85727.778379736425</v>
      </c>
      <c r="P76" s="34">
        <f t="shared" si="17"/>
        <v>171131.19841623501</v>
      </c>
    </row>
    <row r="77" spans="1:16" x14ac:dyDescent="0.25">
      <c r="A77" s="32">
        <v>4202</v>
      </c>
      <c r="B77" s="33">
        <f t="shared" si="18"/>
        <v>1280.7695590153742</v>
      </c>
      <c r="C77" s="42">
        <v>284695387.39960003</v>
      </c>
      <c r="D77" s="43">
        <v>229083824.28231999</v>
      </c>
      <c r="E77" s="41">
        <f t="shared" si="12"/>
        <v>70349.653703378164</v>
      </c>
      <c r="F77" s="41">
        <f t="shared" si="13"/>
        <v>185721.23443539249</v>
      </c>
      <c r="G77" s="45">
        <v>42560108.000675999</v>
      </c>
      <c r="H77" s="46">
        <v>16677502.203203</v>
      </c>
      <c r="I77" s="47">
        <f t="shared" si="10"/>
        <v>10516.815487507043</v>
      </c>
      <c r="J77" s="47">
        <f t="shared" si="11"/>
        <v>13520.667843665315</v>
      </c>
      <c r="K77" s="41">
        <v>70999038.884042993</v>
      </c>
      <c r="L77" s="41">
        <v>22170658.654169999</v>
      </c>
      <c r="M77" s="41">
        <f t="shared" si="14"/>
        <v>17544.217503441443</v>
      </c>
      <c r="N77" s="41">
        <f t="shared" si="15"/>
        <v>17974.041189498123</v>
      </c>
      <c r="O77" s="34">
        <f t="shared" si="16"/>
        <v>98410.68669432665</v>
      </c>
      <c r="P77" s="34">
        <f t="shared" si="17"/>
        <v>217215.94346855592</v>
      </c>
    </row>
    <row r="78" spans="1:16" x14ac:dyDescent="0.25">
      <c r="A78" s="32">
        <v>4202.5</v>
      </c>
      <c r="B78" s="33">
        <f>A78/3.28084</f>
        <v>1280.9219590104974</v>
      </c>
      <c r="C78" s="42">
        <v>307754535.71521002</v>
      </c>
      <c r="D78" s="43">
        <v>274277939.43259001</v>
      </c>
      <c r="E78" s="41">
        <f t="shared" si="12"/>
        <v>76047.684547906974</v>
      </c>
      <c r="F78" s="41">
        <f t="shared" si="13"/>
        <v>222360.69111121335</v>
      </c>
      <c r="G78" s="45">
        <v>48299102.316367999</v>
      </c>
      <c r="H78" s="46">
        <v>23546229.64742</v>
      </c>
      <c r="I78" s="47">
        <f t="shared" si="10"/>
        <v>11934.949677886116</v>
      </c>
      <c r="J78" s="47">
        <f t="shared" si="11"/>
        <v>19089.234476148809</v>
      </c>
      <c r="K78" s="41">
        <v>76592380.719555005</v>
      </c>
      <c r="L78" s="41">
        <v>33459062.777364999</v>
      </c>
      <c r="M78" s="41">
        <f t="shared" si="14"/>
        <v>18926.360237705641</v>
      </c>
      <c r="N78" s="41">
        <f t="shared" si="15"/>
        <v>27125.697161425913</v>
      </c>
      <c r="O78" s="34">
        <f t="shared" si="16"/>
        <v>106908.99446349873</v>
      </c>
      <c r="P78" s="34">
        <f t="shared" si="17"/>
        <v>268575.6227487881</v>
      </c>
    </row>
    <row r="79" spans="1:16" x14ac:dyDescent="0.25">
      <c r="A79" s="32">
        <v>4203</v>
      </c>
      <c r="B79" s="33">
        <f>A79/3.28084</f>
        <v>1281.0743590056204</v>
      </c>
      <c r="C79" s="42">
        <v>328473146.37721002</v>
      </c>
      <c r="D79" s="43">
        <v>322729175.73322999</v>
      </c>
      <c r="E79" s="41">
        <f t="shared" si="12"/>
        <v>81167.356835540486</v>
      </c>
      <c r="F79" s="41">
        <f t="shared" si="13"/>
        <v>261640.73824621408</v>
      </c>
      <c r="G79" s="45">
        <v>57622005.033915997</v>
      </c>
      <c r="H79" s="46">
        <v>31503220.438538998</v>
      </c>
      <c r="I79" s="47">
        <f t="shared" si="10"/>
        <v>14238.685553905812</v>
      </c>
      <c r="J79" s="47">
        <f t="shared" si="11"/>
        <v>25540.070351389266</v>
      </c>
      <c r="K79" s="41">
        <v>79989404.148102999</v>
      </c>
      <c r="L79" s="41">
        <v>45407665.834688999</v>
      </c>
      <c r="M79" s="41">
        <f t="shared" si="14"/>
        <v>19765.781712016993</v>
      </c>
      <c r="N79" s="41">
        <f t="shared" si="15"/>
        <v>36812.584991838223</v>
      </c>
      <c r="O79" s="34">
        <f t="shared" si="16"/>
        <v>115171.82410146329</v>
      </c>
      <c r="P79" s="34">
        <f t="shared" si="17"/>
        <v>323993.39358944155</v>
      </c>
    </row>
    <row r="80" spans="1:16" x14ac:dyDescent="0.25">
      <c r="A80" s="32">
        <v>4203.5</v>
      </c>
      <c r="B80" s="33">
        <f t="shared" si="18"/>
        <v>1281.2267590007436</v>
      </c>
      <c r="C80" s="42">
        <v>346301545.09675997</v>
      </c>
      <c r="D80" s="43">
        <v>374238033.11140001</v>
      </c>
      <c r="E80" s="41">
        <f t="shared" si="12"/>
        <v>85572.843301134882</v>
      </c>
      <c r="F80" s="41">
        <f t="shared" si="13"/>
        <v>303399.63853784243</v>
      </c>
      <c r="G80" s="45">
        <v>62100764.133758999</v>
      </c>
      <c r="H80" s="46">
        <v>40585442.188459001</v>
      </c>
      <c r="I80" s="47">
        <f t="shared" si="10"/>
        <v>15345.409321272518</v>
      </c>
      <c r="J80" s="47">
        <f t="shared" si="11"/>
        <v>32903.14559293216</v>
      </c>
      <c r="K80" s="41">
        <v>84708178.822478995</v>
      </c>
      <c r="L80" s="41">
        <v>57988872.653035</v>
      </c>
      <c r="M80" s="41">
        <f t="shared" si="14"/>
        <v>20931.814527928673</v>
      </c>
      <c r="N80" s="41">
        <f t="shared" si="15"/>
        <v>47012.332915159968</v>
      </c>
      <c r="O80" s="34">
        <f t="shared" si="16"/>
        <v>121850.06715033606</v>
      </c>
      <c r="P80" s="34">
        <f t="shared" si="17"/>
        <v>383315.1170459346</v>
      </c>
    </row>
    <row r="81" spans="1:16" x14ac:dyDescent="0.25">
      <c r="A81" s="32">
        <v>4204</v>
      </c>
      <c r="B81" s="33">
        <f>A81/3.28084</f>
        <v>1281.3791589958669</v>
      </c>
      <c r="C81" s="42">
        <v>356118519.32014</v>
      </c>
      <c r="D81" s="43">
        <v>427809867.50515002</v>
      </c>
      <c r="E81" s="41">
        <f t="shared" si="12"/>
        <v>87998.666716603198</v>
      </c>
      <c r="F81" s="41">
        <f t="shared" si="13"/>
        <v>346831.02111470269</v>
      </c>
      <c r="G81" s="45">
        <v>69567924.223421007</v>
      </c>
      <c r="H81" s="46">
        <v>50532421.531806998</v>
      </c>
      <c r="I81" s="47">
        <f t="shared" si="10"/>
        <v>17190.581915228449</v>
      </c>
      <c r="J81" s="47">
        <f t="shared" si="11"/>
        <v>40967.291057315844</v>
      </c>
      <c r="K81" s="41">
        <v>88386567.039422005</v>
      </c>
      <c r="L81" s="41">
        <v>71173000.308109999</v>
      </c>
      <c r="M81" s="41">
        <f t="shared" si="14"/>
        <v>21840.762648276377</v>
      </c>
      <c r="N81" s="41">
        <f t="shared" si="15"/>
        <v>57700.876598788782</v>
      </c>
      <c r="O81" s="34">
        <f t="shared" si="16"/>
        <v>127030.01128010802</v>
      </c>
      <c r="P81" s="34">
        <f t="shared" si="17"/>
        <v>445499.18877080729</v>
      </c>
    </row>
    <row r="82" spans="1:16" x14ac:dyDescent="0.25">
      <c r="A82" s="32">
        <v>4204.5</v>
      </c>
      <c r="B82" s="33">
        <f>A82/3.28084</f>
        <v>1281.5315589909901</v>
      </c>
      <c r="C82" s="42">
        <v>361878916.41558999</v>
      </c>
      <c r="D82" s="43">
        <v>482510524.89042997</v>
      </c>
      <c r="E82" s="41">
        <f t="shared" si="12"/>
        <v>89422.089640874372</v>
      </c>
      <c r="F82" s="41">
        <f t="shared" si="13"/>
        <v>391177.55516549514</v>
      </c>
      <c r="G82" s="45">
        <v>74097054.160846993</v>
      </c>
      <c r="H82" s="46">
        <v>61440707.914953001</v>
      </c>
      <c r="I82" s="47">
        <f t="shared" si="10"/>
        <v>18309.752568416097</v>
      </c>
      <c r="J82" s="47">
        <f t="shared" si="11"/>
        <v>49810.780635855292</v>
      </c>
      <c r="K82" s="41">
        <v>96810291.969683006</v>
      </c>
      <c r="L82" s="41">
        <v>85423708.524874002</v>
      </c>
      <c r="M82" s="41">
        <f t="shared" si="14"/>
        <v>23922.30719716852</v>
      </c>
      <c r="N82" s="41">
        <f t="shared" si="15"/>
        <v>69254.111009326181</v>
      </c>
      <c r="O82" s="34">
        <f t="shared" si="16"/>
        <v>131654.14940645898</v>
      </c>
      <c r="P82" s="34">
        <f t="shared" si="17"/>
        <v>510242.4468106766</v>
      </c>
    </row>
    <row r="83" spans="1:16" x14ac:dyDescent="0.25">
      <c r="A83" s="32">
        <v>4205</v>
      </c>
      <c r="B83" s="33">
        <f t="shared" si="18"/>
        <v>1281.6839589861133</v>
      </c>
      <c r="C83" s="42">
        <v>369480308.39054</v>
      </c>
      <c r="D83" s="43">
        <v>538157292.51018</v>
      </c>
      <c r="E83" s="41">
        <f t="shared" si="12"/>
        <v>91300.431604844387</v>
      </c>
      <c r="F83" s="41">
        <f t="shared" si="13"/>
        <v>436291.11308280559</v>
      </c>
      <c r="G83" s="45">
        <v>79789511.110542998</v>
      </c>
      <c r="H83" s="46">
        <v>73173653.158520997</v>
      </c>
      <c r="I83" s="47">
        <f t="shared" si="10"/>
        <v>19716.387142970729</v>
      </c>
      <c r="J83" s="47">
        <f t="shared" si="11"/>
        <v>59322.831873104034</v>
      </c>
      <c r="K83" s="41">
        <v>102681206.87994</v>
      </c>
      <c r="L83" s="41">
        <v>100568716.53246</v>
      </c>
      <c r="M83" s="41">
        <f t="shared" si="14"/>
        <v>25373.039626067577</v>
      </c>
      <c r="N83" s="41">
        <f t="shared" si="15"/>
        <v>81532.365886180254</v>
      </c>
      <c r="O83" s="34">
        <f t="shared" si="16"/>
        <v>136389.85837388271</v>
      </c>
      <c r="P83" s="34">
        <f t="shared" si="17"/>
        <v>577146.31084208982</v>
      </c>
    </row>
    <row r="84" spans="1:16" x14ac:dyDescent="0.25">
      <c r="A84" s="32">
        <v>4205.5</v>
      </c>
      <c r="B84" s="33">
        <f>A84/3.28084</f>
        <v>1281.8363589812366</v>
      </c>
      <c r="C84" s="42">
        <v>375035028.64161998</v>
      </c>
      <c r="D84" s="43">
        <v>594875482.51323998</v>
      </c>
      <c r="E84" s="41">
        <f t="shared" si="12"/>
        <v>92673.03075248751</v>
      </c>
      <c r="F84" s="41">
        <f t="shared" si="13"/>
        <v>482273.28705475631</v>
      </c>
      <c r="G84" s="45">
        <v>82036689.737627</v>
      </c>
      <c r="H84" s="46">
        <v>85498191.657418996</v>
      </c>
      <c r="I84" s="47">
        <f t="shared" si="10"/>
        <v>20271.676217616321</v>
      </c>
      <c r="J84" s="47">
        <f t="shared" si="11"/>
        <v>69314.495453161129</v>
      </c>
      <c r="K84" s="41">
        <v>120992991.73119999</v>
      </c>
      <c r="L84" s="41">
        <v>117970791.13341001</v>
      </c>
      <c r="M84" s="41">
        <f t="shared" si="14"/>
        <v>29897.973221738175</v>
      </c>
      <c r="N84" s="41">
        <f t="shared" si="15"/>
        <v>95640.453992140232</v>
      </c>
      <c r="O84" s="34">
        <f t="shared" si="16"/>
        <v>142842.680191842</v>
      </c>
      <c r="P84" s="34">
        <f t="shared" si="17"/>
        <v>647228.23650005762</v>
      </c>
    </row>
    <row r="85" spans="1:16" x14ac:dyDescent="0.25">
      <c r="A85" s="32">
        <v>4206</v>
      </c>
      <c r="B85" s="33">
        <f t="shared" si="18"/>
        <v>1281.9887589763598</v>
      </c>
      <c r="C85" s="42">
        <v>380799059.35254002</v>
      </c>
      <c r="D85" s="43">
        <v>652451551.07371998</v>
      </c>
      <c r="E85" s="41">
        <f t="shared" si="12"/>
        <v>94097.351561309406</v>
      </c>
      <c r="F85" s="41">
        <f t="shared" si="13"/>
        <v>528950.9543256287</v>
      </c>
      <c r="G85" s="45">
        <v>84063251.308905005</v>
      </c>
      <c r="H85" s="46">
        <v>98146415.836779997</v>
      </c>
      <c r="I85" s="47">
        <f t="shared" si="10"/>
        <v>20772.449714686973</v>
      </c>
      <c r="J85" s="47">
        <f t="shared" si="11"/>
        <v>79568.575222283427</v>
      </c>
      <c r="K85" s="41">
        <v>129002407.79025</v>
      </c>
      <c r="L85" s="41">
        <v>137078305.44891</v>
      </c>
      <c r="M85" s="41">
        <f t="shared" si="14"/>
        <v>31877.139977009731</v>
      </c>
      <c r="N85" s="41">
        <f t="shared" si="15"/>
        <v>111131.16424540218</v>
      </c>
      <c r="O85" s="34">
        <f t="shared" si="16"/>
        <v>146746.94125300611</v>
      </c>
      <c r="P85" s="34">
        <f t="shared" si="17"/>
        <v>719650.69379331428</v>
      </c>
    </row>
    <row r="86" spans="1:16" x14ac:dyDescent="0.25">
      <c r="A86" s="32">
        <v>4206.5</v>
      </c>
      <c r="B86" s="33">
        <f t="shared" si="18"/>
        <v>1282.1411589714828</v>
      </c>
      <c r="C86" s="42">
        <v>385313957.16997999</v>
      </c>
      <c r="D86" s="43">
        <v>710825170.20128</v>
      </c>
      <c r="E86" s="41">
        <f t="shared" si="12"/>
        <v>95213.005386487916</v>
      </c>
      <c r="F86" s="41">
        <f t="shared" si="13"/>
        <v>576275.20620939031</v>
      </c>
      <c r="G86" s="45">
        <v>85410184.629262999</v>
      </c>
      <c r="H86" s="46">
        <v>111051473.83854</v>
      </c>
      <c r="I86" s="47">
        <f t="shared" si="10"/>
        <v>21105.283672814036</v>
      </c>
      <c r="J86" s="47">
        <f t="shared" si="11"/>
        <v>90030.873510064281</v>
      </c>
      <c r="K86" s="41">
        <v>152320216.87529001</v>
      </c>
      <c r="L86" s="41">
        <v>159419877.25086001</v>
      </c>
      <c r="M86" s="41">
        <f t="shared" si="14"/>
        <v>37639.087190968537</v>
      </c>
      <c r="N86" s="41">
        <f t="shared" si="15"/>
        <v>129243.76694567647</v>
      </c>
      <c r="O86" s="34">
        <f t="shared" si="16"/>
        <v>153957.37625027049</v>
      </c>
      <c r="P86" s="34">
        <f t="shared" si="17"/>
        <v>795549.84666513116</v>
      </c>
    </row>
    <row r="87" spans="1:16" x14ac:dyDescent="0.25">
      <c r="A87" s="32">
        <v>4207</v>
      </c>
      <c r="B87" s="33">
        <f t="shared" si="18"/>
        <v>1282.293558966606</v>
      </c>
      <c r="C87" s="42">
        <v>389831086.30641001</v>
      </c>
      <c r="D87" s="43">
        <v>769892248.87923002</v>
      </c>
      <c r="E87" s="41">
        <f t="shared" si="12"/>
        <v>96329.210581745458</v>
      </c>
      <c r="F87" s="41">
        <f t="shared" si="13"/>
        <v>624161.65476562723</v>
      </c>
      <c r="G87" s="45">
        <v>86968186.755351007</v>
      </c>
      <c r="H87" s="46">
        <v>124189237.45268001</v>
      </c>
      <c r="I87" s="47">
        <f t="shared" si="10"/>
        <v>21490.273788181014</v>
      </c>
      <c r="J87" s="47">
        <f t="shared" si="11"/>
        <v>100681.82926297457</v>
      </c>
      <c r="K87" s="41">
        <v>160503742.69314</v>
      </c>
      <c r="L87" s="41">
        <v>183105164.39585</v>
      </c>
      <c r="M87" s="41">
        <f t="shared" si="14"/>
        <v>39661.27733818836</v>
      </c>
      <c r="N87" s="41">
        <f t="shared" si="15"/>
        <v>148445.73714285274</v>
      </c>
      <c r="O87" s="34">
        <f t="shared" si="16"/>
        <v>157480.76170811482</v>
      </c>
      <c r="P87" s="34">
        <f t="shared" si="17"/>
        <v>873289.22117145453</v>
      </c>
    </row>
    <row r="88" spans="1:16" x14ac:dyDescent="0.25">
      <c r="A88" s="32">
        <v>4207.5</v>
      </c>
      <c r="B88" s="33">
        <f t="shared" si="18"/>
        <v>1282.4459589617293</v>
      </c>
      <c r="C88" s="42">
        <v>396687888.93452001</v>
      </c>
      <c r="D88" s="43">
        <v>829927547.34566998</v>
      </c>
      <c r="E88" s="41">
        <f t="shared" si="12"/>
        <v>98023.560795164565</v>
      </c>
      <c r="F88" s="41">
        <f t="shared" si="13"/>
        <v>672833.05169125018</v>
      </c>
      <c r="G88" s="45">
        <v>87997238.990652993</v>
      </c>
      <c r="H88" s="46">
        <v>137521766.00016001</v>
      </c>
      <c r="I88" s="47">
        <f t="shared" si="10"/>
        <v>21744.557740785309</v>
      </c>
      <c r="J88" s="47">
        <f t="shared" si="11"/>
        <v>111490.68347928772</v>
      </c>
      <c r="K88" s="41">
        <v>166820468.09187001</v>
      </c>
      <c r="L88" s="41">
        <v>208068803.84746</v>
      </c>
      <c r="M88" s="41">
        <f t="shared" si="14"/>
        <v>41222.171767841544</v>
      </c>
      <c r="N88" s="41">
        <f t="shared" si="15"/>
        <v>168684.08417358584</v>
      </c>
      <c r="O88" s="34">
        <f t="shared" si="16"/>
        <v>160990.29030379141</v>
      </c>
      <c r="P88" s="34">
        <f t="shared" si="17"/>
        <v>953007.81934412371</v>
      </c>
    </row>
    <row r="89" spans="1:16" x14ac:dyDescent="0.25">
      <c r="A89" s="32">
        <v>4208</v>
      </c>
      <c r="B89" s="33">
        <f t="shared" si="18"/>
        <v>1282.5983589568525</v>
      </c>
      <c r="C89" s="42">
        <v>402528936.31541997</v>
      </c>
      <c r="D89" s="43">
        <v>890801638.29068005</v>
      </c>
      <c r="E89" s="41">
        <f t="shared" si="12"/>
        <v>99466.912808221852</v>
      </c>
      <c r="F89" s="41">
        <f t="shared" si="13"/>
        <v>722184.46858355217</v>
      </c>
      <c r="G89" s="45">
        <v>89528180.359559998</v>
      </c>
      <c r="H89" s="46">
        <v>151054868.11496001</v>
      </c>
      <c r="I89" s="47">
        <f t="shared" si="10"/>
        <v>22122.861007749074</v>
      </c>
      <c r="J89" s="47">
        <f t="shared" si="11"/>
        <v>122462.14529408359</v>
      </c>
      <c r="K89" s="41">
        <v>172318263.31856999</v>
      </c>
      <c r="L89" s="41">
        <v>233865605.58386001</v>
      </c>
      <c r="M89" s="41">
        <f t="shared" si="14"/>
        <v>42580.70445733524</v>
      </c>
      <c r="N89" s="41">
        <f t="shared" si="15"/>
        <v>189597.88669970792</v>
      </c>
      <c r="O89" s="34">
        <f t="shared" si="16"/>
        <v>164170.47827330616</v>
      </c>
      <c r="P89" s="34">
        <f t="shared" si="17"/>
        <v>1034244.5005773437</v>
      </c>
    </row>
    <row r="90" spans="1:16" x14ac:dyDescent="0.25">
      <c r="A90" s="35">
        <v>4208.5</v>
      </c>
      <c r="B90" s="36">
        <f>A90/3.28084</f>
        <v>1282.7507589519757</v>
      </c>
      <c r="C90" s="37">
        <v>406811367.60522002</v>
      </c>
      <c r="D90" s="38">
        <v>952472388.14274001</v>
      </c>
      <c r="E90" s="39">
        <f t="shared" si="12"/>
        <v>100525.1229920879</v>
      </c>
      <c r="F90" s="39">
        <f t="shared" si="13"/>
        <v>772181.74720836524</v>
      </c>
      <c r="G90" s="37">
        <v>90476808.146724999</v>
      </c>
      <c r="H90" s="38">
        <v>164774489.32547</v>
      </c>
      <c r="I90" s="39">
        <f t="shared" si="10"/>
        <v>22357.271677096483</v>
      </c>
      <c r="J90" s="39">
        <f t="shared" si="11"/>
        <v>133584.82056451976</v>
      </c>
      <c r="K90" s="39">
        <v>178483172.8308</v>
      </c>
      <c r="L90" s="39">
        <v>260570208.11638999</v>
      </c>
      <c r="M90" s="39">
        <f t="shared" si="14"/>
        <v>44104.084422354834</v>
      </c>
      <c r="N90" s="39">
        <f t="shared" si="15"/>
        <v>211247.65513266288</v>
      </c>
      <c r="O90" s="39">
        <f t="shared" si="16"/>
        <v>166986.47909153922</v>
      </c>
      <c r="P90" s="39">
        <f t="shared" si="17"/>
        <v>1117014.2229055478</v>
      </c>
    </row>
    <row r="91" spans="1:16" x14ac:dyDescent="0.25">
      <c r="A91" s="35">
        <v>4209</v>
      </c>
      <c r="B91" s="36">
        <f t="shared" si="18"/>
        <v>1282.903158947099</v>
      </c>
      <c r="C91" s="37">
        <v>413100203.59398001</v>
      </c>
      <c r="D91" s="38">
        <v>1014914428.3890001</v>
      </c>
      <c r="E91" s="39">
        <f t="shared" si="12"/>
        <v>102079.12580909043</v>
      </c>
      <c r="F91" s="39">
        <f t="shared" si="13"/>
        <v>822804.32098253141</v>
      </c>
      <c r="G91" s="37">
        <v>92071897.381011993</v>
      </c>
      <c r="H91" s="38">
        <v>178699287.60960999</v>
      </c>
      <c r="I91" s="39">
        <f t="shared" si="10"/>
        <v>22751.426202334969</v>
      </c>
      <c r="J91" s="39">
        <f t="shared" si="11"/>
        <v>144873.83555584974</v>
      </c>
      <c r="K91" s="39">
        <v>193562665.75600001</v>
      </c>
      <c r="L91" s="39">
        <v>288494076.49031001</v>
      </c>
      <c r="M91" s="39">
        <f t="shared" si="14"/>
        <v>47830.302521636382</v>
      </c>
      <c r="N91" s="39">
        <f t="shared" si="15"/>
        <v>233885.8982336887</v>
      </c>
      <c r="O91" s="39">
        <f t="shared" si="16"/>
        <v>172660.85453306179</v>
      </c>
      <c r="P91" s="39">
        <f t="shared" si="17"/>
        <v>1201564.0547720699</v>
      </c>
    </row>
    <row r="92" spans="1:16" x14ac:dyDescent="0.25">
      <c r="A92" s="35">
        <v>4209.5</v>
      </c>
      <c r="B92" s="36">
        <f>A92/3.28084</f>
        <v>1283.0555589422222</v>
      </c>
      <c r="C92" s="37">
        <v>418763602.49264002</v>
      </c>
      <c r="D92" s="38">
        <v>1078283015.8285</v>
      </c>
      <c r="E92" s="39">
        <f t="shared" si="12"/>
        <v>103478.57999394381</v>
      </c>
      <c r="F92" s="39">
        <f t="shared" si="13"/>
        <v>874178.05861137074</v>
      </c>
      <c r="G92" s="37">
        <v>92836723.914157003</v>
      </c>
      <c r="H92" s="38">
        <v>192795609.40998</v>
      </c>
      <c r="I92" s="39">
        <f t="shared" si="10"/>
        <v>22940.418662807766</v>
      </c>
      <c r="J92" s="39">
        <f t="shared" si="11"/>
        <v>156301.90689159313</v>
      </c>
      <c r="K92" s="39">
        <v>205967501.60894999</v>
      </c>
      <c r="L92" s="39">
        <v>318982013.75840998</v>
      </c>
      <c r="M92" s="39">
        <f t="shared" si="14"/>
        <v>50895.599485079591</v>
      </c>
      <c r="N92" s="39">
        <f t="shared" si="15"/>
        <v>258602.86532012184</v>
      </c>
      <c r="O92" s="39">
        <f t="shared" si="16"/>
        <v>177314.59814183117</v>
      </c>
      <c r="P92" s="39">
        <f t="shared" si="17"/>
        <v>1289082.8308230857</v>
      </c>
    </row>
    <row r="93" spans="1:16" x14ac:dyDescent="0.25">
      <c r="A93" s="35">
        <v>4210</v>
      </c>
      <c r="B93" s="36">
        <f>A93/3.28084</f>
        <v>1283.2079589373452</v>
      </c>
      <c r="C93" s="37">
        <v>446951427.40768999</v>
      </c>
      <c r="D93" s="38">
        <v>1143248701.1622</v>
      </c>
      <c r="E93" s="39">
        <f t="shared" si="12"/>
        <v>110443.93246957724</v>
      </c>
      <c r="F93" s="39">
        <f t="shared" si="13"/>
        <v>926846.58426531067</v>
      </c>
      <c r="G93" s="37">
        <v>93635304.593152002</v>
      </c>
      <c r="H93" s="38">
        <v>207026206.85082</v>
      </c>
      <c r="I93" s="39">
        <f t="shared" si="10"/>
        <v>23137.751941490827</v>
      </c>
      <c r="J93" s="39">
        <f t="shared" si="11"/>
        <v>167838.83723464885</v>
      </c>
      <c r="K93" s="39">
        <v>230355565.76385</v>
      </c>
      <c r="L93" s="39">
        <v>351532457.42680001</v>
      </c>
      <c r="M93" s="39">
        <f t="shared" si="14"/>
        <v>56922.012078076157</v>
      </c>
      <c r="N93" s="39">
        <f t="shared" si="15"/>
        <v>284991.93315785332</v>
      </c>
      <c r="O93" s="39">
        <f t="shared" si="16"/>
        <v>190503.69648914423</v>
      </c>
      <c r="P93" s="39">
        <f t="shared" si="17"/>
        <v>1379677.3546578127</v>
      </c>
    </row>
    <row r="94" spans="1:16" x14ac:dyDescent="0.25">
      <c r="A94" s="35">
        <v>4210.5</v>
      </c>
      <c r="B94" s="36">
        <f t="shared" si="18"/>
        <v>1283.3603589324684</v>
      </c>
      <c r="C94" s="37">
        <v>452079578.04720002</v>
      </c>
      <c r="D94" s="38">
        <v>1211760324.9109001</v>
      </c>
      <c r="E94" s="39">
        <f t="shared" si="12"/>
        <v>111711.12413335337</v>
      </c>
      <c r="F94" s="39">
        <f t="shared" si="13"/>
        <v>982389.84828949056</v>
      </c>
      <c r="G94" s="37">
        <v>93668719.895366997</v>
      </c>
      <c r="H94" s="38">
        <v>221303519.79585999</v>
      </c>
      <c r="I94" s="39">
        <f t="shared" si="10"/>
        <v>23146.009029744662</v>
      </c>
      <c r="J94" s="39">
        <f t="shared" si="11"/>
        <v>179413.64044426105</v>
      </c>
      <c r="K94" s="39">
        <v>238569916.49632999</v>
      </c>
      <c r="L94" s="39">
        <v>387409108.23006999</v>
      </c>
      <c r="M94" s="39">
        <f t="shared" si="14"/>
        <v>58951.819215825628</v>
      </c>
      <c r="N94" s="39">
        <f t="shared" si="15"/>
        <v>314077.60036052472</v>
      </c>
      <c r="O94" s="39">
        <f t="shared" si="16"/>
        <v>193808.95237892366</v>
      </c>
      <c r="P94" s="39">
        <f t="shared" si="17"/>
        <v>1475881.0890942765</v>
      </c>
    </row>
    <row r="95" spans="1:16" x14ac:dyDescent="0.25">
      <c r="A95" s="35">
        <v>4211</v>
      </c>
      <c r="B95" s="36">
        <f t="shared" si="18"/>
        <v>1283.5127589275917</v>
      </c>
      <c r="C95" s="37">
        <v>457563105.66099</v>
      </c>
      <c r="D95" s="38">
        <v>1281065951.4075</v>
      </c>
      <c r="E95" s="39">
        <f t="shared" si="12"/>
        <v>113066.13122435893</v>
      </c>
      <c r="F95" s="39">
        <f t="shared" si="13"/>
        <v>1038576.8206634286</v>
      </c>
      <c r="G95" s="37">
        <v>93692750.807863995</v>
      </c>
      <c r="H95" s="38">
        <v>235589705.85863</v>
      </c>
      <c r="I95" s="39">
        <f t="shared" si="10"/>
        <v>23151.947188377235</v>
      </c>
      <c r="J95" s="39">
        <f t="shared" si="11"/>
        <v>190995.6372057675</v>
      </c>
      <c r="K95" s="39">
        <v>243726960.89377999</v>
      </c>
      <c r="L95" s="39">
        <v>424172242.69542998</v>
      </c>
      <c r="M95" s="39">
        <f t="shared" si="14"/>
        <v>60226.15067165751</v>
      </c>
      <c r="N95" s="39">
        <f t="shared" si="15"/>
        <v>343881.95139234012</v>
      </c>
      <c r="O95" s="39">
        <f t="shared" si="16"/>
        <v>196444.22908439371</v>
      </c>
      <c r="P95" s="39">
        <f t="shared" si="17"/>
        <v>1573454.4092615363</v>
      </c>
    </row>
    <row r="96" spans="1:16" x14ac:dyDescent="0.25">
      <c r="A96" s="35">
        <v>4211.5</v>
      </c>
      <c r="B96" s="36">
        <f>A96/3.28084</f>
        <v>1283.6651589227149</v>
      </c>
      <c r="C96" s="37">
        <v>461241257.45007002</v>
      </c>
      <c r="D96" s="38">
        <v>1351072336.95</v>
      </c>
      <c r="E96" s="39">
        <f t="shared" si="12"/>
        <v>113975.02092219956</v>
      </c>
      <c r="F96" s="39">
        <f t="shared" si="13"/>
        <v>1095331.9075057453</v>
      </c>
      <c r="G96" s="37">
        <v>93720912.873641998</v>
      </c>
      <c r="H96" s="38">
        <v>249878138.79440999</v>
      </c>
      <c r="I96" s="39">
        <f t="shared" si="10"/>
        <v>23158.906175641307</v>
      </c>
      <c r="J96" s="39">
        <f t="shared" si="11"/>
        <v>202579.45553643251</v>
      </c>
      <c r="K96" s="39">
        <v>248569934.68816</v>
      </c>
      <c r="L96" s="39">
        <v>461714632.40851998</v>
      </c>
      <c r="M96" s="39">
        <f t="shared" si="14"/>
        <v>61422.873711117783</v>
      </c>
      <c r="N96" s="39">
        <f t="shared" si="15"/>
        <v>374318.05478380847</v>
      </c>
      <c r="O96" s="39">
        <f t="shared" si="16"/>
        <v>198556.80080895865</v>
      </c>
      <c r="P96" s="39">
        <f t="shared" si="17"/>
        <v>1672229.4178259864</v>
      </c>
    </row>
    <row r="97" spans="1:16" x14ac:dyDescent="0.25">
      <c r="A97" s="35">
        <v>4212</v>
      </c>
      <c r="B97" s="36">
        <f t="shared" si="18"/>
        <v>1283.8175589178381</v>
      </c>
      <c r="C97" s="37">
        <v>465652971.45701998</v>
      </c>
      <c r="D97" s="38">
        <v>1421691260.3864</v>
      </c>
      <c r="E97" s="39">
        <f t="shared" si="12"/>
        <v>115065.17751188693</v>
      </c>
      <c r="F97" s="39">
        <f t="shared" si="13"/>
        <v>1152583.5867816396</v>
      </c>
      <c r="G97" s="37">
        <v>93752704.191470996</v>
      </c>
      <c r="H97" s="38">
        <v>264171386.7841</v>
      </c>
      <c r="I97" s="39">
        <f t="shared" si="10"/>
        <v>23166.761969233441</v>
      </c>
      <c r="J97" s="39">
        <f t="shared" si="11"/>
        <v>214167.17749389805</v>
      </c>
      <c r="K97" s="39">
        <v>253601570.14443001</v>
      </c>
      <c r="L97" s="39">
        <v>499954445.20551002</v>
      </c>
      <c r="M97" s="39">
        <f t="shared" si="14"/>
        <v>62666.215990539378</v>
      </c>
      <c r="N97" s="39">
        <f t="shared" si="15"/>
        <v>405319.56813589466</v>
      </c>
      <c r="O97" s="39">
        <f t="shared" si="16"/>
        <v>200898.15547165976</v>
      </c>
      <c r="P97" s="39">
        <f t="shared" si="17"/>
        <v>1772070.3324114322</v>
      </c>
    </row>
    <row r="98" spans="1:16" x14ac:dyDescent="0.25">
      <c r="A98" s="35">
        <v>4212.5</v>
      </c>
      <c r="B98" s="36">
        <f t="shared" si="18"/>
        <v>1283.9699589129614</v>
      </c>
      <c r="C98" s="37">
        <v>468984902.81018001</v>
      </c>
      <c r="D98" s="38">
        <v>1492902628.6691999</v>
      </c>
      <c r="E98" s="39">
        <f t="shared" si="12"/>
        <v>115888.51440890954</v>
      </c>
      <c r="F98" s="39">
        <f t="shared" si="13"/>
        <v>1210315.5687962931</v>
      </c>
      <c r="G98" s="37">
        <v>93774770.679888994</v>
      </c>
      <c r="H98" s="38">
        <v>278469673.87592</v>
      </c>
      <c r="I98" s="39">
        <f t="shared" si="10"/>
        <v>23172.214708853971</v>
      </c>
      <c r="J98" s="39">
        <f t="shared" si="11"/>
        <v>225758.98471696873</v>
      </c>
      <c r="K98" s="39">
        <v>257899379.58478001</v>
      </c>
      <c r="L98" s="39">
        <v>538967838.23943996</v>
      </c>
      <c r="M98" s="39">
        <f t="shared" si="14"/>
        <v>63728.226192297065</v>
      </c>
      <c r="N98" s="39">
        <f t="shared" si="15"/>
        <v>436948.2330426111</v>
      </c>
      <c r="O98" s="39">
        <f t="shared" si="16"/>
        <v>202788.95531006058</v>
      </c>
      <c r="P98" s="39">
        <f t="shared" si="17"/>
        <v>1873022.786555873</v>
      </c>
    </row>
    <row r="99" spans="1:16" x14ac:dyDescent="0.25">
      <c r="A99" s="35">
        <v>4213</v>
      </c>
      <c r="B99" s="36">
        <f t="shared" si="18"/>
        <v>1284.1223589080846</v>
      </c>
      <c r="C99" s="37">
        <v>473309965.29111999</v>
      </c>
      <c r="D99" s="38">
        <v>1564680309.7139001</v>
      </c>
      <c r="E99" s="39">
        <f t="shared" si="12"/>
        <v>116957.25897326221</v>
      </c>
      <c r="F99" s="39">
        <f t="shared" si="13"/>
        <v>1268506.6679290852</v>
      </c>
      <c r="G99" s="37">
        <v>93786061.887143001</v>
      </c>
      <c r="H99" s="38">
        <v>292767551.2432</v>
      </c>
      <c r="I99" s="39">
        <f t="shared" si="10"/>
        <v>23175.004822622472</v>
      </c>
      <c r="J99" s="39">
        <f t="shared" si="11"/>
        <v>237350.4597710284</v>
      </c>
      <c r="K99" s="39">
        <v>262792261.54639</v>
      </c>
      <c r="L99" s="39">
        <v>578593232.81533003</v>
      </c>
      <c r="M99" s="39">
        <f t="shared" si="14"/>
        <v>64937.281789420704</v>
      </c>
      <c r="N99" s="39">
        <f t="shared" si="15"/>
        <v>469073.05555541464</v>
      </c>
      <c r="O99" s="39">
        <f t="shared" si="16"/>
        <v>205069.54558530537</v>
      </c>
      <c r="P99" s="39">
        <f t="shared" si="17"/>
        <v>1974930.1832555283</v>
      </c>
    </row>
    <row r="100" spans="1:16" x14ac:dyDescent="0.25">
      <c r="A100" s="35">
        <v>4213.5</v>
      </c>
      <c r="B100" s="36">
        <f t="shared" si="18"/>
        <v>1284.2747589032076</v>
      </c>
      <c r="C100" s="37">
        <v>477087925.64916003</v>
      </c>
      <c r="D100" s="38">
        <v>1637079044.22</v>
      </c>
      <c r="E100" s="39">
        <f t="shared" si="12"/>
        <v>117890.8118675357</v>
      </c>
      <c r="F100" s="39">
        <f t="shared" si="13"/>
        <v>1327201.263176729</v>
      </c>
      <c r="G100" s="37">
        <v>93793456.609567001</v>
      </c>
      <c r="H100" s="38">
        <v>307065496.06190997</v>
      </c>
      <c r="I100" s="39">
        <f t="shared" si="10"/>
        <v>23176.832095507056</v>
      </c>
      <c r="J100" s="39">
        <f t="shared" si="11"/>
        <v>248941.98950883924</v>
      </c>
      <c r="K100" s="39">
        <v>266596270.58941999</v>
      </c>
      <c r="L100" s="39">
        <v>618916986.54717004</v>
      </c>
      <c r="M100" s="39">
        <f t="shared" si="14"/>
        <v>65877.27144399863</v>
      </c>
      <c r="N100" s="39">
        <f t="shared" si="15"/>
        <v>501764.0469146159</v>
      </c>
      <c r="O100" s="39">
        <f t="shared" si="16"/>
        <v>206944.91540704138</v>
      </c>
      <c r="P100" s="39">
        <f t="shared" si="17"/>
        <v>2077907.2996001842</v>
      </c>
    </row>
    <row r="101" spans="1:16" x14ac:dyDescent="0.25">
      <c r="A101" s="35">
        <v>4214</v>
      </c>
      <c r="B101" s="36">
        <f>A101/3.28084</f>
        <v>1284.4271588983308</v>
      </c>
      <c r="C101" s="37">
        <v>482333119.26432002</v>
      </c>
      <c r="D101" s="38">
        <v>1710169912.7230999</v>
      </c>
      <c r="E101" s="39">
        <f t="shared" si="12"/>
        <v>119186.9254358098</v>
      </c>
      <c r="F101" s="39">
        <f t="shared" si="13"/>
        <v>1386456.9804534826</v>
      </c>
      <c r="G101" s="37">
        <v>93799135.930118993</v>
      </c>
      <c r="H101" s="38">
        <v>321361609.40649003</v>
      </c>
      <c r="I101" s="39">
        <f t="shared" si="10"/>
        <v>23178.235484012053</v>
      </c>
      <c r="J101" s="39">
        <f t="shared" si="11"/>
        <v>260532.03444676375</v>
      </c>
      <c r="K101" s="39">
        <v>272402754.53369999</v>
      </c>
      <c r="L101" s="39">
        <v>659929701.13788998</v>
      </c>
      <c r="M101" s="39">
        <f t="shared" si="14"/>
        <v>67312.082659049935</v>
      </c>
      <c r="N101" s="39">
        <f t="shared" si="15"/>
        <v>535013.58779860218</v>
      </c>
      <c r="O101" s="39">
        <f t="shared" si="16"/>
        <v>209677.24357887177</v>
      </c>
      <c r="P101" s="39">
        <f t="shared" si="17"/>
        <v>2182002.6026988486</v>
      </c>
    </row>
    <row r="102" spans="1:16" x14ac:dyDescent="0.25">
      <c r="A102" s="35">
        <v>4214.5</v>
      </c>
      <c r="B102" s="36">
        <f>A102/3.28084</f>
        <v>1284.5795588934541</v>
      </c>
      <c r="C102" s="37">
        <v>487646487.50383002</v>
      </c>
      <c r="D102" s="38">
        <v>1784050540.9888</v>
      </c>
      <c r="E102" s="39">
        <f t="shared" si="12"/>
        <v>120499.88529463392</v>
      </c>
      <c r="F102" s="39">
        <f t="shared" si="13"/>
        <v>1446352.966236653</v>
      </c>
      <c r="G102" s="37">
        <v>93804111.503686994</v>
      </c>
      <c r="H102" s="38">
        <v>335656981.74808002</v>
      </c>
      <c r="I102" s="39">
        <f t="shared" si="10"/>
        <v>23179.464973118575</v>
      </c>
      <c r="J102" s="39">
        <f t="shared" si="11"/>
        <v>272121.47864393122</v>
      </c>
      <c r="K102" s="39">
        <v>277183544.33077002</v>
      </c>
      <c r="L102" s="39">
        <v>701782663.53931999</v>
      </c>
      <c r="M102" s="39">
        <f t="shared" si="14"/>
        <v>68493.439721854927</v>
      </c>
      <c r="N102" s="39">
        <f t="shared" si="15"/>
        <v>568944.32850595273</v>
      </c>
      <c r="O102" s="39">
        <f t="shared" si="16"/>
        <v>212172.78998960741</v>
      </c>
      <c r="P102" s="39">
        <f t="shared" si="17"/>
        <v>2287418.7733865371</v>
      </c>
    </row>
    <row r="103" spans="1:16" x14ac:dyDescent="0.25">
      <c r="A103" s="35">
        <v>4215</v>
      </c>
      <c r="B103" s="36">
        <f t="shared" si="18"/>
        <v>1284.7319588885773</v>
      </c>
      <c r="C103" s="37">
        <v>506407910.58446002</v>
      </c>
      <c r="D103" s="38">
        <v>1859608901.5385001</v>
      </c>
      <c r="E103" s="39">
        <f t="shared" si="12"/>
        <v>125135.926744973</v>
      </c>
      <c r="F103" s="39">
        <f t="shared" si="13"/>
        <v>1507609.1113929821</v>
      </c>
      <c r="G103" s="37">
        <v>93807648.393895999</v>
      </c>
      <c r="H103" s="38">
        <v>349953031.59138</v>
      </c>
      <c r="I103" s="39">
        <f t="shared" si="10"/>
        <v>23180.338956373671</v>
      </c>
      <c r="J103" s="39">
        <f t="shared" si="11"/>
        <v>283711.47210054245</v>
      </c>
      <c r="K103" s="39">
        <v>287559074.92001998</v>
      </c>
      <c r="L103" s="39">
        <v>744631177.68358004</v>
      </c>
      <c r="M103" s="39">
        <f t="shared" si="14"/>
        <v>71057.285208111542</v>
      </c>
      <c r="N103" s="39">
        <f t="shared" si="15"/>
        <v>603682.17595338821</v>
      </c>
      <c r="O103" s="39">
        <f t="shared" si="16"/>
        <v>219373.55090945822</v>
      </c>
      <c r="P103" s="39">
        <f t="shared" si="17"/>
        <v>2395002.7594469124</v>
      </c>
    </row>
    <row r="104" spans="1:16" x14ac:dyDescent="0.25">
      <c r="A104" s="35">
        <v>4215.5</v>
      </c>
      <c r="B104" s="36">
        <f t="shared" si="18"/>
        <v>1284.8843588837005</v>
      </c>
      <c r="C104" s="37">
        <v>513922319.29215997</v>
      </c>
      <c r="D104" s="38">
        <v>1937368919.7955</v>
      </c>
      <c r="E104" s="39">
        <f t="shared" si="12"/>
        <v>126992.77470868919</v>
      </c>
      <c r="F104" s="39">
        <f t="shared" si="13"/>
        <v>1570650.1690741694</v>
      </c>
      <c r="G104" s="37">
        <v>93810350.920816004</v>
      </c>
      <c r="H104" s="38">
        <v>364249609.68289</v>
      </c>
      <c r="I104" s="39">
        <f t="shared" si="10"/>
        <v>23181.006764288239</v>
      </c>
      <c r="J104" s="39">
        <f t="shared" si="11"/>
        <v>295301.89381484478</v>
      </c>
      <c r="K104" s="39">
        <v>290890401.35931998</v>
      </c>
      <c r="L104" s="39">
        <v>788710439.47121</v>
      </c>
      <c r="M104" s="39">
        <f t="shared" si="14"/>
        <v>71880.472627894764</v>
      </c>
      <c r="N104" s="39">
        <f t="shared" si="15"/>
        <v>639417.80651502311</v>
      </c>
      <c r="O104" s="39">
        <f t="shared" si="16"/>
        <v>222054.2541008722</v>
      </c>
      <c r="P104" s="39">
        <f t="shared" si="17"/>
        <v>2505369.8694040375</v>
      </c>
    </row>
    <row r="105" spans="1:16" x14ac:dyDescent="0.25">
      <c r="A105" s="35">
        <v>4216</v>
      </c>
      <c r="B105" s="36">
        <f>A105/3.28084</f>
        <v>1285.0367588788238</v>
      </c>
      <c r="C105" s="37">
        <v>519516624.91500998</v>
      </c>
      <c r="D105" s="38">
        <v>2016119834.7818999</v>
      </c>
      <c r="E105" s="39">
        <f t="shared" si="12"/>
        <v>128375.15559962354</v>
      </c>
      <c r="F105" s="39">
        <f t="shared" si="13"/>
        <v>1634494.5596155385</v>
      </c>
      <c r="G105" s="37">
        <v>93811862.261074007</v>
      </c>
      <c r="H105" s="38">
        <v>378546649.25356001</v>
      </c>
      <c r="I105" s="39">
        <f t="shared" si="10"/>
        <v>23181.380224022694</v>
      </c>
      <c r="J105" s="39">
        <f t="shared" si="11"/>
        <v>306892.6896563014</v>
      </c>
      <c r="K105" s="39">
        <v>294693606.42050999</v>
      </c>
      <c r="L105" s="39">
        <v>833319898.32034004</v>
      </c>
      <c r="M105" s="39">
        <f t="shared" si="14"/>
        <v>72820.263614540119</v>
      </c>
      <c r="N105" s="39">
        <f t="shared" si="15"/>
        <v>675583.2747269778</v>
      </c>
      <c r="O105" s="39">
        <f t="shared" si="16"/>
        <v>224376.79943818634</v>
      </c>
      <c r="P105" s="39">
        <f t="shared" si="17"/>
        <v>2616970.5239988174</v>
      </c>
    </row>
    <row r="108" spans="1:16" ht="17.25" x14ac:dyDescent="0.25">
      <c r="A108" t="s">
        <v>10</v>
      </c>
    </row>
    <row r="109" spans="1:16" ht="17.25" x14ac:dyDescent="0.25">
      <c r="A109" s="62" t="s">
        <v>35</v>
      </c>
    </row>
  </sheetData>
  <mergeCells count="9">
    <mergeCell ref="R3:X4"/>
    <mergeCell ref="R5:X7"/>
    <mergeCell ref="C1:D1"/>
    <mergeCell ref="E1:F1"/>
    <mergeCell ref="G1:H1"/>
    <mergeCell ref="I1:J1"/>
    <mergeCell ref="O1:P1"/>
    <mergeCell ref="M1:N1"/>
    <mergeCell ref="K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45" zoomScale="75" zoomScaleNormal="75" workbookViewId="0">
      <selection activeCell="G1" sqref="G1"/>
    </sheetView>
  </sheetViews>
  <sheetFormatPr defaultRowHeight="15" x14ac:dyDescent="0.25"/>
  <cols>
    <col min="1" max="1" width="15.7109375" customWidth="1"/>
    <col min="2" max="2" width="15.7109375" style="9" customWidth="1"/>
    <col min="3" max="4" width="15.7109375" style="4" hidden="1" customWidth="1"/>
    <col min="5" max="6" width="15.7109375" style="5" customWidth="1"/>
  </cols>
  <sheetData>
    <row r="1" spans="1:14" ht="27" customHeight="1" x14ac:dyDescent="0.25">
      <c r="A1" s="30"/>
      <c r="B1" s="31"/>
      <c r="C1" s="66" t="s">
        <v>2</v>
      </c>
      <c r="D1" s="66"/>
      <c r="E1" s="67" t="s">
        <v>2</v>
      </c>
      <c r="F1" s="67"/>
    </row>
    <row r="2" spans="1:14" ht="27" customHeight="1" thickBot="1" x14ac:dyDescent="0.3">
      <c r="A2" s="11" t="s">
        <v>9</v>
      </c>
      <c r="B2" s="7" t="s">
        <v>0</v>
      </c>
      <c r="C2" s="40" t="s">
        <v>32</v>
      </c>
      <c r="D2" s="40" t="s">
        <v>33</v>
      </c>
      <c r="E2" s="29" t="s">
        <v>7</v>
      </c>
      <c r="F2" s="29" t="s">
        <v>5</v>
      </c>
    </row>
    <row r="3" spans="1:14" ht="15.75" customHeight="1" thickTop="1" x14ac:dyDescent="0.25">
      <c r="A3" s="32">
        <v>4165</v>
      </c>
      <c r="B3" s="33">
        <f t="shared" ref="B3:B66" si="0">A3/3.28084</f>
        <v>1269.4919593762572</v>
      </c>
      <c r="C3" s="42">
        <v>0</v>
      </c>
      <c r="D3" s="43">
        <v>0</v>
      </c>
      <c r="E3" s="41">
        <f t="shared" ref="E3:E34" si="1">C3*0.000247105</f>
        <v>0</v>
      </c>
      <c r="F3" s="41">
        <f t="shared" ref="F3:F34" si="2">D3*0.000810713</f>
        <v>0</v>
      </c>
      <c r="H3" s="71" t="s">
        <v>11</v>
      </c>
      <c r="I3" s="71"/>
      <c r="J3" s="71"/>
      <c r="K3" s="71"/>
      <c r="L3" s="71"/>
      <c r="M3" s="71"/>
      <c r="N3" s="71"/>
    </row>
    <row r="4" spans="1:14" x14ac:dyDescent="0.25">
      <c r="A4" s="32">
        <v>4165.5</v>
      </c>
      <c r="B4" s="33">
        <f t="shared" si="0"/>
        <v>1269.6443593713805</v>
      </c>
      <c r="C4" s="42">
        <v>0</v>
      </c>
      <c r="D4" s="43">
        <v>0</v>
      </c>
      <c r="E4" s="41">
        <f t="shared" si="1"/>
        <v>0</v>
      </c>
      <c r="F4" s="41">
        <f t="shared" si="2"/>
        <v>0</v>
      </c>
      <c r="H4" s="71"/>
      <c r="I4" s="71"/>
      <c r="J4" s="71"/>
      <c r="K4" s="71"/>
      <c r="L4" s="71"/>
      <c r="M4" s="71"/>
      <c r="N4" s="71"/>
    </row>
    <row r="5" spans="1:14" ht="15" customHeight="1" x14ac:dyDescent="0.25">
      <c r="A5" s="32">
        <v>4166</v>
      </c>
      <c r="B5" s="33">
        <f t="shared" si="0"/>
        <v>1269.7967593665037</v>
      </c>
      <c r="C5" s="42">
        <v>0</v>
      </c>
      <c r="D5" s="43">
        <v>0</v>
      </c>
      <c r="E5" s="41">
        <f t="shared" si="1"/>
        <v>0</v>
      </c>
      <c r="F5" s="41">
        <f t="shared" si="2"/>
        <v>0</v>
      </c>
      <c r="H5" s="71"/>
      <c r="I5" s="71"/>
      <c r="J5" s="71"/>
      <c r="K5" s="71"/>
      <c r="L5" s="71"/>
      <c r="M5" s="71"/>
      <c r="N5" s="71"/>
    </row>
    <row r="6" spans="1:14" x14ac:dyDescent="0.25">
      <c r="A6" s="32">
        <v>4166.5</v>
      </c>
      <c r="B6" s="33">
        <f t="shared" si="0"/>
        <v>1269.9491593616269</v>
      </c>
      <c r="C6" s="42">
        <v>0</v>
      </c>
      <c r="D6" s="43">
        <v>0</v>
      </c>
      <c r="E6" s="41">
        <f t="shared" si="1"/>
        <v>0</v>
      </c>
      <c r="F6" s="41">
        <f t="shared" si="2"/>
        <v>0</v>
      </c>
      <c r="H6" s="65" t="s">
        <v>17</v>
      </c>
      <c r="I6" s="65"/>
      <c r="J6" s="65"/>
      <c r="K6" s="65"/>
      <c r="L6" s="65"/>
      <c r="M6" s="65"/>
      <c r="N6" s="65"/>
    </row>
    <row r="7" spans="1:14" x14ac:dyDescent="0.25">
      <c r="A7" s="32">
        <v>4167</v>
      </c>
      <c r="B7" s="33">
        <f t="shared" si="0"/>
        <v>1270.1015593567502</v>
      </c>
      <c r="C7" s="42">
        <v>0</v>
      </c>
      <c r="D7" s="43">
        <v>0</v>
      </c>
      <c r="E7" s="41">
        <f t="shared" si="1"/>
        <v>0</v>
      </c>
      <c r="F7" s="41">
        <f t="shared" si="2"/>
        <v>0</v>
      </c>
      <c r="H7" s="65"/>
      <c r="I7" s="65"/>
      <c r="J7" s="65"/>
      <c r="K7" s="65"/>
      <c r="L7" s="65"/>
      <c r="M7" s="65"/>
      <c r="N7" s="65"/>
    </row>
    <row r="8" spans="1:14" x14ac:dyDescent="0.25">
      <c r="A8" s="32">
        <v>4167.5</v>
      </c>
      <c r="B8" s="33">
        <f t="shared" si="0"/>
        <v>1270.2539593518734</v>
      </c>
      <c r="C8" s="42">
        <v>0</v>
      </c>
      <c r="D8" s="43">
        <v>0</v>
      </c>
      <c r="E8" s="41">
        <f t="shared" si="1"/>
        <v>0</v>
      </c>
      <c r="F8" s="41">
        <f t="shared" si="2"/>
        <v>0</v>
      </c>
      <c r="H8" s="65"/>
      <c r="I8" s="65"/>
      <c r="J8" s="65"/>
      <c r="K8" s="65"/>
      <c r="L8" s="65"/>
      <c r="M8" s="65"/>
      <c r="N8" s="65"/>
    </row>
    <row r="9" spans="1:14" x14ac:dyDescent="0.25">
      <c r="A9" s="32">
        <v>4168</v>
      </c>
      <c r="B9" s="33">
        <f t="shared" si="0"/>
        <v>1270.4063593469964</v>
      </c>
      <c r="C9" s="42">
        <v>0</v>
      </c>
      <c r="D9" s="43">
        <v>0</v>
      </c>
      <c r="E9" s="41">
        <f t="shared" si="1"/>
        <v>0</v>
      </c>
      <c r="F9" s="41">
        <f t="shared" si="2"/>
        <v>0</v>
      </c>
    </row>
    <row r="10" spans="1:14" x14ac:dyDescent="0.25">
      <c r="A10" s="32">
        <v>4168.5</v>
      </c>
      <c r="B10" s="33">
        <f t="shared" si="0"/>
        <v>1270.5587593421196</v>
      </c>
      <c r="C10" s="42">
        <v>0</v>
      </c>
      <c r="D10" s="43">
        <v>0</v>
      </c>
      <c r="E10" s="41">
        <f t="shared" si="1"/>
        <v>0</v>
      </c>
      <c r="F10" s="41">
        <f t="shared" si="2"/>
        <v>0</v>
      </c>
    </row>
    <row r="11" spans="1:14" x14ac:dyDescent="0.25">
      <c r="A11" s="32">
        <v>4169</v>
      </c>
      <c r="B11" s="33">
        <f t="shared" si="0"/>
        <v>1270.7111593372429</v>
      </c>
      <c r="C11" s="42">
        <v>0</v>
      </c>
      <c r="D11" s="43">
        <v>0</v>
      </c>
      <c r="E11" s="41">
        <f t="shared" si="1"/>
        <v>0</v>
      </c>
      <c r="F11" s="41">
        <f t="shared" si="2"/>
        <v>0</v>
      </c>
    </row>
    <row r="12" spans="1:14" x14ac:dyDescent="0.25">
      <c r="A12" s="32">
        <v>4169.5</v>
      </c>
      <c r="B12" s="33">
        <f t="shared" si="0"/>
        <v>1270.8635593323661</v>
      </c>
      <c r="C12" s="42">
        <v>0</v>
      </c>
      <c r="D12" s="43">
        <v>0</v>
      </c>
      <c r="E12" s="41">
        <f t="shared" si="1"/>
        <v>0</v>
      </c>
      <c r="F12" s="41">
        <f t="shared" si="2"/>
        <v>0</v>
      </c>
    </row>
    <row r="13" spans="1:14" x14ac:dyDescent="0.25">
      <c r="A13" s="32">
        <v>4170</v>
      </c>
      <c r="B13" s="33">
        <f t="shared" si="0"/>
        <v>1271.0159593274893</v>
      </c>
      <c r="C13" s="42">
        <v>0</v>
      </c>
      <c r="D13" s="43">
        <v>0</v>
      </c>
      <c r="E13" s="41">
        <f t="shared" si="1"/>
        <v>0</v>
      </c>
      <c r="F13" s="41">
        <f t="shared" si="2"/>
        <v>0</v>
      </c>
    </row>
    <row r="14" spans="1:14" x14ac:dyDescent="0.25">
      <c r="A14" s="32">
        <v>4170.5</v>
      </c>
      <c r="B14" s="33">
        <f t="shared" si="0"/>
        <v>1271.1683593226126</v>
      </c>
      <c r="C14" s="42">
        <v>0</v>
      </c>
      <c r="D14" s="43">
        <v>0</v>
      </c>
      <c r="E14" s="41">
        <f t="shared" si="1"/>
        <v>0</v>
      </c>
      <c r="F14" s="41">
        <f t="shared" si="2"/>
        <v>0</v>
      </c>
    </row>
    <row r="15" spans="1:14" x14ac:dyDescent="0.25">
      <c r="A15" s="32">
        <v>4171</v>
      </c>
      <c r="B15" s="33">
        <f t="shared" si="0"/>
        <v>1271.3207593177358</v>
      </c>
      <c r="C15" s="42">
        <v>0</v>
      </c>
      <c r="D15" s="43">
        <v>0</v>
      </c>
      <c r="E15" s="41">
        <f t="shared" si="1"/>
        <v>0</v>
      </c>
      <c r="F15" s="41">
        <f t="shared" si="2"/>
        <v>0</v>
      </c>
    </row>
    <row r="16" spans="1:14" x14ac:dyDescent="0.25">
      <c r="A16" s="32">
        <v>4171.5</v>
      </c>
      <c r="B16" s="33">
        <f t="shared" si="0"/>
        <v>1271.4731593128588</v>
      </c>
      <c r="C16" s="42">
        <v>0</v>
      </c>
      <c r="D16" s="43">
        <v>0</v>
      </c>
      <c r="E16" s="41">
        <f t="shared" si="1"/>
        <v>0</v>
      </c>
      <c r="F16" s="41">
        <f t="shared" si="2"/>
        <v>0</v>
      </c>
    </row>
    <row r="17" spans="1:6" x14ac:dyDescent="0.25">
      <c r="A17" s="32">
        <v>4172</v>
      </c>
      <c r="B17" s="33">
        <f t="shared" si="0"/>
        <v>1271.625559307982</v>
      </c>
      <c r="C17" s="42">
        <v>0</v>
      </c>
      <c r="D17" s="43">
        <v>0</v>
      </c>
      <c r="E17" s="41">
        <f t="shared" si="1"/>
        <v>0</v>
      </c>
      <c r="F17" s="41">
        <f t="shared" si="2"/>
        <v>0</v>
      </c>
    </row>
    <row r="18" spans="1:6" x14ac:dyDescent="0.25">
      <c r="A18" s="32">
        <v>4172.5</v>
      </c>
      <c r="B18" s="33">
        <f t="shared" si="0"/>
        <v>1271.7779593031053</v>
      </c>
      <c r="C18" s="42">
        <v>0</v>
      </c>
      <c r="D18" s="43">
        <v>0</v>
      </c>
      <c r="E18" s="41">
        <f t="shared" si="1"/>
        <v>0</v>
      </c>
      <c r="F18" s="41">
        <f t="shared" si="2"/>
        <v>0</v>
      </c>
    </row>
    <row r="19" spans="1:6" x14ac:dyDescent="0.25">
      <c r="A19" s="32">
        <v>4173</v>
      </c>
      <c r="B19" s="33">
        <f t="shared" si="0"/>
        <v>1271.9303592982285</v>
      </c>
      <c r="C19" s="42">
        <v>0</v>
      </c>
      <c r="D19" s="43">
        <v>0</v>
      </c>
      <c r="E19" s="41">
        <f t="shared" si="1"/>
        <v>0</v>
      </c>
      <c r="F19" s="41">
        <f t="shared" si="2"/>
        <v>0</v>
      </c>
    </row>
    <row r="20" spans="1:6" x14ac:dyDescent="0.25">
      <c r="A20" s="32">
        <v>4173.5</v>
      </c>
      <c r="B20" s="33">
        <f t="shared" si="0"/>
        <v>1272.0827592933517</v>
      </c>
      <c r="C20" s="42">
        <v>0</v>
      </c>
      <c r="D20" s="43">
        <v>0</v>
      </c>
      <c r="E20" s="41">
        <f t="shared" si="1"/>
        <v>0</v>
      </c>
      <c r="F20" s="41">
        <f t="shared" si="2"/>
        <v>0</v>
      </c>
    </row>
    <row r="21" spans="1:6" x14ac:dyDescent="0.25">
      <c r="A21" s="32">
        <v>4174</v>
      </c>
      <c r="B21" s="33">
        <f t="shared" si="0"/>
        <v>1272.235159288475</v>
      </c>
      <c r="C21" s="42">
        <v>0</v>
      </c>
      <c r="D21" s="43">
        <v>0</v>
      </c>
      <c r="E21" s="41">
        <f t="shared" si="1"/>
        <v>0</v>
      </c>
      <c r="F21" s="41">
        <f t="shared" si="2"/>
        <v>0</v>
      </c>
    </row>
    <row r="22" spans="1:6" x14ac:dyDescent="0.25">
      <c r="A22" s="32">
        <v>4174.5</v>
      </c>
      <c r="B22" s="33">
        <f t="shared" si="0"/>
        <v>1272.3875592835982</v>
      </c>
      <c r="C22" s="42">
        <v>0</v>
      </c>
      <c r="D22" s="43">
        <v>0</v>
      </c>
      <c r="E22" s="41">
        <f t="shared" si="1"/>
        <v>0</v>
      </c>
      <c r="F22" s="41">
        <f t="shared" si="2"/>
        <v>0</v>
      </c>
    </row>
    <row r="23" spans="1:6" x14ac:dyDescent="0.25">
      <c r="A23" s="32">
        <v>4175</v>
      </c>
      <c r="B23" s="33">
        <f t="shared" si="0"/>
        <v>1272.5399592787212</v>
      </c>
      <c r="C23" s="42">
        <v>0</v>
      </c>
      <c r="D23" s="43">
        <v>0</v>
      </c>
      <c r="E23" s="41">
        <f t="shared" si="1"/>
        <v>0</v>
      </c>
      <c r="F23" s="41">
        <f t="shared" si="2"/>
        <v>0</v>
      </c>
    </row>
    <row r="24" spans="1:6" x14ac:dyDescent="0.25">
      <c r="A24" s="32">
        <v>4175.5</v>
      </c>
      <c r="B24" s="33">
        <f t="shared" si="0"/>
        <v>1272.6923592738444</v>
      </c>
      <c r="C24" s="42">
        <v>0</v>
      </c>
      <c r="D24" s="43">
        <v>0</v>
      </c>
      <c r="E24" s="41">
        <f t="shared" si="1"/>
        <v>0</v>
      </c>
      <c r="F24" s="41">
        <f t="shared" si="2"/>
        <v>0</v>
      </c>
    </row>
    <row r="25" spans="1:6" x14ac:dyDescent="0.25">
      <c r="A25" s="32">
        <v>4176</v>
      </c>
      <c r="B25" s="33">
        <f t="shared" si="0"/>
        <v>1272.8447592689677</v>
      </c>
      <c r="C25" s="42">
        <v>0</v>
      </c>
      <c r="D25" s="43">
        <v>0</v>
      </c>
      <c r="E25" s="41">
        <f t="shared" si="1"/>
        <v>0</v>
      </c>
      <c r="F25" s="41">
        <f t="shared" si="2"/>
        <v>0</v>
      </c>
    </row>
    <row r="26" spans="1:6" x14ac:dyDescent="0.25">
      <c r="A26" s="32">
        <v>4176.5</v>
      </c>
      <c r="B26" s="33">
        <f t="shared" si="0"/>
        <v>1272.9971592640909</v>
      </c>
      <c r="C26" s="42">
        <v>0</v>
      </c>
      <c r="D26" s="43">
        <v>0</v>
      </c>
      <c r="E26" s="41">
        <f t="shared" si="1"/>
        <v>0</v>
      </c>
      <c r="F26" s="41">
        <f t="shared" si="2"/>
        <v>0</v>
      </c>
    </row>
    <row r="27" spans="1:6" x14ac:dyDescent="0.25">
      <c r="A27" s="32">
        <v>4177</v>
      </c>
      <c r="B27" s="33">
        <f t="shared" si="0"/>
        <v>1273.1495592592141</v>
      </c>
      <c r="C27" s="42">
        <v>0</v>
      </c>
      <c r="D27" s="43">
        <v>0</v>
      </c>
      <c r="E27" s="41">
        <f t="shared" si="1"/>
        <v>0</v>
      </c>
      <c r="F27" s="41">
        <f t="shared" si="2"/>
        <v>0</v>
      </c>
    </row>
    <row r="28" spans="1:6" x14ac:dyDescent="0.25">
      <c r="A28" s="32">
        <v>4177.5</v>
      </c>
      <c r="B28" s="33">
        <f t="shared" si="0"/>
        <v>1273.3019592543374</v>
      </c>
      <c r="C28" s="42">
        <v>0</v>
      </c>
      <c r="D28" s="43">
        <v>0</v>
      </c>
      <c r="E28" s="41">
        <f t="shared" si="1"/>
        <v>0</v>
      </c>
      <c r="F28" s="41">
        <f t="shared" si="2"/>
        <v>0</v>
      </c>
    </row>
    <row r="29" spans="1:6" x14ac:dyDescent="0.25">
      <c r="A29" s="32">
        <v>4178</v>
      </c>
      <c r="B29" s="33">
        <f t="shared" si="0"/>
        <v>1273.4543592494606</v>
      </c>
      <c r="C29" s="42">
        <v>0</v>
      </c>
      <c r="D29" s="43">
        <v>0</v>
      </c>
      <c r="E29" s="41">
        <f t="shared" si="1"/>
        <v>0</v>
      </c>
      <c r="F29" s="41">
        <f t="shared" si="2"/>
        <v>0</v>
      </c>
    </row>
    <row r="30" spans="1:6" x14ac:dyDescent="0.25">
      <c r="A30" s="32">
        <v>4178.5</v>
      </c>
      <c r="B30" s="33">
        <f t="shared" si="0"/>
        <v>1273.6067592445836</v>
      </c>
      <c r="C30" s="42">
        <v>0</v>
      </c>
      <c r="D30" s="43">
        <v>0</v>
      </c>
      <c r="E30" s="41">
        <f t="shared" si="1"/>
        <v>0</v>
      </c>
      <c r="F30" s="41">
        <f t="shared" si="2"/>
        <v>0</v>
      </c>
    </row>
    <row r="31" spans="1:6" x14ac:dyDescent="0.25">
      <c r="A31" s="32">
        <v>4179</v>
      </c>
      <c r="B31" s="33">
        <f t="shared" si="0"/>
        <v>1273.7591592397068</v>
      </c>
      <c r="C31" s="42">
        <v>0</v>
      </c>
      <c r="D31" s="43">
        <v>0</v>
      </c>
      <c r="E31" s="41">
        <f t="shared" si="1"/>
        <v>0</v>
      </c>
      <c r="F31" s="41">
        <f t="shared" si="2"/>
        <v>0</v>
      </c>
    </row>
    <row r="32" spans="1:6" x14ac:dyDescent="0.25">
      <c r="A32" s="32">
        <v>4179.5</v>
      </c>
      <c r="B32" s="33">
        <f t="shared" si="0"/>
        <v>1273.9115592348301</v>
      </c>
      <c r="C32" s="42">
        <v>0</v>
      </c>
      <c r="D32" s="43">
        <v>0</v>
      </c>
      <c r="E32" s="41">
        <f t="shared" si="1"/>
        <v>0</v>
      </c>
      <c r="F32" s="41">
        <f t="shared" si="2"/>
        <v>0</v>
      </c>
    </row>
    <row r="33" spans="1:6" x14ac:dyDescent="0.25">
      <c r="A33" s="32">
        <v>4180</v>
      </c>
      <c r="B33" s="33">
        <f t="shared" si="0"/>
        <v>1274.0639592299533</v>
      </c>
      <c r="C33" s="42">
        <v>0</v>
      </c>
      <c r="D33" s="43">
        <v>0</v>
      </c>
      <c r="E33" s="41">
        <f t="shared" si="1"/>
        <v>0</v>
      </c>
      <c r="F33" s="41">
        <f t="shared" si="2"/>
        <v>0</v>
      </c>
    </row>
    <row r="34" spans="1:6" x14ac:dyDescent="0.25">
      <c r="A34" s="32">
        <v>4180.5</v>
      </c>
      <c r="B34" s="33">
        <f t="shared" si="0"/>
        <v>1274.2163592250765</v>
      </c>
      <c r="C34" s="42">
        <v>0</v>
      </c>
      <c r="D34" s="43">
        <v>0</v>
      </c>
      <c r="E34" s="41">
        <f t="shared" si="1"/>
        <v>0</v>
      </c>
      <c r="F34" s="41">
        <f t="shared" si="2"/>
        <v>0</v>
      </c>
    </row>
    <row r="35" spans="1:6" x14ac:dyDescent="0.25">
      <c r="A35" s="32">
        <v>4181</v>
      </c>
      <c r="B35" s="33">
        <f t="shared" si="0"/>
        <v>1274.3687592201998</v>
      </c>
      <c r="C35" s="42">
        <v>0</v>
      </c>
      <c r="D35" s="43">
        <v>0</v>
      </c>
      <c r="E35" s="41">
        <f t="shared" ref="E35:E66" si="3">C35*0.000247105</f>
        <v>0</v>
      </c>
      <c r="F35" s="41">
        <f t="shared" ref="F35:F66" si="4">D35*0.000810713</f>
        <v>0</v>
      </c>
    </row>
    <row r="36" spans="1:6" x14ac:dyDescent="0.25">
      <c r="A36" s="32">
        <v>4181.5</v>
      </c>
      <c r="B36" s="33">
        <f t="shared" si="0"/>
        <v>1274.521159215323</v>
      </c>
      <c r="C36" s="42">
        <v>0</v>
      </c>
      <c r="D36" s="43">
        <v>0</v>
      </c>
      <c r="E36" s="41">
        <f t="shared" si="3"/>
        <v>0</v>
      </c>
      <c r="F36" s="41">
        <f t="shared" si="4"/>
        <v>0</v>
      </c>
    </row>
    <row r="37" spans="1:6" x14ac:dyDescent="0.25">
      <c r="A37" s="32">
        <v>4182</v>
      </c>
      <c r="B37" s="33">
        <f t="shared" si="0"/>
        <v>1274.673559210446</v>
      </c>
      <c r="C37" s="42">
        <v>0</v>
      </c>
      <c r="D37" s="43">
        <v>0</v>
      </c>
      <c r="E37" s="41">
        <f t="shared" si="3"/>
        <v>0</v>
      </c>
      <c r="F37" s="41">
        <f t="shared" si="4"/>
        <v>0</v>
      </c>
    </row>
    <row r="38" spans="1:6" x14ac:dyDescent="0.25">
      <c r="A38" s="32">
        <v>4182.5</v>
      </c>
      <c r="B38" s="33">
        <f t="shared" si="0"/>
        <v>1274.8259592055692</v>
      </c>
      <c r="C38" s="42">
        <v>0</v>
      </c>
      <c r="D38" s="43">
        <v>0</v>
      </c>
      <c r="E38" s="41">
        <f t="shared" si="3"/>
        <v>0</v>
      </c>
      <c r="F38" s="41">
        <f t="shared" si="4"/>
        <v>0</v>
      </c>
    </row>
    <row r="39" spans="1:6" x14ac:dyDescent="0.25">
      <c r="A39" s="32">
        <v>4183</v>
      </c>
      <c r="B39" s="33">
        <f t="shared" si="0"/>
        <v>1274.9783592006925</v>
      </c>
      <c r="C39" s="42">
        <v>0</v>
      </c>
      <c r="D39" s="43">
        <v>0</v>
      </c>
      <c r="E39" s="41">
        <f t="shared" si="3"/>
        <v>0</v>
      </c>
      <c r="F39" s="41">
        <f t="shared" si="4"/>
        <v>0</v>
      </c>
    </row>
    <row r="40" spans="1:6" x14ac:dyDescent="0.25">
      <c r="A40" s="32">
        <v>4183.5</v>
      </c>
      <c r="B40" s="33">
        <f t="shared" si="0"/>
        <v>1275.1307591958157</v>
      </c>
      <c r="C40" s="42">
        <v>0</v>
      </c>
      <c r="D40" s="43">
        <v>0</v>
      </c>
      <c r="E40" s="41">
        <f t="shared" si="3"/>
        <v>0</v>
      </c>
      <c r="F40" s="41">
        <f t="shared" si="4"/>
        <v>0</v>
      </c>
    </row>
    <row r="41" spans="1:6" x14ac:dyDescent="0.25">
      <c r="A41" s="32">
        <v>4184</v>
      </c>
      <c r="B41" s="33">
        <f t="shared" si="0"/>
        <v>1275.2831591909389</v>
      </c>
      <c r="C41" s="42">
        <v>0</v>
      </c>
      <c r="D41" s="43">
        <v>0</v>
      </c>
      <c r="E41" s="41">
        <f t="shared" si="3"/>
        <v>0</v>
      </c>
      <c r="F41" s="41">
        <f t="shared" si="4"/>
        <v>0</v>
      </c>
    </row>
    <row r="42" spans="1:6" x14ac:dyDescent="0.25">
      <c r="A42" s="32">
        <v>4184.5</v>
      </c>
      <c r="B42" s="33">
        <f t="shared" si="0"/>
        <v>1275.4355591860622</v>
      </c>
      <c r="C42" s="42">
        <v>0</v>
      </c>
      <c r="D42" s="43">
        <v>0</v>
      </c>
      <c r="E42" s="41">
        <f t="shared" si="3"/>
        <v>0</v>
      </c>
      <c r="F42" s="41">
        <f t="shared" si="4"/>
        <v>0</v>
      </c>
    </row>
    <row r="43" spans="1:6" x14ac:dyDescent="0.25">
      <c r="A43" s="32">
        <v>4185</v>
      </c>
      <c r="B43" s="33">
        <f t="shared" si="0"/>
        <v>1275.5879591811854</v>
      </c>
      <c r="C43" s="42">
        <v>0</v>
      </c>
      <c r="D43" s="43">
        <v>0</v>
      </c>
      <c r="E43" s="41">
        <f t="shared" si="3"/>
        <v>0</v>
      </c>
      <c r="F43" s="41">
        <f t="shared" si="4"/>
        <v>0</v>
      </c>
    </row>
    <row r="44" spans="1:6" x14ac:dyDescent="0.25">
      <c r="A44" s="32">
        <v>4185.5</v>
      </c>
      <c r="B44" s="33">
        <f t="shared" si="0"/>
        <v>1275.7403591763084</v>
      </c>
      <c r="C44" s="42">
        <v>0</v>
      </c>
      <c r="D44" s="43">
        <v>0</v>
      </c>
      <c r="E44" s="41">
        <f t="shared" si="3"/>
        <v>0</v>
      </c>
      <c r="F44" s="41">
        <f t="shared" si="4"/>
        <v>0</v>
      </c>
    </row>
    <row r="45" spans="1:6" x14ac:dyDescent="0.25">
      <c r="A45" s="32">
        <v>4186</v>
      </c>
      <c r="B45" s="33">
        <f t="shared" si="0"/>
        <v>1275.8927591714316</v>
      </c>
      <c r="C45" s="42">
        <v>0</v>
      </c>
      <c r="D45" s="43">
        <v>0</v>
      </c>
      <c r="E45" s="41">
        <f t="shared" si="3"/>
        <v>0</v>
      </c>
      <c r="F45" s="41">
        <f t="shared" si="4"/>
        <v>0</v>
      </c>
    </row>
    <row r="46" spans="1:6" x14ac:dyDescent="0.25">
      <c r="A46" s="32">
        <v>4186.5</v>
      </c>
      <c r="B46" s="33">
        <f t="shared" si="0"/>
        <v>1276.0451591665549</v>
      </c>
      <c r="C46" s="42">
        <v>0</v>
      </c>
      <c r="D46" s="43">
        <v>0</v>
      </c>
      <c r="E46" s="41">
        <f t="shared" si="3"/>
        <v>0</v>
      </c>
      <c r="F46" s="41">
        <f t="shared" si="4"/>
        <v>0</v>
      </c>
    </row>
    <row r="47" spans="1:6" x14ac:dyDescent="0.25">
      <c r="A47" s="32">
        <v>4187</v>
      </c>
      <c r="B47" s="33">
        <f t="shared" si="0"/>
        <v>1276.1975591616781</v>
      </c>
      <c r="C47" s="42">
        <v>0</v>
      </c>
      <c r="D47" s="43">
        <v>0</v>
      </c>
      <c r="E47" s="41">
        <f t="shared" si="3"/>
        <v>0</v>
      </c>
      <c r="F47" s="41">
        <f t="shared" si="4"/>
        <v>0</v>
      </c>
    </row>
    <row r="48" spans="1:6" x14ac:dyDescent="0.25">
      <c r="A48" s="32">
        <v>4187.5</v>
      </c>
      <c r="B48" s="33">
        <f t="shared" si="0"/>
        <v>1276.3499591568013</v>
      </c>
      <c r="C48" s="42">
        <v>0</v>
      </c>
      <c r="D48" s="43">
        <v>0</v>
      </c>
      <c r="E48" s="41">
        <f t="shared" si="3"/>
        <v>0</v>
      </c>
      <c r="F48" s="41">
        <f t="shared" si="4"/>
        <v>0</v>
      </c>
    </row>
    <row r="49" spans="1:6" x14ac:dyDescent="0.25">
      <c r="A49" s="32">
        <v>4188</v>
      </c>
      <c r="B49" s="33">
        <f t="shared" si="0"/>
        <v>1276.5023591519246</v>
      </c>
      <c r="C49" s="42">
        <v>0</v>
      </c>
      <c r="D49" s="43">
        <v>0</v>
      </c>
      <c r="E49" s="41">
        <f t="shared" si="3"/>
        <v>0</v>
      </c>
      <c r="F49" s="41">
        <f t="shared" si="4"/>
        <v>0</v>
      </c>
    </row>
    <row r="50" spans="1:6" x14ac:dyDescent="0.25">
      <c r="A50" s="32">
        <v>4188.5</v>
      </c>
      <c r="B50" s="33">
        <f t="shared" si="0"/>
        <v>1276.6547591470478</v>
      </c>
      <c r="C50" s="42">
        <v>0</v>
      </c>
      <c r="D50" s="43">
        <v>0</v>
      </c>
      <c r="E50" s="41">
        <f t="shared" si="3"/>
        <v>0</v>
      </c>
      <c r="F50" s="41">
        <f t="shared" si="4"/>
        <v>0</v>
      </c>
    </row>
    <row r="51" spans="1:6" x14ac:dyDescent="0.25">
      <c r="A51" s="32">
        <v>4189</v>
      </c>
      <c r="B51" s="33">
        <f t="shared" si="0"/>
        <v>1276.8071591421708</v>
      </c>
      <c r="C51" s="42">
        <v>0</v>
      </c>
      <c r="D51" s="43">
        <v>0</v>
      </c>
      <c r="E51" s="41">
        <f t="shared" si="3"/>
        <v>0</v>
      </c>
      <c r="F51" s="41">
        <f t="shared" si="4"/>
        <v>0</v>
      </c>
    </row>
    <row r="52" spans="1:6" x14ac:dyDescent="0.25">
      <c r="A52" s="32">
        <v>4189.5</v>
      </c>
      <c r="B52" s="33">
        <f t="shared" si="0"/>
        <v>1276.959559137294</v>
      </c>
      <c r="C52" s="42">
        <v>0</v>
      </c>
      <c r="D52" s="43">
        <v>0</v>
      </c>
      <c r="E52" s="41">
        <f t="shared" si="3"/>
        <v>0</v>
      </c>
      <c r="F52" s="41">
        <f t="shared" si="4"/>
        <v>0</v>
      </c>
    </row>
    <row r="53" spans="1:6" x14ac:dyDescent="0.25">
      <c r="A53" s="32">
        <v>4190</v>
      </c>
      <c r="B53" s="33">
        <f t="shared" si="0"/>
        <v>1277.1119591324173</v>
      </c>
      <c r="C53" s="42">
        <v>0</v>
      </c>
      <c r="D53" s="43">
        <v>0</v>
      </c>
      <c r="E53" s="41">
        <f t="shared" si="3"/>
        <v>0</v>
      </c>
      <c r="F53" s="41">
        <f t="shared" si="4"/>
        <v>0</v>
      </c>
    </row>
    <row r="54" spans="1:6" x14ac:dyDescent="0.25">
      <c r="A54" s="32">
        <v>4190.5</v>
      </c>
      <c r="B54" s="33">
        <f t="shared" si="0"/>
        <v>1277.2643591275405</v>
      </c>
      <c r="C54" s="42">
        <v>0</v>
      </c>
      <c r="D54" s="43">
        <v>0</v>
      </c>
      <c r="E54" s="41">
        <f t="shared" si="3"/>
        <v>0</v>
      </c>
      <c r="F54" s="41">
        <f t="shared" si="4"/>
        <v>0</v>
      </c>
    </row>
    <row r="55" spans="1:6" x14ac:dyDescent="0.25">
      <c r="A55" s="32">
        <v>4191</v>
      </c>
      <c r="B55" s="33">
        <f t="shared" si="0"/>
        <v>1277.4167591226637</v>
      </c>
      <c r="C55" s="42">
        <v>0</v>
      </c>
      <c r="D55" s="43">
        <v>0</v>
      </c>
      <c r="E55" s="41">
        <f t="shared" si="3"/>
        <v>0</v>
      </c>
      <c r="F55" s="41">
        <f t="shared" si="4"/>
        <v>0</v>
      </c>
    </row>
    <row r="56" spans="1:6" x14ac:dyDescent="0.25">
      <c r="A56" s="32">
        <v>4191.5</v>
      </c>
      <c r="B56" s="33">
        <f t="shared" si="0"/>
        <v>1277.569159117787</v>
      </c>
      <c r="C56" s="42">
        <v>0</v>
      </c>
      <c r="D56" s="43">
        <v>0</v>
      </c>
      <c r="E56" s="41">
        <f t="shared" si="3"/>
        <v>0</v>
      </c>
      <c r="F56" s="41">
        <f t="shared" si="4"/>
        <v>0</v>
      </c>
    </row>
    <row r="57" spans="1:6" x14ac:dyDescent="0.25">
      <c r="A57" s="32">
        <v>4192</v>
      </c>
      <c r="B57" s="33">
        <f t="shared" si="0"/>
        <v>1277.7215591129102</v>
      </c>
      <c r="C57" s="42">
        <v>0</v>
      </c>
      <c r="D57" s="43">
        <v>0</v>
      </c>
      <c r="E57" s="41">
        <f t="shared" si="3"/>
        <v>0</v>
      </c>
      <c r="F57" s="41">
        <f t="shared" si="4"/>
        <v>0</v>
      </c>
    </row>
    <row r="58" spans="1:6" x14ac:dyDescent="0.25">
      <c r="A58" s="32">
        <v>4192.5</v>
      </c>
      <c r="B58" s="33">
        <f>A58/3.28084</f>
        <v>1277.8739591080332</v>
      </c>
      <c r="C58" s="42">
        <v>0</v>
      </c>
      <c r="D58" s="43">
        <v>0</v>
      </c>
      <c r="E58" s="41">
        <f t="shared" si="3"/>
        <v>0</v>
      </c>
      <c r="F58" s="41">
        <f t="shared" si="4"/>
        <v>0</v>
      </c>
    </row>
    <row r="59" spans="1:6" x14ac:dyDescent="0.25">
      <c r="A59" s="32">
        <v>4193</v>
      </c>
      <c r="B59" s="33">
        <f t="shared" si="0"/>
        <v>1278.0263591031564</v>
      </c>
      <c r="C59" s="42">
        <v>6638734.5126847997</v>
      </c>
      <c r="D59" s="43">
        <v>3276.7535715948002</v>
      </c>
      <c r="E59" s="41">
        <f t="shared" si="3"/>
        <v>1640.4644917569776</v>
      </c>
      <c r="F59" s="41">
        <f t="shared" si="4"/>
        <v>2.6565067182883353</v>
      </c>
    </row>
    <row r="60" spans="1:6" x14ac:dyDescent="0.25">
      <c r="A60" s="32">
        <v>4193.5</v>
      </c>
      <c r="B60" s="33">
        <f t="shared" si="0"/>
        <v>1278.1787590982797</v>
      </c>
      <c r="C60" s="42">
        <v>10931198.264923001</v>
      </c>
      <c r="D60" s="43">
        <v>1352909.2307529</v>
      </c>
      <c r="E60" s="41">
        <f t="shared" si="3"/>
        <v>2701.1537472537984</v>
      </c>
      <c r="F60" s="41">
        <f t="shared" si="4"/>
        <v>1096.8211011913759</v>
      </c>
    </row>
    <row r="61" spans="1:6" x14ac:dyDescent="0.25">
      <c r="A61" s="32">
        <v>4194</v>
      </c>
      <c r="B61" s="33">
        <f t="shared" si="0"/>
        <v>1278.3311590934029</v>
      </c>
      <c r="C61" s="42">
        <v>23652650.500891</v>
      </c>
      <c r="D61" s="43">
        <v>3350013.0826971</v>
      </c>
      <c r="E61" s="41">
        <f t="shared" si="3"/>
        <v>5844.6882020226712</v>
      </c>
      <c r="F61" s="41">
        <f t="shared" si="4"/>
        <v>2715.8991563126142</v>
      </c>
    </row>
    <row r="62" spans="1:6" x14ac:dyDescent="0.25">
      <c r="A62" s="32">
        <v>4194.5</v>
      </c>
      <c r="B62" s="33">
        <f t="shared" si="0"/>
        <v>1278.4835590885261</v>
      </c>
      <c r="C62" s="42">
        <v>43148370.760171004</v>
      </c>
      <c r="D62" s="43">
        <v>8521431.5684980005</v>
      </c>
      <c r="E62" s="41">
        <f t="shared" si="3"/>
        <v>10662.178156692056</v>
      </c>
      <c r="F62" s="41">
        <f t="shared" si="4"/>
        <v>6908.4353511917197</v>
      </c>
    </row>
    <row r="63" spans="1:6" x14ac:dyDescent="0.25">
      <c r="A63" s="32">
        <v>4195</v>
      </c>
      <c r="B63" s="33">
        <f t="shared" si="0"/>
        <v>1278.6359590836494</v>
      </c>
      <c r="C63" s="42">
        <v>70144836.949344993</v>
      </c>
      <c r="D63" s="43">
        <v>16463444.792351</v>
      </c>
      <c r="E63" s="41">
        <f t="shared" si="3"/>
        <v>17333.139934367897</v>
      </c>
      <c r="F63" s="41">
        <f t="shared" si="4"/>
        <v>13347.128717941256</v>
      </c>
    </row>
    <row r="64" spans="1:6" x14ac:dyDescent="0.25">
      <c r="A64" s="32">
        <v>4195.5</v>
      </c>
      <c r="B64" s="33">
        <f t="shared" si="0"/>
        <v>1278.7883590787726</v>
      </c>
      <c r="C64" s="42">
        <v>91558197.786028996</v>
      </c>
      <c r="D64" s="43">
        <v>28725226.970036</v>
      </c>
      <c r="E64" s="41">
        <f t="shared" si="3"/>
        <v>22624.488463916696</v>
      </c>
      <c r="F64" s="41">
        <f t="shared" si="4"/>
        <v>23287.914932558797</v>
      </c>
    </row>
    <row r="65" spans="1:6" x14ac:dyDescent="0.25">
      <c r="A65" s="32">
        <v>4196</v>
      </c>
      <c r="B65" s="33">
        <f t="shared" si="0"/>
        <v>1278.9407590738956</v>
      </c>
      <c r="C65" s="42">
        <v>137164202.07003999</v>
      </c>
      <c r="D65" s="43">
        <v>44562499.724831998</v>
      </c>
      <c r="E65" s="41">
        <f t="shared" si="3"/>
        <v>33893.960152517233</v>
      </c>
      <c r="F65" s="41">
        <f t="shared" si="4"/>
        <v>36127.397839417725</v>
      </c>
    </row>
    <row r="66" spans="1:6" x14ac:dyDescent="0.25">
      <c r="A66" s="32">
        <v>4196.5</v>
      </c>
      <c r="B66" s="33">
        <f t="shared" si="0"/>
        <v>1279.0931590690188</v>
      </c>
      <c r="C66" s="42">
        <v>159212133.07929999</v>
      </c>
      <c r="D66" s="43">
        <v>67168506.721174002</v>
      </c>
      <c r="E66" s="41">
        <f t="shared" si="3"/>
        <v>39342.114144560423</v>
      </c>
      <c r="F66" s="41">
        <f t="shared" si="4"/>
        <v>54454.381589443139</v>
      </c>
    </row>
    <row r="67" spans="1:6" x14ac:dyDescent="0.25">
      <c r="A67" s="32">
        <v>4197</v>
      </c>
      <c r="B67" s="33">
        <f t="shared" ref="B67" si="5">A67/3.28084</f>
        <v>1279.2455590641421</v>
      </c>
      <c r="C67" s="42">
        <v>180704581.83263001</v>
      </c>
      <c r="D67" s="43">
        <v>93060636.140769005</v>
      </c>
      <c r="E67" s="41">
        <f t="shared" ref="E67:E98" si="6">C67*0.000247105</f>
        <v>44653.005693752042</v>
      </c>
      <c r="F67" s="41">
        <f t="shared" ref="F67:F98" si="7">D67*0.000810713</f>
        <v>75445.467507591267</v>
      </c>
    </row>
    <row r="68" spans="1:6" x14ac:dyDescent="0.25">
      <c r="A68" s="32">
        <v>4197.5</v>
      </c>
      <c r="B68" s="33">
        <f>A68/3.28084</f>
        <v>1279.3979590592653</v>
      </c>
      <c r="C68" s="42">
        <v>205698796.96573001</v>
      </c>
      <c r="D68" s="43">
        <v>123030459.03701</v>
      </c>
      <c r="E68" s="41">
        <f t="shared" si="6"/>
        <v>50829.201224216718</v>
      </c>
      <c r="F68" s="41">
        <f t="shared" si="7"/>
        <v>99742.392537271488</v>
      </c>
    </row>
    <row r="69" spans="1:6" x14ac:dyDescent="0.25">
      <c r="A69" s="32">
        <v>4198</v>
      </c>
      <c r="B69" s="33">
        <f>A69/3.28084</f>
        <v>1279.5503590543885</v>
      </c>
      <c r="C69" s="42">
        <v>224938439.71331</v>
      </c>
      <c r="D69" s="43">
        <v>155813662.82831001</v>
      </c>
      <c r="E69" s="41">
        <f t="shared" si="6"/>
        <v>55583.413145357474</v>
      </c>
      <c r="F69" s="41">
        <f t="shared" si="7"/>
        <v>126320.1620325277</v>
      </c>
    </row>
    <row r="70" spans="1:6" x14ac:dyDescent="0.25">
      <c r="A70" s="32">
        <v>4198.5</v>
      </c>
      <c r="B70" s="33">
        <f>A70/3.28084</f>
        <v>1279.7027590495118</v>
      </c>
      <c r="C70" s="42">
        <v>246994517.69602999</v>
      </c>
      <c r="D70" s="43">
        <v>192242156.34268001</v>
      </c>
      <c r="E70" s="41">
        <f t="shared" si="6"/>
        <v>61033.580295277497</v>
      </c>
      <c r="F70" s="41">
        <f t="shared" si="7"/>
        <v>155853.21529504313</v>
      </c>
    </row>
    <row r="71" spans="1:6" x14ac:dyDescent="0.25">
      <c r="A71" s="32">
        <v>4199</v>
      </c>
      <c r="B71" s="33">
        <f>A71/3.28084</f>
        <v>1279.855159044635</v>
      </c>
      <c r="C71" s="42">
        <v>262997400.64168999</v>
      </c>
      <c r="D71" s="43">
        <v>231084179.22328001</v>
      </c>
      <c r="E71" s="41">
        <f t="shared" si="6"/>
        <v>64987.972685564804</v>
      </c>
      <c r="F71" s="41">
        <f t="shared" si="7"/>
        <v>187342.94819064302</v>
      </c>
    </row>
    <row r="72" spans="1:6" x14ac:dyDescent="0.25">
      <c r="A72" s="32">
        <v>4199.5</v>
      </c>
      <c r="B72" s="33">
        <f t="shared" ref="B72:B104" si="8">A72/3.28084</f>
        <v>1280.007559039758</v>
      </c>
      <c r="C72" s="42">
        <v>288974429.94756001</v>
      </c>
      <c r="D72" s="43">
        <v>273677665.01082999</v>
      </c>
      <c r="E72" s="41">
        <f t="shared" si="6"/>
        <v>71407.02651219182</v>
      </c>
      <c r="F72" s="41">
        <f t="shared" si="7"/>
        <v>221874.04083392501</v>
      </c>
    </row>
    <row r="73" spans="1:6" x14ac:dyDescent="0.25">
      <c r="A73" s="32">
        <v>4200</v>
      </c>
      <c r="B73" s="33">
        <f>A73/3.28084</f>
        <v>1280.1599590348812</v>
      </c>
      <c r="C73" s="42">
        <v>308252441.07647997</v>
      </c>
      <c r="D73" s="43">
        <v>319189606.87562001</v>
      </c>
      <c r="E73" s="41">
        <f t="shared" si="6"/>
        <v>76170.719452203586</v>
      </c>
      <c r="F73" s="41">
        <f t="shared" si="7"/>
        <v>258771.16375895453</v>
      </c>
    </row>
    <row r="74" spans="1:6" x14ac:dyDescent="0.25">
      <c r="A74" s="32">
        <v>4200.5</v>
      </c>
      <c r="B74" s="33">
        <f>A74/3.28084</f>
        <v>1280.3123590300045</v>
      </c>
      <c r="C74" s="42">
        <v>322951188.14287001</v>
      </c>
      <c r="D74" s="43">
        <v>367373596.57016999</v>
      </c>
      <c r="E74" s="41">
        <f t="shared" si="6"/>
        <v>79802.853346043892</v>
      </c>
      <c r="F74" s="41">
        <f t="shared" si="7"/>
        <v>297834.55059619225</v>
      </c>
    </row>
    <row r="75" spans="1:6" x14ac:dyDescent="0.25">
      <c r="A75" s="32">
        <v>4201</v>
      </c>
      <c r="B75" s="33">
        <f>A75/3.28084</f>
        <v>1280.4647590251277</v>
      </c>
      <c r="C75" s="42">
        <v>346937202.48312998</v>
      </c>
      <c r="D75" s="43">
        <v>416943356.63867998</v>
      </c>
      <c r="E75" s="41">
        <f t="shared" si="6"/>
        <v>85729.917419593839</v>
      </c>
      <c r="F75" s="41">
        <f t="shared" si="7"/>
        <v>338021.39949061419</v>
      </c>
    </row>
    <row r="76" spans="1:6" x14ac:dyDescent="0.25">
      <c r="A76" s="32">
        <v>4201.5</v>
      </c>
      <c r="B76" s="33">
        <f>A76/3.28084</f>
        <v>1280.6171590202509</v>
      </c>
      <c r="C76" s="42">
        <v>353033421.65153998</v>
      </c>
      <c r="D76" s="43">
        <v>470300075.21746999</v>
      </c>
      <c r="E76" s="41">
        <f t="shared" si="6"/>
        <v>87236.323657203786</v>
      </c>
      <c r="F76" s="41">
        <f t="shared" si="7"/>
        <v>381278.38487978076</v>
      </c>
    </row>
    <row r="77" spans="1:6" x14ac:dyDescent="0.25">
      <c r="A77" s="32">
        <v>4202</v>
      </c>
      <c r="B77" s="33">
        <f t="shared" si="8"/>
        <v>1280.7695590153742</v>
      </c>
      <c r="C77" s="42">
        <v>364199115.51795</v>
      </c>
      <c r="D77" s="43">
        <v>525034040.99144</v>
      </c>
      <c r="E77" s="41">
        <f t="shared" si="6"/>
        <v>89995.422440063034</v>
      </c>
      <c r="F77" s="41">
        <f t="shared" si="7"/>
        <v>425651.92247429333</v>
      </c>
    </row>
    <row r="78" spans="1:6" x14ac:dyDescent="0.25">
      <c r="A78" s="32">
        <v>4202.5</v>
      </c>
      <c r="B78" s="33">
        <f>A78/3.28084</f>
        <v>1280.9219590104974</v>
      </c>
      <c r="C78" s="42">
        <v>370047254.98300999</v>
      </c>
      <c r="D78" s="43">
        <v>580991664.56656003</v>
      </c>
      <c r="E78" s="41">
        <f t="shared" si="6"/>
        <v>91440.526942576689</v>
      </c>
      <c r="F78" s="41">
        <f t="shared" si="7"/>
        <v>471017.49535574962</v>
      </c>
    </row>
    <row r="79" spans="1:6" x14ac:dyDescent="0.25">
      <c r="A79" s="32">
        <v>4203</v>
      </c>
      <c r="B79" s="33">
        <f>A79/3.28084</f>
        <v>1281.0743590056204</v>
      </c>
      <c r="C79" s="42">
        <v>384860849.95967001</v>
      </c>
      <c r="D79" s="43">
        <v>638265151.20068002</v>
      </c>
      <c r="E79" s="41">
        <f t="shared" si="6"/>
        <v>95101.040329284268</v>
      </c>
      <c r="F79" s="41">
        <f t="shared" si="7"/>
        <v>517449.85552535689</v>
      </c>
    </row>
    <row r="80" spans="1:6" x14ac:dyDescent="0.25">
      <c r="A80" s="32">
        <v>4203.5</v>
      </c>
      <c r="B80" s="33">
        <f t="shared" si="8"/>
        <v>1281.2267590007436</v>
      </c>
      <c r="C80" s="42">
        <v>390717541.01845002</v>
      </c>
      <c r="D80" s="43">
        <v>697375248.14949</v>
      </c>
      <c r="E80" s="41">
        <f t="shared" si="6"/>
        <v>96548.257973364103</v>
      </c>
      <c r="F80" s="41">
        <f t="shared" si="7"/>
        <v>565371.17955301749</v>
      </c>
    </row>
    <row r="81" spans="1:6" x14ac:dyDescent="0.25">
      <c r="A81" s="32">
        <v>4204</v>
      </c>
      <c r="B81" s="33">
        <f>A81/3.28084</f>
        <v>1281.3791589958669</v>
      </c>
      <c r="C81" s="42">
        <v>400986727.66219997</v>
      </c>
      <c r="D81" s="43">
        <v>757872732.97948003</v>
      </c>
      <c r="E81" s="41">
        <f t="shared" si="6"/>
        <v>99085.82533896793</v>
      </c>
      <c r="F81" s="41">
        <f t="shared" si="7"/>
        <v>614417.27697199315</v>
      </c>
    </row>
    <row r="82" spans="1:6" x14ac:dyDescent="0.25">
      <c r="A82" s="32">
        <v>4204.5</v>
      </c>
      <c r="B82" s="33">
        <f>A82/3.28084</f>
        <v>1281.5315589909901</v>
      </c>
      <c r="C82" s="42">
        <v>409528255.22816998</v>
      </c>
      <c r="D82" s="43">
        <v>819642361.46222997</v>
      </c>
      <c r="E82" s="41">
        <f t="shared" si="6"/>
        <v>101196.47950815695</v>
      </c>
      <c r="F82" s="41">
        <f t="shared" si="7"/>
        <v>664494.71778812888</v>
      </c>
    </row>
    <row r="83" spans="1:6" x14ac:dyDescent="0.25">
      <c r="A83" s="32">
        <v>4205</v>
      </c>
      <c r="B83" s="33">
        <f t="shared" si="8"/>
        <v>1281.6839589861133</v>
      </c>
      <c r="C83" s="42">
        <v>424088014.62071002</v>
      </c>
      <c r="D83" s="43">
        <v>883178253.56763995</v>
      </c>
      <c r="E83" s="41">
        <f t="shared" si="6"/>
        <v>104794.26885285055</v>
      </c>
      <c r="F83" s="41">
        <f t="shared" si="7"/>
        <v>716004.09148458205</v>
      </c>
    </row>
    <row r="84" spans="1:6" x14ac:dyDescent="0.25">
      <c r="A84" s="32">
        <v>4205.5</v>
      </c>
      <c r="B84" s="33">
        <f>A84/3.28084</f>
        <v>1281.8363589812366</v>
      </c>
      <c r="C84" s="42">
        <v>428148311.52336001</v>
      </c>
      <c r="D84" s="43">
        <v>948125991.18098998</v>
      </c>
      <c r="E84" s="41">
        <f t="shared" si="6"/>
        <v>105797.58851897989</v>
      </c>
      <c r="F84" s="41">
        <f t="shared" si="7"/>
        <v>768658.06668831396</v>
      </c>
    </row>
    <row r="85" spans="1:6" x14ac:dyDescent="0.25">
      <c r="A85" s="32">
        <v>4206</v>
      </c>
      <c r="B85" s="33">
        <f t="shared" si="8"/>
        <v>1281.9887589763598</v>
      </c>
      <c r="C85" s="42">
        <v>433174423.06119001</v>
      </c>
      <c r="D85" s="43">
        <v>1013761187.8425</v>
      </c>
      <c r="E85" s="41">
        <f t="shared" si="6"/>
        <v>107039.56581053537</v>
      </c>
      <c r="F85" s="41">
        <f t="shared" si="7"/>
        <v>821869.37387935666</v>
      </c>
    </row>
    <row r="86" spans="1:6" x14ac:dyDescent="0.25">
      <c r="A86" s="32">
        <v>4206.5</v>
      </c>
      <c r="B86" s="33">
        <f t="shared" si="8"/>
        <v>1282.1411589714828</v>
      </c>
      <c r="C86" s="42">
        <v>436724036.29089999</v>
      </c>
      <c r="D86" s="43">
        <v>1080047304.8638</v>
      </c>
      <c r="E86" s="41">
        <f t="shared" si="6"/>
        <v>107916.69298766284</v>
      </c>
      <c r="F86" s="41">
        <f t="shared" si="7"/>
        <v>875608.39066804596</v>
      </c>
    </row>
    <row r="87" spans="1:6" x14ac:dyDescent="0.25">
      <c r="A87" s="32">
        <v>4207</v>
      </c>
      <c r="B87" s="33">
        <f t="shared" si="8"/>
        <v>1282.293558966606</v>
      </c>
      <c r="C87" s="42">
        <v>447358818.95783001</v>
      </c>
      <c r="D87" s="43">
        <v>1147266233.0158</v>
      </c>
      <c r="E87" s="41">
        <f t="shared" si="6"/>
        <v>110544.60095857459</v>
      </c>
      <c r="F87" s="41">
        <f t="shared" si="7"/>
        <v>930103.64956693829</v>
      </c>
    </row>
    <row r="88" spans="1:6" x14ac:dyDescent="0.25">
      <c r="A88" s="32">
        <v>4207.5</v>
      </c>
      <c r="B88" s="33">
        <f t="shared" si="8"/>
        <v>1282.4459589617293</v>
      </c>
      <c r="C88" s="42">
        <v>452359254.77017999</v>
      </c>
      <c r="D88" s="43">
        <v>1215839339.7987001</v>
      </c>
      <c r="E88" s="41">
        <f t="shared" si="6"/>
        <v>111780.23364998533</v>
      </c>
      <c r="F88" s="41">
        <f t="shared" si="7"/>
        <v>985696.75868622353</v>
      </c>
    </row>
    <row r="89" spans="1:6" x14ac:dyDescent="0.25">
      <c r="A89" s="32">
        <v>4208</v>
      </c>
      <c r="B89" s="33">
        <f t="shared" si="8"/>
        <v>1282.5983589568525</v>
      </c>
      <c r="C89" s="42">
        <v>457010357.09553999</v>
      </c>
      <c r="D89" s="43">
        <v>1285140620.3594999</v>
      </c>
      <c r="E89" s="41">
        <f t="shared" si="6"/>
        <v>112929.54429009341</v>
      </c>
      <c r="F89" s="41">
        <f t="shared" si="7"/>
        <v>1041880.2077535113</v>
      </c>
    </row>
    <row r="90" spans="1:6" x14ac:dyDescent="0.25">
      <c r="A90" s="35">
        <v>4208.5</v>
      </c>
      <c r="B90" s="36">
        <f>A90/3.28084</f>
        <v>1282.7507589519757</v>
      </c>
      <c r="C90" s="37">
        <v>461298003.29377002</v>
      </c>
      <c r="D90" s="38">
        <v>1355118459.4452</v>
      </c>
      <c r="E90" s="39">
        <f t="shared" si="6"/>
        <v>113989.04310390704</v>
      </c>
      <c r="F90" s="39">
        <f t="shared" si="7"/>
        <v>1098612.1516121964</v>
      </c>
    </row>
    <row r="91" spans="1:6" x14ac:dyDescent="0.25">
      <c r="A91" s="35">
        <v>4209</v>
      </c>
      <c r="B91" s="36">
        <f t="shared" si="8"/>
        <v>1282.903158947099</v>
      </c>
      <c r="C91" s="37">
        <v>468971518.52043003</v>
      </c>
      <c r="D91" s="38">
        <v>1425951269.1142001</v>
      </c>
      <c r="E91" s="39">
        <f t="shared" si="6"/>
        <v>115885.20708399087</v>
      </c>
      <c r="F91" s="39">
        <f t="shared" si="7"/>
        <v>1156037.2312373805</v>
      </c>
    </row>
    <row r="92" spans="1:6" x14ac:dyDescent="0.25">
      <c r="A92" s="35">
        <v>4209.5</v>
      </c>
      <c r="B92" s="36">
        <f>A92/3.28084</f>
        <v>1283.0555589422222</v>
      </c>
      <c r="C92" s="37">
        <v>476547939.28055</v>
      </c>
      <c r="D92" s="38">
        <v>1497872354.9482999</v>
      </c>
      <c r="E92" s="39">
        <f t="shared" si="6"/>
        <v>117757.37853592032</v>
      </c>
      <c r="F92" s="39">
        <f t="shared" si="7"/>
        <v>1214344.5904972011</v>
      </c>
    </row>
    <row r="93" spans="1:6" x14ac:dyDescent="0.25">
      <c r="A93" s="35">
        <v>4210</v>
      </c>
      <c r="B93" s="36">
        <f>A93/3.28084</f>
        <v>1283.2079589373452</v>
      </c>
      <c r="C93" s="37">
        <v>502420842.97408003</v>
      </c>
      <c r="D93" s="38">
        <v>1572251123.6085</v>
      </c>
      <c r="E93" s="39">
        <f t="shared" si="6"/>
        <v>124150.70240311004</v>
      </c>
      <c r="F93" s="39">
        <f t="shared" si="7"/>
        <v>1274644.4251740179</v>
      </c>
    </row>
    <row r="94" spans="1:6" x14ac:dyDescent="0.25">
      <c r="A94" s="35">
        <v>4210.5</v>
      </c>
      <c r="B94" s="36">
        <f t="shared" si="8"/>
        <v>1283.3603589324684</v>
      </c>
      <c r="C94" s="37">
        <v>510646861.13788003</v>
      </c>
      <c r="D94" s="38">
        <v>1649449873.4955001</v>
      </c>
      <c r="E94" s="39">
        <f t="shared" si="6"/>
        <v>126183.39262147585</v>
      </c>
      <c r="F94" s="39">
        <f t="shared" si="7"/>
        <v>1337230.4552911574</v>
      </c>
    </row>
    <row r="95" spans="1:6" x14ac:dyDescent="0.25">
      <c r="A95" s="35">
        <v>4211</v>
      </c>
      <c r="B95" s="36">
        <f t="shared" si="8"/>
        <v>1283.5127589275917</v>
      </c>
      <c r="C95" s="37">
        <v>515661402.94476998</v>
      </c>
      <c r="D95" s="38">
        <v>1727658597.3750999</v>
      </c>
      <c r="E95" s="39">
        <f t="shared" si="6"/>
        <v>127422.5109746674</v>
      </c>
      <c r="F95" s="39">
        <f t="shared" si="7"/>
        <v>1400635.2844537594</v>
      </c>
    </row>
    <row r="96" spans="1:6" x14ac:dyDescent="0.25">
      <c r="A96" s="35">
        <v>4211.5</v>
      </c>
      <c r="B96" s="36">
        <f>A96/3.28084</f>
        <v>1283.6651589227149</v>
      </c>
      <c r="C96" s="37">
        <v>520404414.05273002</v>
      </c>
      <c r="D96" s="38">
        <v>1806599726.9872999</v>
      </c>
      <c r="E96" s="39">
        <f t="shared" si="6"/>
        <v>128594.53273449987</v>
      </c>
      <c r="F96" s="39">
        <f t="shared" si="7"/>
        <v>1464633.8844650548</v>
      </c>
    </row>
    <row r="97" spans="1:6" x14ac:dyDescent="0.25">
      <c r="A97" s="35">
        <v>4212</v>
      </c>
      <c r="B97" s="36">
        <f t="shared" si="8"/>
        <v>1283.8175589178381</v>
      </c>
      <c r="C97" s="37">
        <v>524120385.19097</v>
      </c>
      <c r="D97" s="38">
        <v>1886182472.4486001</v>
      </c>
      <c r="E97" s="39">
        <f t="shared" si="6"/>
        <v>129512.76778261465</v>
      </c>
      <c r="F97" s="39">
        <f t="shared" si="7"/>
        <v>1529152.650786222</v>
      </c>
    </row>
    <row r="98" spans="1:6" x14ac:dyDescent="0.25">
      <c r="A98" s="35">
        <v>4212.5</v>
      </c>
      <c r="B98" s="36">
        <f t="shared" si="8"/>
        <v>1283.9699589129614</v>
      </c>
      <c r="C98" s="37">
        <v>531796253.92609</v>
      </c>
      <c r="D98" s="38">
        <v>1966408158.6026001</v>
      </c>
      <c r="E98" s="39">
        <f t="shared" si="6"/>
        <v>131409.51332640648</v>
      </c>
      <c r="F98" s="39">
        <f t="shared" si="7"/>
        <v>1594192.6574851898</v>
      </c>
    </row>
    <row r="99" spans="1:6" x14ac:dyDescent="0.25">
      <c r="A99" s="35">
        <v>4213</v>
      </c>
      <c r="B99" s="36">
        <f t="shared" si="8"/>
        <v>1284.1223589080846</v>
      </c>
      <c r="C99" s="37">
        <v>538202445.88047004</v>
      </c>
      <c r="D99" s="38">
        <v>2047935841.7541001</v>
      </c>
      <c r="E99" s="39">
        <f t="shared" ref="E99:E105" si="9">C99*0.000247105</f>
        <v>132992.51538929355</v>
      </c>
      <c r="F99" s="39">
        <f t="shared" ref="F99:F105" si="10">D99*0.000810713</f>
        <v>1660288.2100759917</v>
      </c>
    </row>
    <row r="100" spans="1:6" x14ac:dyDescent="0.25">
      <c r="A100" s="35">
        <v>4213.5</v>
      </c>
      <c r="B100" s="36">
        <f t="shared" si="8"/>
        <v>1284.2747589032076</v>
      </c>
      <c r="C100" s="37">
        <v>543936407.70081997</v>
      </c>
      <c r="D100" s="38">
        <v>2130398191.8603001</v>
      </c>
      <c r="E100" s="39">
        <f t="shared" si="9"/>
        <v>134409.40602491112</v>
      </c>
      <c r="F100" s="39">
        <f t="shared" si="10"/>
        <v>1727141.5093176395</v>
      </c>
    </row>
    <row r="101" spans="1:6" x14ac:dyDescent="0.25">
      <c r="A101" s="35">
        <v>4214</v>
      </c>
      <c r="B101" s="36">
        <f>A101/3.28084</f>
        <v>1284.4271588983308</v>
      </c>
      <c r="C101" s="37">
        <v>550254019.68208003</v>
      </c>
      <c r="D101" s="38">
        <v>2213774593.5271001</v>
      </c>
      <c r="E101" s="39">
        <f t="shared" si="9"/>
        <v>135970.51953354038</v>
      </c>
      <c r="F101" s="39">
        <f t="shared" si="10"/>
        <v>1794735.842042136</v>
      </c>
    </row>
    <row r="102" spans="1:6" x14ac:dyDescent="0.25">
      <c r="A102" s="35">
        <v>4214.5</v>
      </c>
      <c r="B102" s="36">
        <f>A102/3.28084</f>
        <v>1284.5795588934541</v>
      </c>
      <c r="C102" s="37">
        <v>558280846.19379997</v>
      </c>
      <c r="D102" s="38">
        <v>2298230663.7126999</v>
      </c>
      <c r="E102" s="39">
        <f t="shared" si="9"/>
        <v>137953.98849871894</v>
      </c>
      <c r="F102" s="39">
        <f t="shared" si="10"/>
        <v>1863205.4760705142</v>
      </c>
    </row>
    <row r="103" spans="1:6" x14ac:dyDescent="0.25">
      <c r="A103" s="35">
        <v>4215</v>
      </c>
      <c r="B103" s="36">
        <f t="shared" si="8"/>
        <v>1284.7319588885773</v>
      </c>
      <c r="C103" s="37">
        <v>573196276.77467</v>
      </c>
      <c r="D103" s="38">
        <v>2384476623.8225999</v>
      </c>
      <c r="E103" s="39">
        <f t="shared" si="9"/>
        <v>141639.66597240485</v>
      </c>
      <c r="F103" s="39">
        <f t="shared" si="10"/>
        <v>1933126.1971290915</v>
      </c>
    </row>
    <row r="104" spans="1:6" x14ac:dyDescent="0.25">
      <c r="A104" s="35">
        <v>4215.5</v>
      </c>
      <c r="B104" s="36">
        <f t="shared" si="8"/>
        <v>1284.8843588837005</v>
      </c>
      <c r="C104" s="37">
        <v>581232816.81965995</v>
      </c>
      <c r="D104" s="38">
        <v>2472519195.3407998</v>
      </c>
      <c r="E104" s="39">
        <f t="shared" si="9"/>
        <v>143625.53520022208</v>
      </c>
      <c r="F104" s="39">
        <f t="shared" si="10"/>
        <v>2004503.454412326</v>
      </c>
    </row>
    <row r="105" spans="1:6" x14ac:dyDescent="0.25">
      <c r="A105" s="35">
        <v>4216</v>
      </c>
      <c r="B105" s="36">
        <f>A105/3.28084</f>
        <v>1285.0367588788238</v>
      </c>
      <c r="C105" s="37">
        <v>586014038.39484</v>
      </c>
      <c r="D105" s="38">
        <v>2561474291.3144999</v>
      </c>
      <c r="E105" s="39">
        <f t="shared" si="9"/>
        <v>144806.99895755693</v>
      </c>
      <c r="F105" s="39">
        <f t="shared" si="10"/>
        <v>2076620.5071344522</v>
      </c>
    </row>
    <row r="108" spans="1:6" ht="17.25" x14ac:dyDescent="0.25">
      <c r="A108" t="s">
        <v>10</v>
      </c>
    </row>
  </sheetData>
  <mergeCells count="4">
    <mergeCell ref="H3:N5"/>
    <mergeCell ref="H6:N8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zoomScale="75" zoomScaleNormal="75" workbookViewId="0">
      <selection activeCell="N35" sqref="N35"/>
    </sheetView>
  </sheetViews>
  <sheetFormatPr defaultRowHeight="15" x14ac:dyDescent="0.25"/>
  <cols>
    <col min="1" max="1" width="15.7109375" customWidth="1"/>
    <col min="2" max="2" width="15.7109375" style="9" customWidth="1"/>
    <col min="3" max="4" width="15.7109375" style="4" hidden="1" customWidth="1"/>
    <col min="5" max="6" width="15.7109375" style="5" customWidth="1"/>
    <col min="7" max="8" width="15.7109375" style="5" hidden="1" customWidth="1"/>
    <col min="9" max="12" width="15.7109375" style="5" customWidth="1"/>
  </cols>
  <sheetData>
    <row r="1" spans="1:20" ht="27" customHeight="1" x14ac:dyDescent="0.25">
      <c r="A1" s="30"/>
      <c r="B1" s="31"/>
      <c r="C1" s="66" t="s">
        <v>4</v>
      </c>
      <c r="D1" s="66"/>
      <c r="E1" s="67" t="s">
        <v>4</v>
      </c>
      <c r="F1" s="67"/>
      <c r="G1" s="68" t="s">
        <v>20</v>
      </c>
      <c r="H1" s="68"/>
      <c r="I1" s="69" t="s">
        <v>20</v>
      </c>
      <c r="J1" s="69"/>
      <c r="K1" s="70" t="s">
        <v>22</v>
      </c>
      <c r="L1" s="70"/>
    </row>
    <row r="2" spans="1:20" ht="27" customHeight="1" thickBot="1" x14ac:dyDescent="0.3">
      <c r="A2" s="11" t="s">
        <v>9</v>
      </c>
      <c r="B2" s="7" t="s">
        <v>0</v>
      </c>
      <c r="C2" s="40" t="s">
        <v>32</v>
      </c>
      <c r="D2" s="40" t="s">
        <v>33</v>
      </c>
      <c r="E2" s="29" t="s">
        <v>7</v>
      </c>
      <c r="F2" s="29" t="s">
        <v>5</v>
      </c>
      <c r="G2" s="44" t="s">
        <v>32</v>
      </c>
      <c r="H2" s="44" t="s">
        <v>33</v>
      </c>
      <c r="I2" s="28" t="s">
        <v>7</v>
      </c>
      <c r="J2" s="28" t="s">
        <v>5</v>
      </c>
      <c r="K2" s="13" t="s">
        <v>7</v>
      </c>
      <c r="L2" s="13" t="s">
        <v>5</v>
      </c>
    </row>
    <row r="3" spans="1:20" ht="15.75" customHeight="1" thickTop="1" x14ac:dyDescent="0.25">
      <c r="A3" s="32">
        <v>4165</v>
      </c>
      <c r="B3" s="33">
        <f t="shared" ref="B3:B66" si="0">A3/3.28084</f>
        <v>1269.4919593762572</v>
      </c>
      <c r="C3" s="42">
        <v>0</v>
      </c>
      <c r="D3" s="43">
        <v>0</v>
      </c>
      <c r="E3" s="41">
        <f t="shared" ref="E3:E34" si="1">C3*0.000247105</f>
        <v>0</v>
      </c>
      <c r="F3" s="41">
        <f t="shared" ref="F3:F34" si="2">D3*0.000810713</f>
        <v>0</v>
      </c>
      <c r="G3" s="45">
        <v>0</v>
      </c>
      <c r="H3" s="46">
        <v>0</v>
      </c>
      <c r="I3" s="47">
        <f t="shared" ref="I3:I34" si="3">G3*0.000247105</f>
        <v>0</v>
      </c>
      <c r="J3" s="47">
        <f t="shared" ref="J3:J34" si="4">H3*0.000810713</f>
        <v>0</v>
      </c>
      <c r="K3" s="34">
        <f>E3+I3</f>
        <v>0</v>
      </c>
      <c r="L3" s="34">
        <f>F3+J3</f>
        <v>0</v>
      </c>
      <c r="N3" s="71" t="s">
        <v>13</v>
      </c>
      <c r="O3" s="71"/>
      <c r="P3" s="71"/>
      <c r="Q3" s="71"/>
      <c r="R3" s="71"/>
      <c r="S3" s="71"/>
      <c r="T3" s="71"/>
    </row>
    <row r="4" spans="1:20" x14ac:dyDescent="0.25">
      <c r="A4" s="32">
        <v>4165.5</v>
      </c>
      <c r="B4" s="33">
        <f t="shared" si="0"/>
        <v>1269.6443593713805</v>
      </c>
      <c r="C4" s="42">
        <v>0</v>
      </c>
      <c r="D4" s="43">
        <v>0</v>
      </c>
      <c r="E4" s="41">
        <f t="shared" si="1"/>
        <v>0</v>
      </c>
      <c r="F4" s="41">
        <f t="shared" si="2"/>
        <v>0</v>
      </c>
      <c r="G4" s="45">
        <v>0</v>
      </c>
      <c r="H4" s="46">
        <v>0</v>
      </c>
      <c r="I4" s="47">
        <f t="shared" si="3"/>
        <v>0</v>
      </c>
      <c r="J4" s="47">
        <f t="shared" si="4"/>
        <v>0</v>
      </c>
      <c r="K4" s="34">
        <f t="shared" ref="K4:L67" si="5">E4+I4</f>
        <v>0</v>
      </c>
      <c r="L4" s="34">
        <f t="shared" si="5"/>
        <v>0</v>
      </c>
      <c r="N4" s="71"/>
      <c r="O4" s="71"/>
      <c r="P4" s="71"/>
      <c r="Q4" s="71"/>
      <c r="R4" s="71"/>
      <c r="S4" s="71"/>
      <c r="T4" s="71"/>
    </row>
    <row r="5" spans="1:20" ht="15" customHeight="1" x14ac:dyDescent="0.25">
      <c r="A5" s="32">
        <v>4166</v>
      </c>
      <c r="B5" s="33">
        <f t="shared" si="0"/>
        <v>1269.7967593665037</v>
      </c>
      <c r="C5" s="42">
        <v>0</v>
      </c>
      <c r="D5" s="43">
        <v>0</v>
      </c>
      <c r="E5" s="41">
        <f t="shared" si="1"/>
        <v>0</v>
      </c>
      <c r="F5" s="41">
        <f t="shared" si="2"/>
        <v>0</v>
      </c>
      <c r="G5" s="45">
        <v>0</v>
      </c>
      <c r="H5" s="46">
        <v>0</v>
      </c>
      <c r="I5" s="47">
        <f t="shared" si="3"/>
        <v>0</v>
      </c>
      <c r="J5" s="47">
        <f t="shared" si="4"/>
        <v>0</v>
      </c>
      <c r="K5" s="34">
        <f t="shared" si="5"/>
        <v>0</v>
      </c>
      <c r="L5" s="34">
        <f t="shared" si="5"/>
        <v>0</v>
      </c>
      <c r="N5" s="71"/>
      <c r="O5" s="71"/>
      <c r="P5" s="71"/>
      <c r="Q5" s="71"/>
      <c r="R5" s="71"/>
      <c r="S5" s="71"/>
      <c r="T5" s="71"/>
    </row>
    <row r="6" spans="1:20" x14ac:dyDescent="0.25">
      <c r="A6" s="32">
        <v>4166.5</v>
      </c>
      <c r="B6" s="33">
        <f t="shared" si="0"/>
        <v>1269.9491593616269</v>
      </c>
      <c r="C6" s="42">
        <v>0</v>
      </c>
      <c r="D6" s="43">
        <v>0</v>
      </c>
      <c r="E6" s="41">
        <f t="shared" si="1"/>
        <v>0</v>
      </c>
      <c r="F6" s="41">
        <f t="shared" si="2"/>
        <v>0</v>
      </c>
      <c r="G6" s="45">
        <v>0</v>
      </c>
      <c r="H6" s="46">
        <v>0</v>
      </c>
      <c r="I6" s="47">
        <f t="shared" si="3"/>
        <v>0</v>
      </c>
      <c r="J6" s="47">
        <f t="shared" si="4"/>
        <v>0</v>
      </c>
      <c r="K6" s="34">
        <f t="shared" si="5"/>
        <v>0</v>
      </c>
      <c r="L6" s="34">
        <f t="shared" si="5"/>
        <v>0</v>
      </c>
      <c r="N6" s="65" t="s">
        <v>12</v>
      </c>
      <c r="O6" s="65"/>
      <c r="P6" s="65"/>
      <c r="Q6" s="65"/>
      <c r="R6" s="65"/>
      <c r="S6" s="65"/>
      <c r="T6" s="65"/>
    </row>
    <row r="7" spans="1:20" x14ac:dyDescent="0.25">
      <c r="A7" s="32">
        <v>4167</v>
      </c>
      <c r="B7" s="33">
        <f t="shared" si="0"/>
        <v>1270.1015593567502</v>
      </c>
      <c r="C7" s="42">
        <v>8605772.2436804995</v>
      </c>
      <c r="D7" s="43">
        <v>322.43063856559002</v>
      </c>
      <c r="E7" s="41">
        <f t="shared" si="1"/>
        <v>2126.5293502746699</v>
      </c>
      <c r="F7" s="41">
        <f t="shared" si="2"/>
        <v>0.26139871028342521</v>
      </c>
      <c r="G7" s="45">
        <v>0</v>
      </c>
      <c r="H7" s="46">
        <v>0</v>
      </c>
      <c r="I7" s="47">
        <f t="shared" si="3"/>
        <v>0</v>
      </c>
      <c r="J7" s="47">
        <f t="shared" si="4"/>
        <v>0</v>
      </c>
      <c r="K7" s="34">
        <f t="shared" si="5"/>
        <v>2126.5293502746699</v>
      </c>
      <c r="L7" s="34">
        <f t="shared" si="5"/>
        <v>0.26139871028342521</v>
      </c>
      <c r="N7" s="65"/>
      <c r="O7" s="65"/>
      <c r="P7" s="65"/>
      <c r="Q7" s="65"/>
      <c r="R7" s="65"/>
      <c r="S7" s="65"/>
      <c r="T7" s="65"/>
    </row>
    <row r="8" spans="1:20" x14ac:dyDescent="0.25">
      <c r="A8" s="32">
        <v>4167.5</v>
      </c>
      <c r="B8" s="33">
        <f t="shared" si="0"/>
        <v>1270.2539593518734</v>
      </c>
      <c r="C8" s="42">
        <v>18846830.618662</v>
      </c>
      <c r="D8" s="43">
        <v>2044792.0701923999</v>
      </c>
      <c r="E8" s="41">
        <f t="shared" si="1"/>
        <v>4657.146080024474</v>
      </c>
      <c r="F8" s="41">
        <f t="shared" si="2"/>
        <v>1657.7395136018911</v>
      </c>
      <c r="G8" s="45">
        <v>0</v>
      </c>
      <c r="H8" s="46">
        <v>0</v>
      </c>
      <c r="I8" s="47">
        <f t="shared" si="3"/>
        <v>0</v>
      </c>
      <c r="J8" s="47">
        <f t="shared" si="4"/>
        <v>0</v>
      </c>
      <c r="K8" s="34">
        <f t="shared" si="5"/>
        <v>4657.146080024474</v>
      </c>
      <c r="L8" s="34">
        <f t="shared" si="5"/>
        <v>1657.7395136018911</v>
      </c>
      <c r="N8" s="65"/>
      <c r="O8" s="65"/>
      <c r="P8" s="65"/>
      <c r="Q8" s="65"/>
      <c r="R8" s="65"/>
      <c r="S8" s="65"/>
      <c r="T8" s="65"/>
    </row>
    <row r="9" spans="1:20" x14ac:dyDescent="0.25">
      <c r="A9" s="32">
        <v>4168</v>
      </c>
      <c r="B9" s="33">
        <f t="shared" si="0"/>
        <v>1270.4063593469964</v>
      </c>
      <c r="C9" s="42">
        <v>34520988.573574997</v>
      </c>
      <c r="D9" s="43">
        <v>5953881.7694001002</v>
      </c>
      <c r="E9" s="41">
        <f t="shared" si="1"/>
        <v>8530.3088814732509</v>
      </c>
      <c r="F9" s="41">
        <f t="shared" si="2"/>
        <v>4826.8893509156633</v>
      </c>
      <c r="G9" s="45">
        <v>0</v>
      </c>
      <c r="H9" s="46">
        <v>0</v>
      </c>
      <c r="I9" s="47">
        <f t="shared" si="3"/>
        <v>0</v>
      </c>
      <c r="J9" s="47">
        <f t="shared" si="4"/>
        <v>0</v>
      </c>
      <c r="K9" s="34">
        <f t="shared" si="5"/>
        <v>8530.3088814732509</v>
      </c>
      <c r="L9" s="34">
        <f t="shared" si="5"/>
        <v>4826.8893509156633</v>
      </c>
      <c r="N9" s="65"/>
      <c r="O9" s="65"/>
      <c r="P9" s="65"/>
      <c r="Q9" s="65"/>
      <c r="R9" s="65"/>
      <c r="S9" s="65"/>
      <c r="T9" s="65"/>
    </row>
    <row r="10" spans="1:20" x14ac:dyDescent="0.25">
      <c r="A10" s="32">
        <v>4168.5</v>
      </c>
      <c r="B10" s="33">
        <f t="shared" si="0"/>
        <v>1270.5587593421196</v>
      </c>
      <c r="C10" s="42">
        <v>47998332.046067998</v>
      </c>
      <c r="D10" s="43">
        <v>12211486.634511</v>
      </c>
      <c r="E10" s="41">
        <f t="shared" si="1"/>
        <v>11860.627840243633</v>
      </c>
      <c r="F10" s="41">
        <f t="shared" si="2"/>
        <v>9900.0109639243165</v>
      </c>
      <c r="G10" s="45">
        <v>0</v>
      </c>
      <c r="H10" s="46">
        <v>0</v>
      </c>
      <c r="I10" s="47">
        <f t="shared" si="3"/>
        <v>0</v>
      </c>
      <c r="J10" s="47">
        <f t="shared" si="4"/>
        <v>0</v>
      </c>
      <c r="K10" s="34">
        <f t="shared" si="5"/>
        <v>11860.627840243633</v>
      </c>
      <c r="L10" s="34">
        <f t="shared" si="5"/>
        <v>9900.0109639243165</v>
      </c>
      <c r="N10" s="65"/>
      <c r="O10" s="65"/>
      <c r="P10" s="65"/>
      <c r="Q10" s="65"/>
      <c r="R10" s="65"/>
      <c r="S10" s="65"/>
      <c r="T10" s="65"/>
    </row>
    <row r="11" spans="1:20" x14ac:dyDescent="0.25">
      <c r="A11" s="32">
        <v>4169</v>
      </c>
      <c r="B11" s="33">
        <f t="shared" si="0"/>
        <v>1270.7111593372429</v>
      </c>
      <c r="C11" s="42">
        <v>79194895.374662995</v>
      </c>
      <c r="D11" s="43">
        <v>20723195.902679998</v>
      </c>
      <c r="E11" s="41">
        <f t="shared" si="1"/>
        <v>19569.454621556102</v>
      </c>
      <c r="F11" s="41">
        <f t="shared" si="2"/>
        <v>16800.564319849411</v>
      </c>
      <c r="G11" s="45">
        <v>0</v>
      </c>
      <c r="H11" s="46">
        <v>0</v>
      </c>
      <c r="I11" s="47">
        <f t="shared" si="3"/>
        <v>0</v>
      </c>
      <c r="J11" s="47">
        <f t="shared" si="4"/>
        <v>0</v>
      </c>
      <c r="K11" s="34">
        <f t="shared" si="5"/>
        <v>19569.454621556102</v>
      </c>
      <c r="L11" s="34">
        <f t="shared" si="5"/>
        <v>16800.564319849411</v>
      </c>
      <c r="N11" s="65" t="s">
        <v>17</v>
      </c>
      <c r="O11" s="65"/>
      <c r="P11" s="65"/>
      <c r="Q11" s="65"/>
      <c r="R11" s="65"/>
      <c r="S11" s="65"/>
      <c r="T11" s="65"/>
    </row>
    <row r="12" spans="1:20" x14ac:dyDescent="0.25">
      <c r="A12" s="32">
        <v>4169.5</v>
      </c>
      <c r="B12" s="33">
        <f t="shared" si="0"/>
        <v>1270.8635593323661</v>
      </c>
      <c r="C12" s="42">
        <v>99677213.706874996</v>
      </c>
      <c r="D12" s="43">
        <v>34312181.441409998</v>
      </c>
      <c r="E12" s="41">
        <f t="shared" si="1"/>
        <v>24630.737893037349</v>
      </c>
      <c r="F12" s="41">
        <f t="shared" si="2"/>
        <v>27817.331552909825</v>
      </c>
      <c r="G12" s="45">
        <v>0</v>
      </c>
      <c r="H12" s="46">
        <v>0</v>
      </c>
      <c r="I12" s="47">
        <f t="shared" si="3"/>
        <v>0</v>
      </c>
      <c r="J12" s="47">
        <f t="shared" si="4"/>
        <v>0</v>
      </c>
      <c r="K12" s="34">
        <f t="shared" si="5"/>
        <v>24630.737893037349</v>
      </c>
      <c r="L12" s="34">
        <f t="shared" si="5"/>
        <v>27817.331552909825</v>
      </c>
      <c r="N12" s="65"/>
      <c r="O12" s="65"/>
      <c r="P12" s="65"/>
      <c r="Q12" s="65"/>
      <c r="R12" s="65"/>
      <c r="S12" s="65"/>
      <c r="T12" s="65"/>
    </row>
    <row r="13" spans="1:20" x14ac:dyDescent="0.25">
      <c r="A13" s="32">
        <v>4170</v>
      </c>
      <c r="B13" s="33">
        <f t="shared" si="0"/>
        <v>1271.0159593274893</v>
      </c>
      <c r="C13" s="42">
        <v>137812240.22961</v>
      </c>
      <c r="D13" s="43">
        <v>51302634.801182002</v>
      </c>
      <c r="E13" s="41">
        <f t="shared" si="1"/>
        <v>34054.093621937776</v>
      </c>
      <c r="F13" s="41">
        <f t="shared" si="2"/>
        <v>41591.712967570667</v>
      </c>
      <c r="G13" s="45">
        <v>0</v>
      </c>
      <c r="H13" s="46">
        <v>0</v>
      </c>
      <c r="I13" s="47">
        <f t="shared" si="3"/>
        <v>0</v>
      </c>
      <c r="J13" s="47">
        <f t="shared" si="4"/>
        <v>0</v>
      </c>
      <c r="K13" s="34">
        <f t="shared" si="5"/>
        <v>34054.093621937776</v>
      </c>
      <c r="L13" s="34">
        <f t="shared" si="5"/>
        <v>41591.712967570667</v>
      </c>
      <c r="N13" s="65"/>
      <c r="O13" s="65"/>
      <c r="P13" s="65"/>
      <c r="Q13" s="65"/>
      <c r="R13" s="65"/>
      <c r="S13" s="65"/>
      <c r="T13" s="65"/>
    </row>
    <row r="14" spans="1:20" x14ac:dyDescent="0.25">
      <c r="A14" s="32">
        <v>4170.5</v>
      </c>
      <c r="B14" s="33">
        <f t="shared" si="0"/>
        <v>1271.1683593226126</v>
      </c>
      <c r="C14" s="42">
        <v>160487025.92267999</v>
      </c>
      <c r="D14" s="43">
        <v>74057759.461643994</v>
      </c>
      <c r="E14" s="41">
        <f t="shared" si="1"/>
        <v>39657.146540623842</v>
      </c>
      <c r="F14" s="41">
        <f t="shared" si="2"/>
        <v>60039.588346427787</v>
      </c>
      <c r="G14" s="45">
        <v>0</v>
      </c>
      <c r="H14" s="46">
        <v>0</v>
      </c>
      <c r="I14" s="47">
        <f t="shared" si="3"/>
        <v>0</v>
      </c>
      <c r="J14" s="47">
        <f t="shared" si="4"/>
        <v>0</v>
      </c>
      <c r="K14" s="34">
        <f t="shared" si="5"/>
        <v>39657.146540623842</v>
      </c>
      <c r="L14" s="34">
        <f t="shared" si="5"/>
        <v>60039.588346427787</v>
      </c>
    </row>
    <row r="15" spans="1:20" x14ac:dyDescent="0.25">
      <c r="A15" s="32">
        <v>4171</v>
      </c>
      <c r="B15" s="33">
        <f t="shared" si="0"/>
        <v>1271.3207593177358</v>
      </c>
      <c r="C15" s="42">
        <v>181795715.29352</v>
      </c>
      <c r="D15" s="43">
        <v>100152410.52238999</v>
      </c>
      <c r="E15" s="41">
        <f t="shared" si="1"/>
        <v>44922.630227605267</v>
      </c>
      <c r="F15" s="41">
        <f t="shared" si="2"/>
        <v>81194.861191838354</v>
      </c>
      <c r="G15" s="45">
        <v>0</v>
      </c>
      <c r="H15" s="46">
        <v>0</v>
      </c>
      <c r="I15" s="47">
        <f t="shared" si="3"/>
        <v>0</v>
      </c>
      <c r="J15" s="47">
        <f t="shared" si="4"/>
        <v>0</v>
      </c>
      <c r="K15" s="34">
        <f t="shared" si="5"/>
        <v>44922.630227605267</v>
      </c>
      <c r="L15" s="34">
        <f t="shared" si="5"/>
        <v>81194.861191838354</v>
      </c>
    </row>
    <row r="16" spans="1:20" x14ac:dyDescent="0.25">
      <c r="A16" s="32">
        <v>4171.5</v>
      </c>
      <c r="B16" s="33">
        <f t="shared" si="0"/>
        <v>1271.4731593128588</v>
      </c>
      <c r="C16" s="42">
        <v>200318582.42449</v>
      </c>
      <c r="D16" s="43">
        <v>129368910.86564</v>
      </c>
      <c r="E16" s="41">
        <f t="shared" si="1"/>
        <v>49499.723310003603</v>
      </c>
      <c r="F16" s="41">
        <f t="shared" si="2"/>
        <v>104881.0578346156</v>
      </c>
      <c r="G16" s="45">
        <v>0</v>
      </c>
      <c r="H16" s="46">
        <v>0</v>
      </c>
      <c r="I16" s="47">
        <f t="shared" si="3"/>
        <v>0</v>
      </c>
      <c r="J16" s="47">
        <f t="shared" si="4"/>
        <v>0</v>
      </c>
      <c r="K16" s="34">
        <f t="shared" si="5"/>
        <v>49499.723310003603</v>
      </c>
      <c r="L16" s="34">
        <f t="shared" si="5"/>
        <v>104881.0578346156</v>
      </c>
    </row>
    <row r="17" spans="1:12" x14ac:dyDescent="0.25">
      <c r="A17" s="32">
        <v>4172</v>
      </c>
      <c r="B17" s="33">
        <f t="shared" si="0"/>
        <v>1271.625559307982</v>
      </c>
      <c r="C17" s="42">
        <v>217913197.60876</v>
      </c>
      <c r="D17" s="43">
        <v>161227887.10798001</v>
      </c>
      <c r="E17" s="41">
        <f t="shared" si="1"/>
        <v>53847.440695112644</v>
      </c>
      <c r="F17" s="41">
        <f t="shared" si="2"/>
        <v>130709.5440409718</v>
      </c>
      <c r="G17" s="45">
        <v>0</v>
      </c>
      <c r="H17" s="46">
        <v>0</v>
      </c>
      <c r="I17" s="47">
        <f t="shared" si="3"/>
        <v>0</v>
      </c>
      <c r="J17" s="47">
        <f t="shared" si="4"/>
        <v>0</v>
      </c>
      <c r="K17" s="34">
        <f t="shared" si="5"/>
        <v>53847.440695112644</v>
      </c>
      <c r="L17" s="34">
        <f t="shared" si="5"/>
        <v>130709.5440409718</v>
      </c>
    </row>
    <row r="18" spans="1:12" x14ac:dyDescent="0.25">
      <c r="A18" s="32">
        <v>4172.5</v>
      </c>
      <c r="B18" s="33">
        <f t="shared" si="0"/>
        <v>1271.7779593031053</v>
      </c>
      <c r="C18" s="42">
        <v>237326457.12558001</v>
      </c>
      <c r="D18" s="43">
        <v>196068863.60764</v>
      </c>
      <c r="E18" s="41">
        <f t="shared" si="1"/>
        <v>58644.554188016453</v>
      </c>
      <c r="F18" s="41">
        <f t="shared" si="2"/>
        <v>158955.57662194065</v>
      </c>
      <c r="G18" s="45">
        <v>0</v>
      </c>
      <c r="H18" s="46">
        <v>0</v>
      </c>
      <c r="I18" s="47">
        <f t="shared" si="3"/>
        <v>0</v>
      </c>
      <c r="J18" s="47">
        <f t="shared" si="4"/>
        <v>0</v>
      </c>
      <c r="K18" s="34">
        <f t="shared" si="5"/>
        <v>58644.554188016453</v>
      </c>
      <c r="L18" s="34">
        <f t="shared" si="5"/>
        <v>158955.57662194065</v>
      </c>
    </row>
    <row r="19" spans="1:12" x14ac:dyDescent="0.25">
      <c r="A19" s="32">
        <v>4173</v>
      </c>
      <c r="B19" s="33">
        <f t="shared" si="0"/>
        <v>1271.9303592982285</v>
      </c>
      <c r="C19" s="42">
        <v>255247276.07931</v>
      </c>
      <c r="D19" s="43">
        <v>233594359.02116001</v>
      </c>
      <c r="E19" s="41">
        <f t="shared" si="1"/>
        <v>63072.878155577899</v>
      </c>
      <c r="F19" s="41">
        <f t="shared" si="2"/>
        <v>189377.98358512169</v>
      </c>
      <c r="G19" s="45">
        <v>0</v>
      </c>
      <c r="H19" s="46">
        <v>0</v>
      </c>
      <c r="I19" s="47">
        <f t="shared" si="3"/>
        <v>0</v>
      </c>
      <c r="J19" s="47">
        <f t="shared" si="4"/>
        <v>0</v>
      </c>
      <c r="K19" s="34">
        <f t="shared" si="5"/>
        <v>63072.878155577899</v>
      </c>
      <c r="L19" s="34">
        <f t="shared" si="5"/>
        <v>189377.98358512169</v>
      </c>
    </row>
    <row r="20" spans="1:12" x14ac:dyDescent="0.25">
      <c r="A20" s="32">
        <v>4173.5</v>
      </c>
      <c r="B20" s="33">
        <f t="shared" si="0"/>
        <v>1272.0827592933517</v>
      </c>
      <c r="C20" s="42">
        <v>277937470.30091</v>
      </c>
      <c r="D20" s="43">
        <v>274309542.10778999</v>
      </c>
      <c r="E20" s="41">
        <f t="shared" si="1"/>
        <v>68679.738598706375</v>
      </c>
      <c r="F20" s="41">
        <f t="shared" si="2"/>
        <v>222386.31181083276</v>
      </c>
      <c r="G20" s="45">
        <v>0</v>
      </c>
      <c r="H20" s="46">
        <v>0</v>
      </c>
      <c r="I20" s="47">
        <f t="shared" si="3"/>
        <v>0</v>
      </c>
      <c r="J20" s="47">
        <f t="shared" si="4"/>
        <v>0</v>
      </c>
      <c r="K20" s="34">
        <f t="shared" si="5"/>
        <v>68679.738598706375</v>
      </c>
      <c r="L20" s="34">
        <f t="shared" si="5"/>
        <v>222386.31181083276</v>
      </c>
    </row>
    <row r="21" spans="1:12" x14ac:dyDescent="0.25">
      <c r="A21" s="32">
        <v>4174</v>
      </c>
      <c r="B21" s="33">
        <f t="shared" si="0"/>
        <v>1272.235159288475</v>
      </c>
      <c r="C21" s="42">
        <v>300121604.62193</v>
      </c>
      <c r="D21" s="43">
        <v>318347773.07226998</v>
      </c>
      <c r="E21" s="41">
        <f t="shared" si="1"/>
        <v>74161.549110102016</v>
      </c>
      <c r="F21" s="41">
        <f t="shared" si="2"/>
        <v>258088.6781507392</v>
      </c>
      <c r="G21" s="45">
        <v>0</v>
      </c>
      <c r="H21" s="46">
        <v>0</v>
      </c>
      <c r="I21" s="47">
        <f t="shared" si="3"/>
        <v>0</v>
      </c>
      <c r="J21" s="47">
        <f t="shared" si="4"/>
        <v>0</v>
      </c>
      <c r="K21" s="34">
        <f t="shared" si="5"/>
        <v>74161.549110102016</v>
      </c>
      <c r="L21" s="34">
        <f t="shared" si="5"/>
        <v>258088.6781507392</v>
      </c>
    </row>
    <row r="22" spans="1:12" x14ac:dyDescent="0.25">
      <c r="A22" s="32">
        <v>4174.5</v>
      </c>
      <c r="B22" s="33">
        <f t="shared" si="0"/>
        <v>1272.3875592835982</v>
      </c>
      <c r="C22" s="42">
        <v>323775033.58420002</v>
      </c>
      <c r="D22" s="43">
        <v>365915023.20981997</v>
      </c>
      <c r="E22" s="41">
        <f t="shared" si="1"/>
        <v>80006.429673823746</v>
      </c>
      <c r="F22" s="41">
        <f t="shared" si="2"/>
        <v>296652.06621150277</v>
      </c>
      <c r="G22" s="45">
        <v>0</v>
      </c>
      <c r="H22" s="46">
        <v>0</v>
      </c>
      <c r="I22" s="47">
        <f t="shared" si="3"/>
        <v>0</v>
      </c>
      <c r="J22" s="47">
        <f t="shared" si="4"/>
        <v>0</v>
      </c>
      <c r="K22" s="34">
        <f t="shared" si="5"/>
        <v>80006.429673823746</v>
      </c>
      <c r="L22" s="34">
        <f t="shared" si="5"/>
        <v>296652.06621150277</v>
      </c>
    </row>
    <row r="23" spans="1:12" x14ac:dyDescent="0.25">
      <c r="A23" s="32">
        <v>4175</v>
      </c>
      <c r="B23" s="33">
        <f t="shared" si="0"/>
        <v>1272.5399592787212</v>
      </c>
      <c r="C23" s="42">
        <v>348057009.32651001</v>
      </c>
      <c r="D23" s="43">
        <v>417094001.00005001</v>
      </c>
      <c r="E23" s="41">
        <f t="shared" si="1"/>
        <v>86006.627289627257</v>
      </c>
      <c r="F23" s="41">
        <f t="shared" si="2"/>
        <v>338143.52883275354</v>
      </c>
      <c r="G23" s="45">
        <v>0</v>
      </c>
      <c r="H23" s="46">
        <v>0</v>
      </c>
      <c r="I23" s="47">
        <f t="shared" si="3"/>
        <v>0</v>
      </c>
      <c r="J23" s="47">
        <f t="shared" si="4"/>
        <v>0</v>
      </c>
      <c r="K23" s="34">
        <f t="shared" si="5"/>
        <v>86006.627289627257</v>
      </c>
      <c r="L23" s="34">
        <f t="shared" si="5"/>
        <v>338143.52883275354</v>
      </c>
    </row>
    <row r="24" spans="1:12" x14ac:dyDescent="0.25">
      <c r="A24" s="32">
        <v>4175.5</v>
      </c>
      <c r="B24" s="33">
        <f t="shared" si="0"/>
        <v>1272.6923592738444</v>
      </c>
      <c r="C24" s="42">
        <v>369814563.01359999</v>
      </c>
      <c r="D24" s="43">
        <v>471832592.51846999</v>
      </c>
      <c r="E24" s="41">
        <f t="shared" si="1"/>
        <v>91383.027593475636</v>
      </c>
      <c r="F24" s="41">
        <f t="shared" si="2"/>
        <v>382520.81657842634</v>
      </c>
      <c r="G24" s="45">
        <v>0</v>
      </c>
      <c r="H24" s="46">
        <v>0</v>
      </c>
      <c r="I24" s="47">
        <f t="shared" si="3"/>
        <v>0</v>
      </c>
      <c r="J24" s="47">
        <f t="shared" si="4"/>
        <v>0</v>
      </c>
      <c r="K24" s="34">
        <f t="shared" si="5"/>
        <v>91383.027593475636</v>
      </c>
      <c r="L24" s="34">
        <f t="shared" si="5"/>
        <v>382520.81657842634</v>
      </c>
    </row>
    <row r="25" spans="1:12" x14ac:dyDescent="0.25">
      <c r="A25" s="32">
        <v>4176</v>
      </c>
      <c r="B25" s="33">
        <f t="shared" si="0"/>
        <v>1272.8447592689677</v>
      </c>
      <c r="C25" s="42">
        <v>392342285.30939001</v>
      </c>
      <c r="D25" s="43">
        <v>529890029.67812997</v>
      </c>
      <c r="E25" s="41">
        <f t="shared" si="1"/>
        <v>96949.740411376828</v>
      </c>
      <c r="F25" s="41">
        <f t="shared" si="2"/>
        <v>429588.73563044576</v>
      </c>
      <c r="G25" s="45">
        <v>0</v>
      </c>
      <c r="H25" s="46">
        <v>0</v>
      </c>
      <c r="I25" s="47">
        <f t="shared" si="3"/>
        <v>0</v>
      </c>
      <c r="J25" s="47">
        <f t="shared" si="4"/>
        <v>0</v>
      </c>
      <c r="K25" s="34">
        <f t="shared" si="5"/>
        <v>96949.740411376828</v>
      </c>
      <c r="L25" s="34">
        <f t="shared" si="5"/>
        <v>429588.73563044576</v>
      </c>
    </row>
    <row r="26" spans="1:12" x14ac:dyDescent="0.25">
      <c r="A26" s="32">
        <v>4176.5</v>
      </c>
      <c r="B26" s="33">
        <f t="shared" si="0"/>
        <v>1272.9971592640909</v>
      </c>
      <c r="C26" s="42">
        <v>413563175.97592002</v>
      </c>
      <c r="D26" s="43">
        <v>591419255.27168</v>
      </c>
      <c r="E26" s="41">
        <f t="shared" si="1"/>
        <v>102193.52859952972</v>
      </c>
      <c r="F26" s="41">
        <f t="shared" si="2"/>
        <v>479471.27869906952</v>
      </c>
      <c r="G26" s="45">
        <v>0</v>
      </c>
      <c r="H26" s="46">
        <v>0</v>
      </c>
      <c r="I26" s="47">
        <f t="shared" si="3"/>
        <v>0</v>
      </c>
      <c r="J26" s="47">
        <f t="shared" si="4"/>
        <v>0</v>
      </c>
      <c r="K26" s="34">
        <f t="shared" si="5"/>
        <v>102193.52859952972</v>
      </c>
      <c r="L26" s="34">
        <f t="shared" si="5"/>
        <v>479471.27869906952</v>
      </c>
    </row>
    <row r="27" spans="1:12" x14ac:dyDescent="0.25">
      <c r="A27" s="32">
        <v>4177</v>
      </c>
      <c r="B27" s="33">
        <f t="shared" si="0"/>
        <v>1273.1495592592141</v>
      </c>
      <c r="C27" s="42">
        <v>434076610.33354998</v>
      </c>
      <c r="D27" s="43">
        <v>655996474.38929999</v>
      </c>
      <c r="E27" s="41">
        <f t="shared" si="1"/>
        <v>107262.50079647187</v>
      </c>
      <c r="F27" s="41">
        <f t="shared" si="2"/>
        <v>531824.86974157253</v>
      </c>
      <c r="G27" s="45">
        <v>0</v>
      </c>
      <c r="H27" s="46">
        <v>0</v>
      </c>
      <c r="I27" s="47">
        <f t="shared" si="3"/>
        <v>0</v>
      </c>
      <c r="J27" s="47">
        <f t="shared" si="4"/>
        <v>0</v>
      </c>
      <c r="K27" s="34">
        <f t="shared" si="5"/>
        <v>107262.50079647187</v>
      </c>
      <c r="L27" s="34">
        <f t="shared" si="5"/>
        <v>531824.86974157253</v>
      </c>
    </row>
    <row r="28" spans="1:12" x14ac:dyDescent="0.25">
      <c r="A28" s="32">
        <v>4177.5</v>
      </c>
      <c r="B28" s="33">
        <f t="shared" si="0"/>
        <v>1273.3019592543374</v>
      </c>
      <c r="C28" s="42">
        <v>450053082.27897</v>
      </c>
      <c r="D28" s="43">
        <v>723364201.88759995</v>
      </c>
      <c r="E28" s="41">
        <f t="shared" si="1"/>
        <v>111210.36689654489</v>
      </c>
      <c r="F28" s="41">
        <f t="shared" si="2"/>
        <v>586440.76220490178</v>
      </c>
      <c r="G28" s="45">
        <v>0</v>
      </c>
      <c r="H28" s="46">
        <v>0</v>
      </c>
      <c r="I28" s="47">
        <f t="shared" si="3"/>
        <v>0</v>
      </c>
      <c r="J28" s="47">
        <f t="shared" si="4"/>
        <v>0</v>
      </c>
      <c r="K28" s="34">
        <f t="shared" si="5"/>
        <v>111210.36689654489</v>
      </c>
      <c r="L28" s="34">
        <f t="shared" si="5"/>
        <v>586440.76220490178</v>
      </c>
    </row>
    <row r="29" spans="1:12" x14ac:dyDescent="0.25">
      <c r="A29" s="32">
        <v>4178</v>
      </c>
      <c r="B29" s="33">
        <f t="shared" si="0"/>
        <v>1273.4543592494606</v>
      </c>
      <c r="C29" s="42">
        <v>471840786.39082998</v>
      </c>
      <c r="D29" s="43">
        <v>793246423.46072996</v>
      </c>
      <c r="E29" s="41">
        <f t="shared" si="1"/>
        <v>116594.21752110605</v>
      </c>
      <c r="F29" s="41">
        <f t="shared" si="2"/>
        <v>643095.18770311878</v>
      </c>
      <c r="G29" s="45">
        <v>0</v>
      </c>
      <c r="H29" s="46">
        <v>0</v>
      </c>
      <c r="I29" s="47">
        <f t="shared" si="3"/>
        <v>0</v>
      </c>
      <c r="J29" s="47">
        <f t="shared" si="4"/>
        <v>0</v>
      </c>
      <c r="K29" s="34">
        <f t="shared" si="5"/>
        <v>116594.21752110605</v>
      </c>
      <c r="L29" s="34">
        <f t="shared" si="5"/>
        <v>643095.18770311878</v>
      </c>
    </row>
    <row r="30" spans="1:12" x14ac:dyDescent="0.25">
      <c r="A30" s="32">
        <v>4178.5</v>
      </c>
      <c r="B30" s="33">
        <f t="shared" si="0"/>
        <v>1273.6067592445836</v>
      </c>
      <c r="C30" s="42">
        <v>491116230.23989999</v>
      </c>
      <c r="D30" s="43">
        <v>866604062.00723004</v>
      </c>
      <c r="E30" s="41">
        <f t="shared" si="1"/>
        <v>121357.27607343049</v>
      </c>
      <c r="F30" s="41">
        <f t="shared" si="2"/>
        <v>702567.17892206751</v>
      </c>
      <c r="G30" s="45">
        <v>0</v>
      </c>
      <c r="H30" s="46">
        <v>0</v>
      </c>
      <c r="I30" s="47">
        <f t="shared" si="3"/>
        <v>0</v>
      </c>
      <c r="J30" s="47">
        <f t="shared" si="4"/>
        <v>0</v>
      </c>
      <c r="K30" s="34">
        <f t="shared" si="5"/>
        <v>121357.27607343049</v>
      </c>
      <c r="L30" s="34">
        <f t="shared" si="5"/>
        <v>702567.17892206751</v>
      </c>
    </row>
    <row r="31" spans="1:12" x14ac:dyDescent="0.25">
      <c r="A31" s="32">
        <v>4179</v>
      </c>
      <c r="B31" s="33">
        <f t="shared" si="0"/>
        <v>1273.7591592397068</v>
      </c>
      <c r="C31" s="42">
        <v>514389099.30290002</v>
      </c>
      <c r="D31" s="43">
        <v>943034694.41507995</v>
      </c>
      <c r="E31" s="41">
        <f t="shared" si="1"/>
        <v>127108.11838324311</v>
      </c>
      <c r="F31" s="41">
        <f t="shared" si="2"/>
        <v>764530.48621333274</v>
      </c>
      <c r="G31" s="45">
        <v>0</v>
      </c>
      <c r="H31" s="46">
        <v>0</v>
      </c>
      <c r="I31" s="47">
        <f t="shared" si="3"/>
        <v>0</v>
      </c>
      <c r="J31" s="47">
        <f t="shared" si="4"/>
        <v>0</v>
      </c>
      <c r="K31" s="34">
        <f t="shared" si="5"/>
        <v>127108.11838324311</v>
      </c>
      <c r="L31" s="34">
        <f t="shared" si="5"/>
        <v>764530.48621333274</v>
      </c>
    </row>
    <row r="32" spans="1:12" x14ac:dyDescent="0.25">
      <c r="A32" s="32">
        <v>4179.5</v>
      </c>
      <c r="B32" s="33">
        <f t="shared" si="0"/>
        <v>1273.9115592348301</v>
      </c>
      <c r="C32" s="42">
        <v>534886724.43027002</v>
      </c>
      <c r="D32" s="43">
        <v>1022974153.4538</v>
      </c>
      <c r="E32" s="41">
        <f t="shared" si="1"/>
        <v>132173.18404034188</v>
      </c>
      <c r="F32" s="41">
        <f t="shared" si="2"/>
        <v>829338.44486899057</v>
      </c>
      <c r="G32" s="45">
        <v>0</v>
      </c>
      <c r="H32" s="46">
        <v>0</v>
      </c>
      <c r="I32" s="47">
        <f t="shared" si="3"/>
        <v>0</v>
      </c>
      <c r="J32" s="47">
        <f t="shared" si="4"/>
        <v>0</v>
      </c>
      <c r="K32" s="34">
        <f t="shared" si="5"/>
        <v>132173.18404034188</v>
      </c>
      <c r="L32" s="34">
        <f t="shared" si="5"/>
        <v>829338.44486899057</v>
      </c>
    </row>
    <row r="33" spans="1:12" x14ac:dyDescent="0.25">
      <c r="A33" s="32">
        <v>4180</v>
      </c>
      <c r="B33" s="33">
        <f t="shared" si="0"/>
        <v>1274.0639592299533</v>
      </c>
      <c r="C33" s="42">
        <v>559956811.64532995</v>
      </c>
      <c r="D33" s="43">
        <v>1106149362.6849</v>
      </c>
      <c r="E33" s="41">
        <f t="shared" si="1"/>
        <v>138368.12794161926</v>
      </c>
      <c r="F33" s="41">
        <f t="shared" si="2"/>
        <v>896769.66827036336</v>
      </c>
      <c r="G33" s="45">
        <v>0</v>
      </c>
      <c r="H33" s="46">
        <v>0</v>
      </c>
      <c r="I33" s="47">
        <f t="shared" si="3"/>
        <v>0</v>
      </c>
      <c r="J33" s="47">
        <f t="shared" si="4"/>
        <v>0</v>
      </c>
      <c r="K33" s="34">
        <f t="shared" si="5"/>
        <v>138368.12794161926</v>
      </c>
      <c r="L33" s="34">
        <f t="shared" si="5"/>
        <v>896769.66827036336</v>
      </c>
    </row>
    <row r="34" spans="1:12" x14ac:dyDescent="0.25">
      <c r="A34" s="32">
        <v>4180.5</v>
      </c>
      <c r="B34" s="33">
        <f t="shared" si="0"/>
        <v>1274.2163592250765</v>
      </c>
      <c r="C34" s="42">
        <v>578735296.96196997</v>
      </c>
      <c r="D34" s="43">
        <v>1192906501.9519999</v>
      </c>
      <c r="E34" s="41">
        <f t="shared" si="1"/>
        <v>143008.38555578759</v>
      </c>
      <c r="F34" s="41">
        <f t="shared" si="2"/>
        <v>967104.80891701172</v>
      </c>
      <c r="G34" s="45">
        <v>0</v>
      </c>
      <c r="H34" s="46">
        <v>0</v>
      </c>
      <c r="I34" s="47">
        <f t="shared" si="3"/>
        <v>0</v>
      </c>
      <c r="J34" s="47">
        <f t="shared" si="4"/>
        <v>0</v>
      </c>
      <c r="K34" s="34">
        <f t="shared" si="5"/>
        <v>143008.38555578759</v>
      </c>
      <c r="L34" s="34">
        <f t="shared" si="5"/>
        <v>967104.80891701172</v>
      </c>
    </row>
    <row r="35" spans="1:12" x14ac:dyDescent="0.25">
      <c r="A35" s="32">
        <v>4181</v>
      </c>
      <c r="B35" s="33">
        <f t="shared" si="0"/>
        <v>1274.3687592201998</v>
      </c>
      <c r="C35" s="42">
        <v>608599629.29042006</v>
      </c>
      <c r="D35" s="43">
        <v>1282614661.8232999</v>
      </c>
      <c r="E35" s="41">
        <f t="shared" ref="E35:E66" si="6">C35*0.000247105</f>
        <v>150388.01139580927</v>
      </c>
      <c r="F35" s="41">
        <f t="shared" ref="F35:F66" si="7">D35*0.000810713</f>
        <v>1039832.3803307529</v>
      </c>
      <c r="G35" s="45">
        <v>0</v>
      </c>
      <c r="H35" s="46">
        <v>0</v>
      </c>
      <c r="I35" s="47">
        <f t="shared" ref="I35:I66" si="8">G35*0.000247105</f>
        <v>0</v>
      </c>
      <c r="J35" s="47">
        <f t="shared" ref="J35:J66" si="9">H35*0.000810713</f>
        <v>0</v>
      </c>
      <c r="K35" s="34">
        <f t="shared" si="5"/>
        <v>150388.01139580927</v>
      </c>
      <c r="L35" s="34">
        <f t="shared" si="5"/>
        <v>1039832.3803307529</v>
      </c>
    </row>
    <row r="36" spans="1:12" x14ac:dyDescent="0.25">
      <c r="A36" s="32">
        <v>4181.5</v>
      </c>
      <c r="B36" s="33">
        <f t="shared" si="0"/>
        <v>1274.521159215323</v>
      </c>
      <c r="C36" s="42">
        <v>626571422.50618994</v>
      </c>
      <c r="D36" s="43">
        <v>1376728301.8752999</v>
      </c>
      <c r="E36" s="41">
        <f t="shared" si="6"/>
        <v>154828.93135839209</v>
      </c>
      <c r="F36" s="41">
        <f t="shared" si="7"/>
        <v>1116131.53179823</v>
      </c>
      <c r="G36" s="45">
        <v>0</v>
      </c>
      <c r="H36" s="46">
        <v>0</v>
      </c>
      <c r="I36" s="47">
        <f t="shared" si="8"/>
        <v>0</v>
      </c>
      <c r="J36" s="47">
        <f t="shared" si="9"/>
        <v>0</v>
      </c>
      <c r="K36" s="34">
        <f t="shared" si="5"/>
        <v>154828.93135839209</v>
      </c>
      <c r="L36" s="34">
        <f t="shared" si="5"/>
        <v>1116131.53179823</v>
      </c>
    </row>
    <row r="37" spans="1:12" x14ac:dyDescent="0.25">
      <c r="A37" s="32">
        <v>4182</v>
      </c>
      <c r="B37" s="33">
        <f t="shared" si="0"/>
        <v>1274.673559210446</v>
      </c>
      <c r="C37" s="42">
        <v>646624440.91983998</v>
      </c>
      <c r="D37" s="43">
        <v>1473644849.3441999</v>
      </c>
      <c r="E37" s="41">
        <f t="shared" si="6"/>
        <v>159784.13247349707</v>
      </c>
      <c r="F37" s="41">
        <f t="shared" si="7"/>
        <v>1194703.0367463843</v>
      </c>
      <c r="G37" s="45">
        <v>0</v>
      </c>
      <c r="H37" s="46">
        <v>0</v>
      </c>
      <c r="I37" s="47">
        <f t="shared" si="8"/>
        <v>0</v>
      </c>
      <c r="J37" s="47">
        <f t="shared" si="9"/>
        <v>0</v>
      </c>
      <c r="K37" s="34">
        <f t="shared" si="5"/>
        <v>159784.13247349707</v>
      </c>
      <c r="L37" s="34">
        <f t="shared" si="5"/>
        <v>1194703.0367463843</v>
      </c>
    </row>
    <row r="38" spans="1:12" x14ac:dyDescent="0.25">
      <c r="A38" s="32">
        <v>4182.5</v>
      </c>
      <c r="B38" s="33">
        <f t="shared" si="0"/>
        <v>1274.8259592055692</v>
      </c>
      <c r="C38" s="42">
        <v>665518681.10308003</v>
      </c>
      <c r="D38" s="43">
        <v>1573621718.5165999</v>
      </c>
      <c r="E38" s="41">
        <f t="shared" si="6"/>
        <v>164452.9936939766</v>
      </c>
      <c r="F38" s="41">
        <f t="shared" si="7"/>
        <v>1275755.5842837482</v>
      </c>
      <c r="G38" s="45">
        <v>0</v>
      </c>
      <c r="H38" s="46">
        <v>0</v>
      </c>
      <c r="I38" s="47">
        <f t="shared" si="8"/>
        <v>0</v>
      </c>
      <c r="J38" s="47">
        <f t="shared" si="9"/>
        <v>0</v>
      </c>
      <c r="K38" s="34">
        <f t="shared" si="5"/>
        <v>164452.9936939766</v>
      </c>
      <c r="L38" s="34">
        <f t="shared" si="5"/>
        <v>1275755.5842837482</v>
      </c>
    </row>
    <row r="39" spans="1:12" x14ac:dyDescent="0.25">
      <c r="A39" s="32">
        <v>4183</v>
      </c>
      <c r="B39" s="33">
        <f t="shared" si="0"/>
        <v>1274.9783592006925</v>
      </c>
      <c r="C39" s="42">
        <v>694322887.56631005</v>
      </c>
      <c r="D39" s="43">
        <v>1676559207.8631999</v>
      </c>
      <c r="E39" s="41">
        <f t="shared" si="6"/>
        <v>171570.65713207304</v>
      </c>
      <c r="F39" s="41">
        <f t="shared" si="7"/>
        <v>1359208.3450843985</v>
      </c>
      <c r="G39" s="45">
        <v>0</v>
      </c>
      <c r="H39" s="46">
        <v>0</v>
      </c>
      <c r="I39" s="47">
        <f t="shared" si="8"/>
        <v>0</v>
      </c>
      <c r="J39" s="47">
        <f t="shared" si="9"/>
        <v>0</v>
      </c>
      <c r="K39" s="34">
        <f t="shared" si="5"/>
        <v>171570.65713207304</v>
      </c>
      <c r="L39" s="34">
        <f t="shared" si="5"/>
        <v>1359208.3450843985</v>
      </c>
    </row>
    <row r="40" spans="1:12" x14ac:dyDescent="0.25">
      <c r="A40" s="32">
        <v>4183.5</v>
      </c>
      <c r="B40" s="33">
        <f t="shared" si="0"/>
        <v>1275.1307591958157</v>
      </c>
      <c r="C40" s="42">
        <v>711447796.07798004</v>
      </c>
      <c r="D40" s="43">
        <v>1783686929.9410999</v>
      </c>
      <c r="E40" s="41">
        <f t="shared" si="6"/>
        <v>175802.30764984927</v>
      </c>
      <c r="F40" s="41">
        <f t="shared" si="7"/>
        <v>1446058.182033339</v>
      </c>
      <c r="G40" s="45">
        <v>0</v>
      </c>
      <c r="H40" s="46">
        <v>0</v>
      </c>
      <c r="I40" s="47">
        <f t="shared" si="8"/>
        <v>0</v>
      </c>
      <c r="J40" s="47">
        <f t="shared" si="9"/>
        <v>0</v>
      </c>
      <c r="K40" s="34">
        <f t="shared" si="5"/>
        <v>175802.30764984927</v>
      </c>
      <c r="L40" s="34">
        <f t="shared" si="5"/>
        <v>1446058.182033339</v>
      </c>
    </row>
    <row r="41" spans="1:12" x14ac:dyDescent="0.25">
      <c r="A41" s="32">
        <v>4184</v>
      </c>
      <c r="B41" s="33">
        <f t="shared" si="0"/>
        <v>1275.2831591909389</v>
      </c>
      <c r="C41" s="42">
        <v>728494650.00751996</v>
      </c>
      <c r="D41" s="43">
        <v>1893408626.4284</v>
      </c>
      <c r="E41" s="41">
        <f t="shared" si="6"/>
        <v>180014.67049010823</v>
      </c>
      <c r="F41" s="41">
        <f t="shared" si="7"/>
        <v>1535010.9877576474</v>
      </c>
      <c r="G41" s="45">
        <v>0</v>
      </c>
      <c r="H41" s="46">
        <v>0</v>
      </c>
      <c r="I41" s="47">
        <f t="shared" si="8"/>
        <v>0</v>
      </c>
      <c r="J41" s="47">
        <f t="shared" si="9"/>
        <v>0</v>
      </c>
      <c r="K41" s="34">
        <f t="shared" si="5"/>
        <v>180014.67049010823</v>
      </c>
      <c r="L41" s="34">
        <f t="shared" si="5"/>
        <v>1535010.9877576474</v>
      </c>
    </row>
    <row r="42" spans="1:12" x14ac:dyDescent="0.25">
      <c r="A42" s="32">
        <v>4184.5</v>
      </c>
      <c r="B42" s="33">
        <f t="shared" si="0"/>
        <v>1275.4355591860622</v>
      </c>
      <c r="C42" s="42">
        <v>747158876.00176001</v>
      </c>
      <c r="D42" s="43">
        <v>2005993203.7792001</v>
      </c>
      <c r="E42" s="41">
        <f t="shared" si="6"/>
        <v>184626.69405441493</v>
      </c>
      <c r="F42" s="41">
        <f t="shared" si="7"/>
        <v>1626284.7682154467</v>
      </c>
      <c r="G42" s="45">
        <v>0</v>
      </c>
      <c r="H42" s="46">
        <v>0</v>
      </c>
      <c r="I42" s="47">
        <f t="shared" si="8"/>
        <v>0</v>
      </c>
      <c r="J42" s="47">
        <f t="shared" si="9"/>
        <v>0</v>
      </c>
      <c r="K42" s="34">
        <f t="shared" si="5"/>
        <v>184626.69405441493</v>
      </c>
      <c r="L42" s="34">
        <f t="shared" si="5"/>
        <v>1626284.7682154467</v>
      </c>
    </row>
    <row r="43" spans="1:12" x14ac:dyDescent="0.25">
      <c r="A43" s="32">
        <v>4185</v>
      </c>
      <c r="B43" s="33">
        <f t="shared" si="0"/>
        <v>1275.5879591811854</v>
      </c>
      <c r="C43" s="42">
        <v>764637296.33630002</v>
      </c>
      <c r="D43" s="43">
        <v>2121181548.5105</v>
      </c>
      <c r="E43" s="41">
        <f t="shared" si="6"/>
        <v>188945.69911118143</v>
      </c>
      <c r="F43" s="41">
        <f t="shared" si="7"/>
        <v>1719669.456737593</v>
      </c>
      <c r="G43" s="45">
        <v>0</v>
      </c>
      <c r="H43" s="46">
        <v>0</v>
      </c>
      <c r="I43" s="47">
        <f t="shared" si="8"/>
        <v>0</v>
      </c>
      <c r="J43" s="47">
        <f t="shared" si="9"/>
        <v>0</v>
      </c>
      <c r="K43" s="34">
        <f t="shared" si="5"/>
        <v>188945.69911118143</v>
      </c>
      <c r="L43" s="34">
        <f t="shared" si="5"/>
        <v>1719669.456737593</v>
      </c>
    </row>
    <row r="44" spans="1:12" x14ac:dyDescent="0.25">
      <c r="A44" s="32">
        <v>4185.5</v>
      </c>
      <c r="B44" s="33">
        <f t="shared" si="0"/>
        <v>1275.7403591763084</v>
      </c>
      <c r="C44" s="42">
        <v>783117609.63267004</v>
      </c>
      <c r="D44" s="43">
        <v>2239324647.2487998</v>
      </c>
      <c r="E44" s="41">
        <f t="shared" si="6"/>
        <v>193512.27692828095</v>
      </c>
      <c r="F44" s="41">
        <f t="shared" si="7"/>
        <v>1815449.6027450163</v>
      </c>
      <c r="G44" s="45">
        <v>0</v>
      </c>
      <c r="H44" s="46">
        <v>0</v>
      </c>
      <c r="I44" s="47">
        <f t="shared" si="8"/>
        <v>0</v>
      </c>
      <c r="J44" s="47">
        <f t="shared" si="9"/>
        <v>0</v>
      </c>
      <c r="K44" s="34">
        <f t="shared" si="5"/>
        <v>193512.27692828095</v>
      </c>
      <c r="L44" s="34">
        <f t="shared" si="5"/>
        <v>1815449.6027450163</v>
      </c>
    </row>
    <row r="45" spans="1:12" x14ac:dyDescent="0.25">
      <c r="A45" s="32">
        <v>4186</v>
      </c>
      <c r="B45" s="33">
        <f t="shared" si="0"/>
        <v>1275.8927591714316</v>
      </c>
      <c r="C45" s="42">
        <v>800325333.37333</v>
      </c>
      <c r="D45" s="43">
        <v>2359958555.5117998</v>
      </c>
      <c r="E45" s="41">
        <f t="shared" si="6"/>
        <v>197764.39150321673</v>
      </c>
      <c r="F45" s="41">
        <f t="shared" si="7"/>
        <v>1913249.0804146377</v>
      </c>
      <c r="G45" s="45">
        <v>0</v>
      </c>
      <c r="H45" s="46">
        <v>0</v>
      </c>
      <c r="I45" s="47">
        <f t="shared" si="8"/>
        <v>0</v>
      </c>
      <c r="J45" s="47">
        <f t="shared" si="9"/>
        <v>0</v>
      </c>
      <c r="K45" s="34">
        <f t="shared" si="5"/>
        <v>197764.39150321673</v>
      </c>
      <c r="L45" s="34">
        <f t="shared" si="5"/>
        <v>1913249.0804146377</v>
      </c>
    </row>
    <row r="46" spans="1:12" x14ac:dyDescent="0.25">
      <c r="A46" s="32">
        <v>4186.5</v>
      </c>
      <c r="B46" s="33">
        <f t="shared" si="0"/>
        <v>1276.0451591665549</v>
      </c>
      <c r="C46" s="42">
        <v>819320599.84317005</v>
      </c>
      <c r="D46" s="43">
        <v>2483581204.0219002</v>
      </c>
      <c r="E46" s="41">
        <f t="shared" si="6"/>
        <v>202458.21682424654</v>
      </c>
      <c r="F46" s="41">
        <f t="shared" si="7"/>
        <v>2013471.5686562068</v>
      </c>
      <c r="G46" s="45">
        <v>0</v>
      </c>
      <c r="H46" s="46">
        <v>0</v>
      </c>
      <c r="I46" s="47">
        <f t="shared" si="8"/>
        <v>0</v>
      </c>
      <c r="J46" s="47">
        <f t="shared" si="9"/>
        <v>0</v>
      </c>
      <c r="K46" s="34">
        <f t="shared" si="5"/>
        <v>202458.21682424654</v>
      </c>
      <c r="L46" s="34">
        <f t="shared" si="5"/>
        <v>2013471.5686562068</v>
      </c>
    </row>
    <row r="47" spans="1:12" x14ac:dyDescent="0.25">
      <c r="A47" s="32">
        <v>4187</v>
      </c>
      <c r="B47" s="33">
        <f t="shared" si="0"/>
        <v>1276.1975591616781</v>
      </c>
      <c r="C47" s="42">
        <v>836657428.38241005</v>
      </c>
      <c r="D47" s="43">
        <v>2609751515.9884</v>
      </c>
      <c r="E47" s="41">
        <f t="shared" si="6"/>
        <v>206742.23384043545</v>
      </c>
      <c r="F47" s="41">
        <f t="shared" si="7"/>
        <v>2115759.480781504</v>
      </c>
      <c r="G47" s="45">
        <v>0</v>
      </c>
      <c r="H47" s="46">
        <v>0</v>
      </c>
      <c r="I47" s="47">
        <f t="shared" si="8"/>
        <v>0</v>
      </c>
      <c r="J47" s="47">
        <f t="shared" si="9"/>
        <v>0</v>
      </c>
      <c r="K47" s="34">
        <f t="shared" si="5"/>
        <v>206742.23384043545</v>
      </c>
      <c r="L47" s="34">
        <f t="shared" si="5"/>
        <v>2115759.480781504</v>
      </c>
    </row>
    <row r="48" spans="1:12" x14ac:dyDescent="0.25">
      <c r="A48" s="32">
        <v>4187.5</v>
      </c>
      <c r="B48" s="33">
        <f t="shared" si="0"/>
        <v>1276.3499591568013</v>
      </c>
      <c r="C48" s="42">
        <v>852042449.43497002</v>
      </c>
      <c r="D48" s="43">
        <v>2738529144.3888998</v>
      </c>
      <c r="E48" s="41">
        <f t="shared" si="6"/>
        <v>210543.94946762829</v>
      </c>
      <c r="F48" s="41">
        <f t="shared" si="7"/>
        <v>2220161.1782349581</v>
      </c>
      <c r="G48" s="45">
        <v>0</v>
      </c>
      <c r="H48" s="46">
        <v>0</v>
      </c>
      <c r="I48" s="47">
        <f t="shared" si="8"/>
        <v>0</v>
      </c>
      <c r="J48" s="47">
        <f t="shared" si="9"/>
        <v>0</v>
      </c>
      <c r="K48" s="34">
        <f t="shared" si="5"/>
        <v>210543.94946762829</v>
      </c>
      <c r="L48" s="34">
        <f t="shared" si="5"/>
        <v>2220161.1782349581</v>
      </c>
    </row>
    <row r="49" spans="1:12" x14ac:dyDescent="0.25">
      <c r="A49" s="32">
        <v>4188</v>
      </c>
      <c r="B49" s="33">
        <f t="shared" si="0"/>
        <v>1276.5023591519246</v>
      </c>
      <c r="C49" s="42">
        <v>866731556.48717999</v>
      </c>
      <c r="D49" s="43">
        <v>2869490023.5349998</v>
      </c>
      <c r="E49" s="41">
        <f t="shared" si="6"/>
        <v>214173.70126576463</v>
      </c>
      <c r="F49" s="41">
        <f t="shared" si="7"/>
        <v>2326332.8654501303</v>
      </c>
      <c r="G49" s="45">
        <v>0</v>
      </c>
      <c r="H49" s="46">
        <v>0</v>
      </c>
      <c r="I49" s="47">
        <f t="shared" si="8"/>
        <v>0</v>
      </c>
      <c r="J49" s="47">
        <f t="shared" si="9"/>
        <v>0</v>
      </c>
      <c r="K49" s="34">
        <f t="shared" si="5"/>
        <v>214173.70126576463</v>
      </c>
      <c r="L49" s="34">
        <f t="shared" si="5"/>
        <v>2326332.8654501303</v>
      </c>
    </row>
    <row r="50" spans="1:12" x14ac:dyDescent="0.25">
      <c r="A50" s="32">
        <v>4188.5</v>
      </c>
      <c r="B50" s="33">
        <f t="shared" si="0"/>
        <v>1276.6547591470478</v>
      </c>
      <c r="C50" s="42">
        <v>879671408.14892995</v>
      </c>
      <c r="D50" s="43">
        <v>3002569272.1412001</v>
      </c>
      <c r="E50" s="41">
        <f t="shared" si="6"/>
        <v>217371.20331064134</v>
      </c>
      <c r="F50" s="41">
        <f t="shared" si="7"/>
        <v>2434221.9423254086</v>
      </c>
      <c r="G50" s="45">
        <v>0</v>
      </c>
      <c r="H50" s="46">
        <v>0</v>
      </c>
      <c r="I50" s="47">
        <f t="shared" si="8"/>
        <v>0</v>
      </c>
      <c r="J50" s="47">
        <f t="shared" si="9"/>
        <v>0</v>
      </c>
      <c r="K50" s="34">
        <f t="shared" si="5"/>
        <v>217371.20331064134</v>
      </c>
      <c r="L50" s="34">
        <f t="shared" si="5"/>
        <v>2434221.9423254086</v>
      </c>
    </row>
    <row r="51" spans="1:12" x14ac:dyDescent="0.25">
      <c r="A51" s="32">
        <v>4189</v>
      </c>
      <c r="B51" s="33">
        <f t="shared" si="0"/>
        <v>1276.8071591421708</v>
      </c>
      <c r="C51" s="42">
        <v>893018748.82711995</v>
      </c>
      <c r="D51" s="43">
        <v>3137640259.0658998</v>
      </c>
      <c r="E51" s="41">
        <f t="shared" si="6"/>
        <v>220669.39792892549</v>
      </c>
      <c r="F51" s="41">
        <f t="shared" si="7"/>
        <v>2543725.747348093</v>
      </c>
      <c r="G51" s="45">
        <v>0</v>
      </c>
      <c r="H51" s="46">
        <v>0</v>
      </c>
      <c r="I51" s="47">
        <f t="shared" si="8"/>
        <v>0</v>
      </c>
      <c r="J51" s="47">
        <f t="shared" si="9"/>
        <v>0</v>
      </c>
      <c r="K51" s="34">
        <f t="shared" si="5"/>
        <v>220669.39792892549</v>
      </c>
      <c r="L51" s="34">
        <f t="shared" si="5"/>
        <v>2543725.747348093</v>
      </c>
    </row>
    <row r="52" spans="1:12" x14ac:dyDescent="0.25">
      <c r="A52" s="32">
        <v>4189.5</v>
      </c>
      <c r="B52" s="33">
        <f t="shared" si="0"/>
        <v>1276.959559137294</v>
      </c>
      <c r="C52" s="42">
        <v>906636831.92988002</v>
      </c>
      <c r="D52" s="43">
        <v>3274778626.5256</v>
      </c>
      <c r="E52" s="41">
        <f t="shared" si="6"/>
        <v>224034.49435403303</v>
      </c>
      <c r="F52" s="41">
        <f t="shared" si="7"/>
        <v>2654905.604646449</v>
      </c>
      <c r="G52" s="45">
        <v>0</v>
      </c>
      <c r="H52" s="46">
        <v>0</v>
      </c>
      <c r="I52" s="47">
        <f t="shared" si="8"/>
        <v>0</v>
      </c>
      <c r="J52" s="47">
        <f t="shared" si="9"/>
        <v>0</v>
      </c>
      <c r="K52" s="34">
        <f t="shared" si="5"/>
        <v>224034.49435403303</v>
      </c>
      <c r="L52" s="34">
        <f t="shared" si="5"/>
        <v>2654905.604646449</v>
      </c>
    </row>
    <row r="53" spans="1:12" x14ac:dyDescent="0.25">
      <c r="A53" s="32">
        <v>4190</v>
      </c>
      <c r="B53" s="33">
        <f t="shared" si="0"/>
        <v>1277.1119591324173</v>
      </c>
      <c r="C53" s="42">
        <v>920667289.58137</v>
      </c>
      <c r="D53" s="43">
        <v>3414012453.7451</v>
      </c>
      <c r="E53" s="41">
        <f t="shared" si="6"/>
        <v>227501.49059200444</v>
      </c>
      <c r="F53" s="41">
        <f t="shared" si="7"/>
        <v>2767784.2784130513</v>
      </c>
      <c r="G53" s="45">
        <v>0</v>
      </c>
      <c r="H53" s="46">
        <v>0</v>
      </c>
      <c r="I53" s="47">
        <f t="shared" si="8"/>
        <v>0</v>
      </c>
      <c r="J53" s="47">
        <f t="shared" si="9"/>
        <v>0</v>
      </c>
      <c r="K53" s="34">
        <f t="shared" si="5"/>
        <v>227501.49059200444</v>
      </c>
      <c r="L53" s="34">
        <f t="shared" si="5"/>
        <v>2767784.2784130513</v>
      </c>
    </row>
    <row r="54" spans="1:12" x14ac:dyDescent="0.25">
      <c r="A54" s="32">
        <v>4190.5</v>
      </c>
      <c r="B54" s="33">
        <f t="shared" si="0"/>
        <v>1277.2643591275405</v>
      </c>
      <c r="C54" s="42">
        <v>934984526.53207004</v>
      </c>
      <c r="D54" s="43">
        <v>3555439178.9147</v>
      </c>
      <c r="E54" s="41">
        <f t="shared" si="6"/>
        <v>231039.35142870719</v>
      </c>
      <c r="F54" s="41">
        <f t="shared" si="7"/>
        <v>2882440.7630554731</v>
      </c>
      <c r="G54" s="45">
        <v>0</v>
      </c>
      <c r="H54" s="46">
        <v>0</v>
      </c>
      <c r="I54" s="47">
        <f t="shared" si="8"/>
        <v>0</v>
      </c>
      <c r="J54" s="47">
        <f t="shared" si="9"/>
        <v>0</v>
      </c>
      <c r="K54" s="34">
        <f t="shared" si="5"/>
        <v>231039.35142870719</v>
      </c>
      <c r="L54" s="34">
        <f t="shared" si="5"/>
        <v>2882440.7630554731</v>
      </c>
    </row>
    <row r="55" spans="1:12" x14ac:dyDescent="0.25">
      <c r="A55" s="32">
        <v>4191</v>
      </c>
      <c r="B55" s="33">
        <f t="shared" si="0"/>
        <v>1277.4167591226637</v>
      </c>
      <c r="C55" s="42">
        <v>950851818.67249</v>
      </c>
      <c r="D55" s="43">
        <v>3699031812.3266001</v>
      </c>
      <c r="E55" s="41">
        <f t="shared" si="6"/>
        <v>234960.23865306567</v>
      </c>
      <c r="F55" s="41">
        <f t="shared" si="7"/>
        <v>2998853.1776667349</v>
      </c>
      <c r="G55" s="45">
        <v>0</v>
      </c>
      <c r="H55" s="46">
        <v>0</v>
      </c>
      <c r="I55" s="47">
        <f t="shared" si="8"/>
        <v>0</v>
      </c>
      <c r="J55" s="47">
        <f t="shared" si="9"/>
        <v>0</v>
      </c>
      <c r="K55" s="34">
        <f t="shared" si="5"/>
        <v>234960.23865306567</v>
      </c>
      <c r="L55" s="34">
        <f t="shared" si="5"/>
        <v>2998853.1776667349</v>
      </c>
    </row>
    <row r="56" spans="1:12" x14ac:dyDescent="0.25">
      <c r="A56" s="32">
        <v>4191.5</v>
      </c>
      <c r="B56" s="33">
        <f t="shared" si="0"/>
        <v>1277.569159117787</v>
      </c>
      <c r="C56" s="42">
        <v>970040495.41892004</v>
      </c>
      <c r="D56" s="43">
        <v>3845401278.6563001</v>
      </c>
      <c r="E56" s="41">
        <f t="shared" si="6"/>
        <v>239701.85662049224</v>
      </c>
      <c r="F56" s="41">
        <f t="shared" si="7"/>
        <v>3117516.8068232848</v>
      </c>
      <c r="G56" s="45">
        <v>0</v>
      </c>
      <c r="H56" s="46">
        <v>0</v>
      </c>
      <c r="I56" s="47">
        <f t="shared" si="8"/>
        <v>0</v>
      </c>
      <c r="J56" s="47">
        <f t="shared" si="9"/>
        <v>0</v>
      </c>
      <c r="K56" s="34">
        <f t="shared" si="5"/>
        <v>239701.85662049224</v>
      </c>
      <c r="L56" s="34">
        <f t="shared" si="5"/>
        <v>3117516.8068232848</v>
      </c>
    </row>
    <row r="57" spans="1:12" x14ac:dyDescent="0.25">
      <c r="A57" s="32">
        <v>4192</v>
      </c>
      <c r="B57" s="33">
        <f t="shared" si="0"/>
        <v>1277.7215591129102</v>
      </c>
      <c r="C57" s="42">
        <v>991674228.02819002</v>
      </c>
      <c r="D57" s="43">
        <v>3994726561.2280998</v>
      </c>
      <c r="E57" s="41">
        <f t="shared" si="6"/>
        <v>245047.6601169059</v>
      </c>
      <c r="F57" s="41">
        <f t="shared" si="7"/>
        <v>3238576.7546329168</v>
      </c>
      <c r="G57" s="45">
        <v>0</v>
      </c>
      <c r="H57" s="46">
        <v>0</v>
      </c>
      <c r="I57" s="47">
        <f t="shared" si="8"/>
        <v>0</v>
      </c>
      <c r="J57" s="47">
        <f t="shared" si="9"/>
        <v>0</v>
      </c>
      <c r="K57" s="34">
        <f t="shared" si="5"/>
        <v>245047.6601169059</v>
      </c>
      <c r="L57" s="34">
        <f t="shared" si="5"/>
        <v>3238576.7546329168</v>
      </c>
    </row>
    <row r="58" spans="1:12" x14ac:dyDescent="0.25">
      <c r="A58" s="32">
        <v>4192.5</v>
      </c>
      <c r="B58" s="33">
        <f>A58/3.28084</f>
        <v>1277.8739591080332</v>
      </c>
      <c r="C58" s="42">
        <v>1009770481.4709001</v>
      </c>
      <c r="D58" s="43">
        <v>4147235540.0525999</v>
      </c>
      <c r="E58" s="41">
        <f t="shared" si="6"/>
        <v>249519.33482386678</v>
      </c>
      <c r="F58" s="41">
        <f t="shared" si="7"/>
        <v>3362217.7663826635</v>
      </c>
      <c r="G58" s="45">
        <v>0</v>
      </c>
      <c r="H58" s="46">
        <v>0</v>
      </c>
      <c r="I58" s="47">
        <f t="shared" si="8"/>
        <v>0</v>
      </c>
      <c r="J58" s="47">
        <f t="shared" si="9"/>
        <v>0</v>
      </c>
      <c r="K58" s="34">
        <f t="shared" si="5"/>
        <v>249519.33482386678</v>
      </c>
      <c r="L58" s="34">
        <f t="shared" si="5"/>
        <v>3362217.7663826635</v>
      </c>
    </row>
    <row r="59" spans="1:12" x14ac:dyDescent="0.25">
      <c r="A59" s="32">
        <v>4193</v>
      </c>
      <c r="B59" s="33">
        <f t="shared" si="0"/>
        <v>1278.0263591031564</v>
      </c>
      <c r="C59" s="42">
        <v>1032165515.9678</v>
      </c>
      <c r="D59" s="43">
        <v>4302538322.5798998</v>
      </c>
      <c r="E59" s="41">
        <f t="shared" si="6"/>
        <v>255053.25982322323</v>
      </c>
      <c r="F59" s="41">
        <f t="shared" si="7"/>
        <v>3488123.7511137184</v>
      </c>
      <c r="G59" s="45">
        <v>0</v>
      </c>
      <c r="H59" s="46">
        <v>0</v>
      </c>
      <c r="I59" s="47">
        <f t="shared" si="8"/>
        <v>0</v>
      </c>
      <c r="J59" s="47">
        <f t="shared" si="9"/>
        <v>0</v>
      </c>
      <c r="K59" s="34">
        <f t="shared" si="5"/>
        <v>255053.25982322323</v>
      </c>
      <c r="L59" s="34">
        <f t="shared" si="5"/>
        <v>3488123.7511137184</v>
      </c>
    </row>
    <row r="60" spans="1:12" x14ac:dyDescent="0.25">
      <c r="A60" s="32">
        <v>4193.5</v>
      </c>
      <c r="B60" s="33">
        <f t="shared" si="0"/>
        <v>1278.1787590982797</v>
      </c>
      <c r="C60" s="42">
        <v>1049874346.466</v>
      </c>
      <c r="D60" s="43">
        <v>4461196033.0733995</v>
      </c>
      <c r="E60" s="41">
        <f t="shared" si="6"/>
        <v>259429.20038348093</v>
      </c>
      <c r="F60" s="41">
        <f t="shared" si="7"/>
        <v>3616749.6195610352</v>
      </c>
      <c r="G60" s="45">
        <v>0</v>
      </c>
      <c r="H60" s="46">
        <v>0</v>
      </c>
      <c r="I60" s="47">
        <f t="shared" si="8"/>
        <v>0</v>
      </c>
      <c r="J60" s="47">
        <f t="shared" si="9"/>
        <v>0</v>
      </c>
      <c r="K60" s="34">
        <f t="shared" si="5"/>
        <v>259429.20038348093</v>
      </c>
      <c r="L60" s="34">
        <f t="shared" si="5"/>
        <v>3616749.6195610352</v>
      </c>
    </row>
    <row r="61" spans="1:12" x14ac:dyDescent="0.25">
      <c r="A61" s="32">
        <v>4194</v>
      </c>
      <c r="B61" s="33">
        <f t="shared" si="0"/>
        <v>1278.3311590934029</v>
      </c>
      <c r="C61" s="42">
        <v>1070544685.2821</v>
      </c>
      <c r="D61" s="43">
        <v>4622542520.4299002</v>
      </c>
      <c r="E61" s="41">
        <f t="shared" si="6"/>
        <v>264536.9444566333</v>
      </c>
      <c r="F61" s="41">
        <f t="shared" si="7"/>
        <v>3747555.3143652859</v>
      </c>
      <c r="G61" s="45">
        <v>0</v>
      </c>
      <c r="H61" s="46">
        <v>0</v>
      </c>
      <c r="I61" s="47">
        <f t="shared" si="8"/>
        <v>0</v>
      </c>
      <c r="J61" s="47">
        <f t="shared" si="9"/>
        <v>0</v>
      </c>
      <c r="K61" s="34">
        <f t="shared" si="5"/>
        <v>264536.9444566333</v>
      </c>
      <c r="L61" s="34">
        <f t="shared" si="5"/>
        <v>3747555.3143652859</v>
      </c>
    </row>
    <row r="62" spans="1:12" x14ac:dyDescent="0.25">
      <c r="A62" s="32">
        <v>4194.5</v>
      </c>
      <c r="B62" s="33">
        <f t="shared" si="0"/>
        <v>1278.4835590885261</v>
      </c>
      <c r="C62" s="42">
        <v>1089205245.0414</v>
      </c>
      <c r="D62" s="43">
        <v>4787107189.5593996</v>
      </c>
      <c r="E62" s="41">
        <f t="shared" si="6"/>
        <v>269148.06207595515</v>
      </c>
      <c r="F62" s="41">
        <f t="shared" si="7"/>
        <v>3880970.0309692696</v>
      </c>
      <c r="G62" s="45">
        <v>0</v>
      </c>
      <c r="H62" s="46">
        <v>0</v>
      </c>
      <c r="I62" s="47">
        <f t="shared" si="8"/>
        <v>0</v>
      </c>
      <c r="J62" s="47">
        <f t="shared" si="9"/>
        <v>0</v>
      </c>
      <c r="K62" s="34">
        <f t="shared" si="5"/>
        <v>269148.06207595515</v>
      </c>
      <c r="L62" s="34">
        <f t="shared" si="5"/>
        <v>3880970.0309692696</v>
      </c>
    </row>
    <row r="63" spans="1:12" x14ac:dyDescent="0.25">
      <c r="A63" s="32">
        <v>4195</v>
      </c>
      <c r="B63" s="33">
        <f t="shared" si="0"/>
        <v>1278.6359590836494</v>
      </c>
      <c r="C63" s="42">
        <v>1145950711.0534999</v>
      </c>
      <c r="D63" s="43">
        <v>4954600011.6360998</v>
      </c>
      <c r="E63" s="41">
        <f t="shared" si="6"/>
        <v>283170.15045487514</v>
      </c>
      <c r="F63" s="41">
        <f t="shared" si="7"/>
        <v>4016758.6392335375</v>
      </c>
      <c r="G63" s="45">
        <v>9333701.2521873992</v>
      </c>
      <c r="H63" s="46">
        <v>127.60479391628</v>
      </c>
      <c r="I63" s="47">
        <f t="shared" si="8"/>
        <v>2306.4042479217674</v>
      </c>
      <c r="J63" s="47">
        <f t="shared" si="9"/>
        <v>0.10345086529024911</v>
      </c>
      <c r="K63" s="34">
        <f t="shared" si="5"/>
        <v>285476.55470279692</v>
      </c>
      <c r="L63" s="34">
        <f t="shared" si="5"/>
        <v>4016758.742684403</v>
      </c>
    </row>
    <row r="64" spans="1:12" x14ac:dyDescent="0.25">
      <c r="A64" s="32">
        <v>4195.5</v>
      </c>
      <c r="B64" s="33">
        <f t="shared" si="0"/>
        <v>1278.7883590787726</v>
      </c>
      <c r="C64" s="42">
        <v>1174204139.1361001</v>
      </c>
      <c r="D64" s="43">
        <v>5131442500.4110003</v>
      </c>
      <c r="E64" s="41">
        <f t="shared" si="6"/>
        <v>290151.713801226</v>
      </c>
      <c r="F64" s="41">
        <f t="shared" si="7"/>
        <v>4160127.1438357034</v>
      </c>
      <c r="G64" s="45">
        <v>9787764.2735741995</v>
      </c>
      <c r="H64" s="46">
        <v>1462535.5670439999</v>
      </c>
      <c r="I64" s="47">
        <f t="shared" si="8"/>
        <v>2418.6054908215528</v>
      </c>
      <c r="J64" s="47">
        <f t="shared" si="9"/>
        <v>1185.6965971649424</v>
      </c>
      <c r="K64" s="34">
        <f t="shared" si="5"/>
        <v>292570.31929204753</v>
      </c>
      <c r="L64" s="34">
        <f t="shared" si="5"/>
        <v>4161312.8404328683</v>
      </c>
    </row>
    <row r="65" spans="1:12" x14ac:dyDescent="0.25">
      <c r="A65" s="32">
        <v>4196</v>
      </c>
      <c r="B65" s="33">
        <f t="shared" si="0"/>
        <v>1278.9407590738956</v>
      </c>
      <c r="C65" s="42">
        <v>1229418767.0846</v>
      </c>
      <c r="D65" s="43">
        <v>5312493214.7306004</v>
      </c>
      <c r="E65" s="41">
        <f t="shared" si="6"/>
        <v>303795.52444044012</v>
      </c>
      <c r="F65" s="41">
        <f t="shared" si="7"/>
        <v>4306907.3115938893</v>
      </c>
      <c r="G65" s="45">
        <v>10889205.765365999</v>
      </c>
      <c r="H65" s="46">
        <v>2981766.4782715999</v>
      </c>
      <c r="I65" s="47">
        <f t="shared" si="8"/>
        <v>2690.7771906507655</v>
      </c>
      <c r="J65" s="47">
        <f t="shared" si="9"/>
        <v>2417.3568468990034</v>
      </c>
      <c r="K65" s="34">
        <f t="shared" si="5"/>
        <v>306486.30163109087</v>
      </c>
      <c r="L65" s="34">
        <f t="shared" si="5"/>
        <v>4309324.6684407881</v>
      </c>
    </row>
    <row r="66" spans="1:12" x14ac:dyDescent="0.25">
      <c r="A66" s="32">
        <v>4196.5</v>
      </c>
      <c r="B66" s="33">
        <f t="shared" si="0"/>
        <v>1279.0931590690188</v>
      </c>
      <c r="C66" s="42">
        <v>1258534589.2828</v>
      </c>
      <c r="D66" s="43">
        <v>5502093952.4159002</v>
      </c>
      <c r="E66" s="41">
        <f t="shared" si="6"/>
        <v>310990.1896847263</v>
      </c>
      <c r="F66" s="41">
        <f t="shared" si="7"/>
        <v>4460619.094444952</v>
      </c>
      <c r="G66" s="45">
        <v>11776576.554899</v>
      </c>
      <c r="H66" s="46">
        <v>4708794.7262265002</v>
      </c>
      <c r="I66" s="47">
        <f t="shared" si="8"/>
        <v>2910.0509495983174</v>
      </c>
      <c r="J66" s="47">
        <f t="shared" si="9"/>
        <v>3817.4810988832646</v>
      </c>
      <c r="K66" s="34">
        <f t="shared" si="5"/>
        <v>313900.24063432461</v>
      </c>
      <c r="L66" s="34">
        <f t="shared" si="5"/>
        <v>4464436.5755438348</v>
      </c>
    </row>
    <row r="67" spans="1:12" x14ac:dyDescent="0.25">
      <c r="A67" s="32">
        <v>4197</v>
      </c>
      <c r="B67" s="33">
        <f t="shared" ref="B67" si="10">A67/3.28084</f>
        <v>1279.2455590641421</v>
      </c>
      <c r="C67" s="42">
        <v>1288106689.7416999</v>
      </c>
      <c r="D67" s="43">
        <v>5696109841.6608</v>
      </c>
      <c r="E67" s="41">
        <f t="shared" ref="E67:E98" si="11">C67*0.000247105</f>
        <v>318297.60356862278</v>
      </c>
      <c r="F67" s="41">
        <f t="shared" ref="F67:F98" si="12">D67*0.000810713</f>
        <v>4617910.2980623525</v>
      </c>
      <c r="G67" s="45">
        <v>13770366.608243</v>
      </c>
      <c r="H67" s="46">
        <v>6629630.5589955002</v>
      </c>
      <c r="I67" s="47">
        <f t="shared" ref="I67:I98" si="13">G67*0.000247105</f>
        <v>3402.7264407298867</v>
      </c>
      <c r="J67" s="47">
        <f t="shared" ref="J67:J98" si="14">H67*0.000810713</f>
        <v>5374.7276793749188</v>
      </c>
      <c r="K67" s="34">
        <f t="shared" si="5"/>
        <v>321700.33000935265</v>
      </c>
      <c r="L67" s="34">
        <f t="shared" si="5"/>
        <v>4623285.0257417271</v>
      </c>
    </row>
    <row r="68" spans="1:12" x14ac:dyDescent="0.25">
      <c r="A68" s="32">
        <v>4197.5</v>
      </c>
      <c r="B68" s="33">
        <f>A68/3.28084</f>
        <v>1279.3979590592653</v>
      </c>
      <c r="C68" s="42">
        <v>1336189631.7881</v>
      </c>
      <c r="D68" s="43">
        <v>5898160240.2203999</v>
      </c>
      <c r="E68" s="41">
        <f t="shared" si="11"/>
        <v>330179.13896299846</v>
      </c>
      <c r="F68" s="41">
        <f t="shared" si="12"/>
        <v>4781715.182829801</v>
      </c>
      <c r="G68" s="45">
        <v>21307151.432294</v>
      </c>
      <c r="H68" s="46">
        <v>9555340.2097076997</v>
      </c>
      <c r="I68" s="47">
        <f t="shared" si="13"/>
        <v>5265.1036546770092</v>
      </c>
      <c r="J68" s="47">
        <f t="shared" si="14"/>
        <v>7746.6385274327586</v>
      </c>
      <c r="K68" s="34">
        <f t="shared" ref="K68:L105" si="15">E68+I68</f>
        <v>335444.24261767545</v>
      </c>
      <c r="L68" s="34">
        <f t="shared" si="15"/>
        <v>4789461.8213572334</v>
      </c>
    </row>
    <row r="69" spans="1:12" x14ac:dyDescent="0.25">
      <c r="A69" s="32">
        <v>4198</v>
      </c>
      <c r="B69" s="33">
        <f>A69/3.28084</f>
        <v>1279.5503590543885</v>
      </c>
      <c r="C69" s="42">
        <v>1358440048.6168001</v>
      </c>
      <c r="D69" s="43">
        <v>6103436355.9743996</v>
      </c>
      <c r="E69" s="41">
        <f t="shared" si="11"/>
        <v>335677.3282134544</v>
      </c>
      <c r="F69" s="41">
        <f t="shared" si="12"/>
        <v>4948135.1984610735</v>
      </c>
      <c r="G69" s="45">
        <v>25658984.085717998</v>
      </c>
      <c r="H69" s="46">
        <v>13125974.935931999</v>
      </c>
      <c r="I69" s="47">
        <f t="shared" si="13"/>
        <v>6340.4632625013464</v>
      </c>
      <c r="J69" s="47">
        <f t="shared" si="14"/>
        <v>10641.398518234239</v>
      </c>
      <c r="K69" s="34">
        <f t="shared" si="15"/>
        <v>342017.79147595575</v>
      </c>
      <c r="L69" s="34">
        <f t="shared" si="15"/>
        <v>4958776.5969793079</v>
      </c>
    </row>
    <row r="70" spans="1:12" x14ac:dyDescent="0.25">
      <c r="A70" s="32">
        <v>4198.5</v>
      </c>
      <c r="B70" s="33">
        <f>A70/3.28084</f>
        <v>1279.7027590495118</v>
      </c>
      <c r="C70" s="42">
        <v>1408669707.4157</v>
      </c>
      <c r="D70" s="43">
        <v>6315916442.9175997</v>
      </c>
      <c r="E70" s="41">
        <f t="shared" si="11"/>
        <v>348089.32805095654</v>
      </c>
      <c r="F70" s="41">
        <f t="shared" si="12"/>
        <v>5120395.5671870559</v>
      </c>
      <c r="G70" s="45">
        <v>34466437.640936002</v>
      </c>
      <c r="H70" s="46">
        <v>17928446.755339999</v>
      </c>
      <c r="I70" s="47">
        <f t="shared" si="13"/>
        <v>8516.8290732634905</v>
      </c>
      <c r="J70" s="47">
        <f t="shared" si="14"/>
        <v>14534.824854361957</v>
      </c>
      <c r="K70" s="34">
        <f t="shared" si="15"/>
        <v>356606.15712422004</v>
      </c>
      <c r="L70" s="34">
        <f t="shared" si="15"/>
        <v>5134930.3920414178</v>
      </c>
    </row>
    <row r="71" spans="1:12" x14ac:dyDescent="0.25">
      <c r="A71" s="32">
        <v>4199</v>
      </c>
      <c r="B71" s="33">
        <f>A71/3.28084</f>
        <v>1279.855159044635</v>
      </c>
      <c r="C71" s="42">
        <v>1438655698.1278</v>
      </c>
      <c r="D71" s="43">
        <v>6532841327.6512003</v>
      </c>
      <c r="E71" s="41">
        <f t="shared" si="11"/>
        <v>355499.01628587005</v>
      </c>
      <c r="F71" s="41">
        <f t="shared" si="12"/>
        <v>5296259.3912640875</v>
      </c>
      <c r="G71" s="45">
        <v>40761172.419308998</v>
      </c>
      <c r="H71" s="46">
        <v>23651739.912457</v>
      </c>
      <c r="I71" s="47">
        <f t="shared" si="13"/>
        <v>10072.28951067335</v>
      </c>
      <c r="J71" s="47">
        <f t="shared" si="14"/>
        <v>19174.773019647753</v>
      </c>
      <c r="K71" s="34">
        <f t="shared" si="15"/>
        <v>365571.30579654343</v>
      </c>
      <c r="L71" s="34">
        <f t="shared" si="15"/>
        <v>5315434.1642837357</v>
      </c>
    </row>
    <row r="72" spans="1:12" x14ac:dyDescent="0.25">
      <c r="A72" s="32">
        <v>4199.5</v>
      </c>
      <c r="B72" s="33">
        <f t="shared" ref="B72:B104" si="16">A72/3.28084</f>
        <v>1280.007559039758</v>
      </c>
      <c r="C72" s="42">
        <v>1476162688.7105999</v>
      </c>
      <c r="D72" s="43">
        <v>6756083942.0436001</v>
      </c>
      <c r="E72" s="41">
        <f t="shared" si="11"/>
        <v>364767.18119383283</v>
      </c>
      <c r="F72" s="41">
        <f t="shared" si="12"/>
        <v>5477245.0809059935</v>
      </c>
      <c r="G72" s="45">
        <v>50852370.225929998</v>
      </c>
      <c r="H72" s="46">
        <v>30952192.222599</v>
      </c>
      <c r="I72" s="47">
        <f t="shared" si="13"/>
        <v>12565.874944678433</v>
      </c>
      <c r="J72" s="47">
        <f t="shared" si="14"/>
        <v>25093.344613359903</v>
      </c>
      <c r="K72" s="34">
        <f t="shared" si="15"/>
        <v>377333.05613851128</v>
      </c>
      <c r="L72" s="34">
        <f t="shared" si="15"/>
        <v>5502338.4255193537</v>
      </c>
    </row>
    <row r="73" spans="1:12" x14ac:dyDescent="0.25">
      <c r="A73" s="32">
        <v>4200</v>
      </c>
      <c r="B73" s="33">
        <f>A73/3.28084</f>
        <v>1280.1599590348812</v>
      </c>
      <c r="C73" s="42">
        <v>1498859532.2625</v>
      </c>
      <c r="D73" s="43">
        <v>6982789740.5979004</v>
      </c>
      <c r="E73" s="41">
        <f t="shared" si="11"/>
        <v>370375.6847197251</v>
      </c>
      <c r="F73" s="41">
        <f t="shared" si="12"/>
        <v>5661038.4189693453</v>
      </c>
      <c r="G73" s="45">
        <v>56840625.118575998</v>
      </c>
      <c r="H73" s="46">
        <v>39161433.105814002</v>
      </c>
      <c r="I73" s="47">
        <f t="shared" si="13"/>
        <v>14045.602669925722</v>
      </c>
      <c r="J73" s="47">
        <f t="shared" si="14"/>
        <v>31748.682917513786</v>
      </c>
      <c r="K73" s="34">
        <f t="shared" si="15"/>
        <v>384421.28738965082</v>
      </c>
      <c r="L73" s="34">
        <f t="shared" si="15"/>
        <v>5692787.1018868592</v>
      </c>
    </row>
    <row r="74" spans="1:12" x14ac:dyDescent="0.25">
      <c r="A74" s="32">
        <v>4200.5</v>
      </c>
      <c r="B74" s="33">
        <f>A74/3.28084</f>
        <v>1280.3123590300045</v>
      </c>
      <c r="C74" s="42">
        <v>1511406301.2084</v>
      </c>
      <c r="D74" s="43">
        <v>7212450182.0318003</v>
      </c>
      <c r="E74" s="41">
        <f t="shared" si="11"/>
        <v>373476.05406010168</v>
      </c>
      <c r="F74" s="41">
        <f t="shared" si="12"/>
        <v>5847227.1244255472</v>
      </c>
      <c r="G74" s="45">
        <v>57497615.402508996</v>
      </c>
      <c r="H74" s="46">
        <v>47902359.126116998</v>
      </c>
      <c r="I74" s="47">
        <f t="shared" si="13"/>
        <v>14207.948254036986</v>
      </c>
      <c r="J74" s="47">
        <f t="shared" si="14"/>
        <v>38835.065274211694</v>
      </c>
      <c r="K74" s="34">
        <f t="shared" si="15"/>
        <v>387684.00231413869</v>
      </c>
      <c r="L74" s="34">
        <f t="shared" si="15"/>
        <v>5886062.1896997588</v>
      </c>
    </row>
    <row r="75" spans="1:12" x14ac:dyDescent="0.25">
      <c r="A75" s="32">
        <v>4201</v>
      </c>
      <c r="B75" s="33">
        <f>A75/3.28084</f>
        <v>1280.4647590251277</v>
      </c>
      <c r="C75" s="42">
        <v>1518861113.7852001</v>
      </c>
      <c r="D75" s="43">
        <v>7443351227.7952995</v>
      </c>
      <c r="E75" s="41">
        <f t="shared" si="11"/>
        <v>375318.17552189191</v>
      </c>
      <c r="F75" s="41">
        <f t="shared" si="12"/>
        <v>6034421.6039396105</v>
      </c>
      <c r="G75" s="45">
        <v>59577183.290071003</v>
      </c>
      <c r="H75" s="46">
        <v>56799055.137091003</v>
      </c>
      <c r="I75" s="47">
        <f t="shared" si="13"/>
        <v>14721.819876892996</v>
      </c>
      <c r="J75" s="47">
        <f t="shared" si="14"/>
        <v>46047.73238735646</v>
      </c>
      <c r="K75" s="34">
        <f t="shared" si="15"/>
        <v>390039.99539878493</v>
      </c>
      <c r="L75" s="34">
        <f t="shared" si="15"/>
        <v>6080469.336326967</v>
      </c>
    </row>
    <row r="76" spans="1:12" x14ac:dyDescent="0.25">
      <c r="A76" s="32">
        <v>4201.5</v>
      </c>
      <c r="B76" s="33">
        <f>A76/3.28084</f>
        <v>1280.6171590202509</v>
      </c>
      <c r="C76" s="42">
        <v>1538702970.1164999</v>
      </c>
      <c r="D76" s="43">
        <v>7676283340.6836004</v>
      </c>
      <c r="E76" s="41">
        <f t="shared" si="11"/>
        <v>380221.19743063772</v>
      </c>
      <c r="F76" s="41">
        <f t="shared" si="12"/>
        <v>6223262.695975624</v>
      </c>
      <c r="G76" s="45">
        <v>64023069.548882</v>
      </c>
      <c r="H76" s="46">
        <v>66226063.306151003</v>
      </c>
      <c r="I76" s="47">
        <f t="shared" si="13"/>
        <v>15820.420600876487</v>
      </c>
      <c r="J76" s="47">
        <f t="shared" si="14"/>
        <v>53690.3304611196</v>
      </c>
      <c r="K76" s="34">
        <f t="shared" si="15"/>
        <v>396041.61803151423</v>
      </c>
      <c r="L76" s="34">
        <f t="shared" si="15"/>
        <v>6276953.0264367433</v>
      </c>
    </row>
    <row r="77" spans="1:12" x14ac:dyDescent="0.25">
      <c r="A77" s="32">
        <v>4202</v>
      </c>
      <c r="B77" s="33">
        <f t="shared" si="16"/>
        <v>1280.7695590153742</v>
      </c>
      <c r="C77" s="42">
        <v>1556427854.8229001</v>
      </c>
      <c r="D77" s="43">
        <v>7912215744.7280998</v>
      </c>
      <c r="E77" s="41">
        <f t="shared" si="11"/>
        <v>384601.10506601277</v>
      </c>
      <c r="F77" s="41">
        <f t="shared" si="12"/>
        <v>6414536.1630557524</v>
      </c>
      <c r="G77" s="45">
        <v>65828202.812632002</v>
      </c>
      <c r="H77" s="46">
        <v>76110397.844393998</v>
      </c>
      <c r="I77" s="47">
        <f t="shared" si="13"/>
        <v>16266.478056015432</v>
      </c>
      <c r="J77" s="47">
        <f t="shared" si="14"/>
        <v>61703.688967622191</v>
      </c>
      <c r="K77" s="34">
        <f t="shared" si="15"/>
        <v>400867.58312202821</v>
      </c>
      <c r="L77" s="34">
        <f t="shared" si="15"/>
        <v>6476239.8520233743</v>
      </c>
    </row>
    <row r="78" spans="1:12" x14ac:dyDescent="0.25">
      <c r="A78" s="32">
        <v>4202.5</v>
      </c>
      <c r="B78" s="33">
        <f>A78/3.28084</f>
        <v>1280.9219590104974</v>
      </c>
      <c r="C78" s="42">
        <v>1578765401.2456999</v>
      </c>
      <c r="D78" s="43">
        <v>8150925683.0304003</v>
      </c>
      <c r="E78" s="41">
        <f t="shared" si="11"/>
        <v>390120.82447481871</v>
      </c>
      <c r="F78" s="41">
        <f t="shared" si="12"/>
        <v>6608061.4132666253</v>
      </c>
      <c r="G78" s="45">
        <v>68664362.308686003</v>
      </c>
      <c r="H78" s="46">
        <v>86343698.808336005</v>
      </c>
      <c r="I78" s="47">
        <f t="shared" si="13"/>
        <v>16967.307248287856</v>
      </c>
      <c r="J78" s="47">
        <f t="shared" si="14"/>
        <v>69999.959092002508</v>
      </c>
      <c r="K78" s="34">
        <f t="shared" si="15"/>
        <v>407088.13172310655</v>
      </c>
      <c r="L78" s="34">
        <f t="shared" si="15"/>
        <v>6678061.3723586276</v>
      </c>
    </row>
    <row r="79" spans="1:12" x14ac:dyDescent="0.25">
      <c r="A79" s="32">
        <v>4203</v>
      </c>
      <c r="B79" s="33">
        <f>A79/3.28084</f>
        <v>1281.0743590056204</v>
      </c>
      <c r="C79" s="42">
        <v>1593377078.1763</v>
      </c>
      <c r="D79" s="43">
        <v>8392561571.6496</v>
      </c>
      <c r="E79" s="41">
        <f t="shared" si="11"/>
        <v>393731.44290275464</v>
      </c>
      <c r="F79" s="41">
        <f t="shared" si="12"/>
        <v>6803958.7694367627</v>
      </c>
      <c r="G79" s="45">
        <v>70269140.193459004</v>
      </c>
      <c r="H79" s="46">
        <v>96923949.162901998</v>
      </c>
      <c r="I79" s="47">
        <f t="shared" si="13"/>
        <v>17363.855887504687</v>
      </c>
      <c r="J79" s="47">
        <f t="shared" si="14"/>
        <v>78577.50559770377</v>
      </c>
      <c r="K79" s="34">
        <f t="shared" si="15"/>
        <v>411095.29879025934</v>
      </c>
      <c r="L79" s="34">
        <f t="shared" si="15"/>
        <v>6882536.2750344668</v>
      </c>
    </row>
    <row r="80" spans="1:12" x14ac:dyDescent="0.25">
      <c r="A80" s="32">
        <v>4203.5</v>
      </c>
      <c r="B80" s="33">
        <f t="shared" si="16"/>
        <v>1281.2267590007436</v>
      </c>
      <c r="C80" s="42">
        <v>1625313224.6375</v>
      </c>
      <c r="D80" s="43">
        <v>8637352678.1641998</v>
      </c>
      <c r="E80" s="41">
        <f t="shared" si="11"/>
        <v>401623.02437404945</v>
      </c>
      <c r="F80" s="41">
        <f t="shared" si="12"/>
        <v>7002414.1017725328</v>
      </c>
      <c r="G80" s="45">
        <v>73461886.956414998</v>
      </c>
      <c r="H80" s="46">
        <v>107858993.53364</v>
      </c>
      <c r="I80" s="47">
        <f t="shared" si="13"/>
        <v>18152.799576364931</v>
      </c>
      <c r="J80" s="47">
        <f t="shared" si="14"/>
        <v>87442.688224637881</v>
      </c>
      <c r="K80" s="34">
        <f t="shared" si="15"/>
        <v>419775.82395041437</v>
      </c>
      <c r="L80" s="34">
        <f t="shared" si="15"/>
        <v>7089856.7899971707</v>
      </c>
    </row>
    <row r="81" spans="1:12" x14ac:dyDescent="0.25">
      <c r="A81" s="32">
        <v>4204</v>
      </c>
      <c r="B81" s="33">
        <f>A81/3.28084</f>
        <v>1281.3791589958669</v>
      </c>
      <c r="C81" s="42">
        <v>1649871218.3870001</v>
      </c>
      <c r="D81" s="43">
        <v>8886799283.2614994</v>
      </c>
      <c r="E81" s="41">
        <f t="shared" si="11"/>
        <v>407691.42741951969</v>
      </c>
      <c r="F81" s="41">
        <f t="shared" si="12"/>
        <v>7204643.7073307801</v>
      </c>
      <c r="G81" s="45">
        <v>75648836.510270998</v>
      </c>
      <c r="H81" s="46">
        <v>119219281.08673</v>
      </c>
      <c r="I81" s="47">
        <f t="shared" si="13"/>
        <v>18693.205745870517</v>
      </c>
      <c r="J81" s="47">
        <f t="shared" si="14"/>
        <v>96652.621027666144</v>
      </c>
      <c r="K81" s="34">
        <f t="shared" si="15"/>
        <v>426384.63316539023</v>
      </c>
      <c r="L81" s="34">
        <f t="shared" si="15"/>
        <v>7301296.3283584462</v>
      </c>
    </row>
    <row r="82" spans="1:12" x14ac:dyDescent="0.25">
      <c r="A82" s="32">
        <v>4204.5</v>
      </c>
      <c r="B82" s="33">
        <f>A82/3.28084</f>
        <v>1281.5315589909901</v>
      </c>
      <c r="C82" s="42">
        <v>1693114581.6141</v>
      </c>
      <c r="D82" s="43">
        <v>9141583799.1011009</v>
      </c>
      <c r="E82" s="41">
        <f t="shared" si="11"/>
        <v>418377.0786897522</v>
      </c>
      <c r="F82" s="41">
        <f t="shared" si="12"/>
        <v>7411200.8265206506</v>
      </c>
      <c r="G82" s="45">
        <v>80990595.854893997</v>
      </c>
      <c r="H82" s="46">
        <v>131164437.06658</v>
      </c>
      <c r="I82" s="47">
        <f t="shared" si="13"/>
        <v>20013.181188723582</v>
      </c>
      <c r="J82" s="47">
        <f t="shared" si="14"/>
        <v>106336.71426755827</v>
      </c>
      <c r="K82" s="34">
        <f t="shared" si="15"/>
        <v>438390.2598784758</v>
      </c>
      <c r="L82" s="34">
        <f t="shared" si="15"/>
        <v>7517537.5407882091</v>
      </c>
    </row>
    <row r="83" spans="1:12" x14ac:dyDescent="0.25">
      <c r="A83" s="32">
        <v>4205</v>
      </c>
      <c r="B83" s="33">
        <f t="shared" si="16"/>
        <v>1281.6839589861133</v>
      </c>
      <c r="C83" s="42">
        <v>1717012373.0869999</v>
      </c>
      <c r="D83" s="43">
        <v>9401375954.4025002</v>
      </c>
      <c r="E83" s="41">
        <f t="shared" si="11"/>
        <v>424282.34245166311</v>
      </c>
      <c r="F83" s="41">
        <f t="shared" si="12"/>
        <v>7621817.7041215142</v>
      </c>
      <c r="G83" s="45">
        <v>84770054.908491999</v>
      </c>
      <c r="H83" s="46">
        <v>143806566.84933999</v>
      </c>
      <c r="I83" s="47">
        <f t="shared" si="13"/>
        <v>20947.104418162915</v>
      </c>
      <c r="J83" s="47">
        <f t="shared" si="14"/>
        <v>116585.85323012898</v>
      </c>
      <c r="K83" s="34">
        <f t="shared" si="15"/>
        <v>445229.446869826</v>
      </c>
      <c r="L83" s="34">
        <f t="shared" si="15"/>
        <v>7738403.5573516432</v>
      </c>
    </row>
    <row r="84" spans="1:12" x14ac:dyDescent="0.25">
      <c r="A84" s="32">
        <v>4205.5</v>
      </c>
      <c r="B84" s="33">
        <f>A84/3.28084</f>
        <v>1281.8363589812366</v>
      </c>
      <c r="C84" s="42">
        <v>1748685591.4647</v>
      </c>
      <c r="D84" s="43">
        <v>9666033188.5468006</v>
      </c>
      <c r="E84" s="41">
        <f t="shared" si="11"/>
        <v>432108.95307888469</v>
      </c>
      <c r="F84" s="41">
        <f t="shared" si="12"/>
        <v>7836378.7643863428</v>
      </c>
      <c r="G84" s="45">
        <v>92638937.351713002</v>
      </c>
      <c r="H84" s="46">
        <v>157397973.40182</v>
      </c>
      <c r="I84" s="47">
        <f t="shared" si="13"/>
        <v>22891.544614295042</v>
      </c>
      <c r="J84" s="47">
        <f t="shared" si="14"/>
        <v>127604.58321050971</v>
      </c>
      <c r="K84" s="34">
        <f t="shared" si="15"/>
        <v>455000.49769317976</v>
      </c>
      <c r="L84" s="34">
        <f t="shared" si="15"/>
        <v>7963983.3475968521</v>
      </c>
    </row>
    <row r="85" spans="1:12" x14ac:dyDescent="0.25">
      <c r="A85" s="32">
        <v>4206</v>
      </c>
      <c r="B85" s="33">
        <f t="shared" si="16"/>
        <v>1281.9887589763598</v>
      </c>
      <c r="C85" s="42">
        <v>1761109066.5258999</v>
      </c>
      <c r="D85" s="43">
        <v>9933492567.9570999</v>
      </c>
      <c r="E85" s="41">
        <f t="shared" si="11"/>
        <v>435178.8558838825</v>
      </c>
      <c r="F85" s="41">
        <f t="shared" si="12"/>
        <v>8053211.560246205</v>
      </c>
      <c r="G85" s="45">
        <v>96849827.619498998</v>
      </c>
      <c r="H85" s="46">
        <v>171863279.47455999</v>
      </c>
      <c r="I85" s="47">
        <f t="shared" si="13"/>
        <v>23932.076653916301</v>
      </c>
      <c r="J85" s="47">
        <f t="shared" si="14"/>
        <v>139331.79489265895</v>
      </c>
      <c r="K85" s="34">
        <f t="shared" si="15"/>
        <v>459110.93253779877</v>
      </c>
      <c r="L85" s="34">
        <f t="shared" si="15"/>
        <v>8192543.3551388644</v>
      </c>
    </row>
    <row r="86" spans="1:12" x14ac:dyDescent="0.25">
      <c r="A86" s="32">
        <v>4206.5</v>
      </c>
      <c r="B86" s="33">
        <f t="shared" si="16"/>
        <v>1282.1411589714828</v>
      </c>
      <c r="C86" s="42">
        <v>1778382164.9008</v>
      </c>
      <c r="D86" s="43">
        <v>10203284367.469999</v>
      </c>
      <c r="E86" s="41">
        <f t="shared" si="11"/>
        <v>439447.12485781219</v>
      </c>
      <c r="F86" s="41">
        <f t="shared" si="12"/>
        <v>8271935.2794047054</v>
      </c>
      <c r="G86" s="45">
        <v>105046878.89140999</v>
      </c>
      <c r="H86" s="46">
        <v>187347370.75558999</v>
      </c>
      <c r="I86" s="47">
        <f t="shared" si="13"/>
        <v>25957.609008461866</v>
      </c>
      <c r="J86" s="47">
        <f t="shared" si="14"/>
        <v>151884.94898737664</v>
      </c>
      <c r="K86" s="34">
        <f t="shared" si="15"/>
        <v>465404.73386627407</v>
      </c>
      <c r="L86" s="34">
        <f t="shared" si="15"/>
        <v>8423820.2283920813</v>
      </c>
    </row>
    <row r="87" spans="1:12" x14ac:dyDescent="0.25">
      <c r="A87" s="32">
        <v>4207</v>
      </c>
      <c r="B87" s="33">
        <f t="shared" si="16"/>
        <v>1282.293558966606</v>
      </c>
      <c r="C87" s="42">
        <v>1788994810.5113001</v>
      </c>
      <c r="D87" s="43">
        <v>10475147808.176001</v>
      </c>
      <c r="E87" s="41">
        <f t="shared" si="11"/>
        <v>442069.56265139481</v>
      </c>
      <c r="F87" s="41">
        <f t="shared" si="12"/>
        <v>8492338.5050097909</v>
      </c>
      <c r="G87" s="45">
        <v>107380882.84383</v>
      </c>
      <c r="H87" s="46">
        <v>203553566.78630999</v>
      </c>
      <c r="I87" s="47">
        <f t="shared" si="13"/>
        <v>26534.353055124615</v>
      </c>
      <c r="J87" s="47">
        <f t="shared" si="14"/>
        <v>165023.52279002973</v>
      </c>
      <c r="K87" s="34">
        <f t="shared" si="15"/>
        <v>468603.91570651944</v>
      </c>
      <c r="L87" s="34">
        <f t="shared" si="15"/>
        <v>8657362.0277998205</v>
      </c>
    </row>
    <row r="88" spans="1:12" x14ac:dyDescent="0.25">
      <c r="A88" s="32">
        <v>4207.5</v>
      </c>
      <c r="B88" s="33">
        <f t="shared" si="16"/>
        <v>1282.4459589617293</v>
      </c>
      <c r="C88" s="42">
        <v>1804458490.1046</v>
      </c>
      <c r="D88" s="43">
        <v>10749105129.625</v>
      </c>
      <c r="E88" s="41">
        <f t="shared" si="11"/>
        <v>445890.71519729722</v>
      </c>
      <c r="F88" s="41">
        <f t="shared" si="12"/>
        <v>8714439.2669536732</v>
      </c>
      <c r="G88" s="45">
        <v>111173506.69571</v>
      </c>
      <c r="H88" s="46">
        <v>220245952.76436001</v>
      </c>
      <c r="I88" s="47">
        <f t="shared" si="13"/>
        <v>27471.52937204342</v>
      </c>
      <c r="J88" s="47">
        <f t="shared" si="14"/>
        <v>178556.2571034526</v>
      </c>
      <c r="K88" s="34">
        <f t="shared" si="15"/>
        <v>473362.24456934066</v>
      </c>
      <c r="L88" s="34">
        <f t="shared" si="15"/>
        <v>8892995.5240571257</v>
      </c>
    </row>
    <row r="89" spans="1:12" x14ac:dyDescent="0.25">
      <c r="A89" s="32">
        <v>4208</v>
      </c>
      <c r="B89" s="33">
        <f t="shared" si="16"/>
        <v>1282.5983589568525</v>
      </c>
      <c r="C89" s="42">
        <v>1815899901.9725001</v>
      </c>
      <c r="D89" s="43">
        <v>11025018298.77</v>
      </c>
      <c r="E89" s="41">
        <f t="shared" si="11"/>
        <v>448717.94527691463</v>
      </c>
      <c r="F89" s="41">
        <f t="shared" si="12"/>
        <v>8938125.6600507237</v>
      </c>
      <c r="G89" s="45">
        <v>112928067.39442</v>
      </c>
      <c r="H89" s="46">
        <v>237344175.38953</v>
      </c>
      <c r="I89" s="47">
        <f t="shared" si="13"/>
        <v>27905.090093498155</v>
      </c>
      <c r="J89" s="47">
        <f t="shared" si="14"/>
        <v>192418.00846257203</v>
      </c>
      <c r="K89" s="34">
        <f t="shared" si="15"/>
        <v>476623.03537041281</v>
      </c>
      <c r="L89" s="34">
        <f t="shared" si="15"/>
        <v>9130543.6685132962</v>
      </c>
    </row>
    <row r="90" spans="1:12" x14ac:dyDescent="0.25">
      <c r="A90" s="35">
        <v>4208.5</v>
      </c>
      <c r="B90" s="36">
        <f>A90/3.28084</f>
        <v>1282.7507589519757</v>
      </c>
      <c r="C90" s="37">
        <v>1836531475.2156999</v>
      </c>
      <c r="D90" s="38">
        <v>11303554798.354</v>
      </c>
      <c r="E90" s="39">
        <f t="shared" si="11"/>
        <v>453816.11018317554</v>
      </c>
      <c r="F90" s="39">
        <f t="shared" si="12"/>
        <v>9163938.8212379664</v>
      </c>
      <c r="G90" s="37">
        <v>113431614.19983</v>
      </c>
      <c r="H90" s="38">
        <v>254610684.47716001</v>
      </c>
      <c r="I90" s="39">
        <f t="shared" si="13"/>
        <v>28029.519026848993</v>
      </c>
      <c r="J90" s="39">
        <f t="shared" si="14"/>
        <v>206416.19184453183</v>
      </c>
      <c r="K90" s="39">
        <f t="shared" si="15"/>
        <v>481845.62921002455</v>
      </c>
      <c r="L90" s="39">
        <f t="shared" si="15"/>
        <v>9370355.0130824987</v>
      </c>
    </row>
    <row r="91" spans="1:12" x14ac:dyDescent="0.25">
      <c r="A91" s="35">
        <v>4209</v>
      </c>
      <c r="B91" s="36">
        <f t="shared" si="16"/>
        <v>1282.903158947099</v>
      </c>
      <c r="C91" s="37">
        <v>1856484964.9177001</v>
      </c>
      <c r="D91" s="38">
        <v>11585000049.393</v>
      </c>
      <c r="E91" s="39">
        <f t="shared" si="11"/>
        <v>458746.71725598827</v>
      </c>
      <c r="F91" s="39">
        <f t="shared" si="12"/>
        <v>9392110.1450435463</v>
      </c>
      <c r="G91" s="37">
        <v>113607539.22018</v>
      </c>
      <c r="H91" s="38">
        <v>271911820.03621</v>
      </c>
      <c r="I91" s="39">
        <f t="shared" si="13"/>
        <v>28072.990979002581</v>
      </c>
      <c r="J91" s="39">
        <f t="shared" si="14"/>
        <v>220442.44735701592</v>
      </c>
      <c r="K91" s="39">
        <f t="shared" si="15"/>
        <v>486819.70823499083</v>
      </c>
      <c r="L91" s="39">
        <f t="shared" si="15"/>
        <v>9612552.592400562</v>
      </c>
    </row>
    <row r="92" spans="1:12" x14ac:dyDescent="0.25">
      <c r="A92" s="35">
        <v>4209.5</v>
      </c>
      <c r="B92" s="36">
        <f>A92/3.28084</f>
        <v>1283.0555589422222</v>
      </c>
      <c r="C92" s="37">
        <v>1884555270.7560999</v>
      </c>
      <c r="D92" s="38">
        <v>11870223427.513</v>
      </c>
      <c r="E92" s="39">
        <f t="shared" si="11"/>
        <v>465683.03018018609</v>
      </c>
      <c r="F92" s="39">
        <f t="shared" si="12"/>
        <v>9623344.4455893468</v>
      </c>
      <c r="G92" s="37">
        <v>113705922.42050999</v>
      </c>
      <c r="H92" s="38">
        <v>289234291.08668</v>
      </c>
      <c r="I92" s="39">
        <f t="shared" si="13"/>
        <v>28097.301959720124</v>
      </c>
      <c r="J92" s="39">
        <f t="shared" si="14"/>
        <v>234485.9998297556</v>
      </c>
      <c r="K92" s="39">
        <f t="shared" si="15"/>
        <v>493780.33213990624</v>
      </c>
      <c r="L92" s="39">
        <f t="shared" si="15"/>
        <v>9857830.4454191029</v>
      </c>
    </row>
    <row r="93" spans="1:12" x14ac:dyDescent="0.25">
      <c r="A93" s="35">
        <v>4210</v>
      </c>
      <c r="B93" s="36">
        <f>A93/3.28084</f>
        <v>1283.2079589373452</v>
      </c>
      <c r="C93" s="37">
        <v>1938400585.3399999</v>
      </c>
      <c r="D93" s="38">
        <v>12160046897.955</v>
      </c>
      <c r="E93" s="39">
        <f t="shared" si="11"/>
        <v>478988.4766404407</v>
      </c>
      <c r="F93" s="39">
        <f t="shared" si="12"/>
        <v>9858308.1007817928</v>
      </c>
      <c r="G93" s="37">
        <v>113768779.41718</v>
      </c>
      <c r="H93" s="38">
        <v>306567936.66411</v>
      </c>
      <c r="I93" s="39">
        <f t="shared" si="13"/>
        <v>28112.834237882267</v>
      </c>
      <c r="J93" s="39">
        <f t="shared" si="14"/>
        <v>248538.61163677063</v>
      </c>
      <c r="K93" s="39">
        <f t="shared" si="15"/>
        <v>507101.31087832298</v>
      </c>
      <c r="L93" s="39">
        <f t="shared" si="15"/>
        <v>10106846.712418564</v>
      </c>
    </row>
    <row r="94" spans="1:12" x14ac:dyDescent="0.25">
      <c r="A94" s="35">
        <v>4210.5</v>
      </c>
      <c r="B94" s="36">
        <f t="shared" si="16"/>
        <v>1283.3603589324684</v>
      </c>
      <c r="C94" s="37">
        <v>1957568271.3459001</v>
      </c>
      <c r="D94" s="38">
        <v>12457283363.509001</v>
      </c>
      <c r="E94" s="39">
        <f t="shared" si="11"/>
        <v>483724.90769092867</v>
      </c>
      <c r="F94" s="39">
        <f t="shared" si="12"/>
        <v>10099281.567480473</v>
      </c>
      <c r="G94" s="37">
        <v>113794254.42182</v>
      </c>
      <c r="H94" s="38">
        <v>323908481.36822999</v>
      </c>
      <c r="I94" s="39">
        <f t="shared" si="13"/>
        <v>28119.129238903832</v>
      </c>
      <c r="J94" s="39">
        <f t="shared" si="14"/>
        <v>262596.81665548182</v>
      </c>
      <c r="K94" s="39">
        <f t="shared" si="15"/>
        <v>511844.03692983248</v>
      </c>
      <c r="L94" s="39">
        <f t="shared" si="15"/>
        <v>10361878.384135954</v>
      </c>
    </row>
    <row r="95" spans="1:12" x14ac:dyDescent="0.25">
      <c r="A95" s="35">
        <v>4211</v>
      </c>
      <c r="B95" s="36">
        <f t="shared" si="16"/>
        <v>1283.5127589275917</v>
      </c>
      <c r="C95" s="37">
        <v>1978103591.8475001</v>
      </c>
      <c r="D95" s="38">
        <v>12757255465.301001</v>
      </c>
      <c r="E95" s="39">
        <f t="shared" si="11"/>
        <v>488799.28806347656</v>
      </c>
      <c r="F95" s="39">
        <f t="shared" si="12"/>
        <v>10342472.85004057</v>
      </c>
      <c r="G95" s="37">
        <v>113809190.59254</v>
      </c>
      <c r="H95" s="38">
        <v>341251835.44660002</v>
      </c>
      <c r="I95" s="39">
        <f t="shared" si="13"/>
        <v>28122.820041369596</v>
      </c>
      <c r="J95" s="39">
        <f t="shared" si="14"/>
        <v>276657.29927041946</v>
      </c>
      <c r="K95" s="39">
        <f t="shared" si="15"/>
        <v>516922.10810484615</v>
      </c>
      <c r="L95" s="39">
        <f t="shared" si="15"/>
        <v>10619130.149310989</v>
      </c>
    </row>
    <row r="96" spans="1:12" x14ac:dyDescent="0.25">
      <c r="A96" s="35">
        <v>4211.5</v>
      </c>
      <c r="B96" s="36">
        <f>A96/3.28084</f>
        <v>1283.6651589227149</v>
      </c>
      <c r="C96" s="37">
        <v>1986842826.0831001</v>
      </c>
      <c r="D96" s="38">
        <v>13059363964.084</v>
      </c>
      <c r="E96" s="39">
        <f t="shared" si="11"/>
        <v>490958.7965392645</v>
      </c>
      <c r="F96" s="39">
        <f t="shared" si="12"/>
        <v>10587396.137414431</v>
      </c>
      <c r="G96" s="37">
        <v>113820991.80828001</v>
      </c>
      <c r="H96" s="38">
        <v>358597257.11159998</v>
      </c>
      <c r="I96" s="39">
        <f t="shared" si="13"/>
        <v>28125.736180785032</v>
      </c>
      <c r="J96" s="39">
        <f t="shared" si="14"/>
        <v>290719.45810471656</v>
      </c>
      <c r="K96" s="39">
        <f t="shared" si="15"/>
        <v>519084.53272004955</v>
      </c>
      <c r="L96" s="39">
        <f t="shared" si="15"/>
        <v>10878115.595519148</v>
      </c>
    </row>
    <row r="97" spans="1:12" x14ac:dyDescent="0.25">
      <c r="A97" s="35">
        <v>4212</v>
      </c>
      <c r="B97" s="36">
        <f t="shared" si="16"/>
        <v>1283.8175589178381</v>
      </c>
      <c r="C97" s="37">
        <v>1996324468.3069999</v>
      </c>
      <c r="D97" s="38">
        <v>13362842769.466999</v>
      </c>
      <c r="E97" s="39">
        <f t="shared" si="11"/>
        <v>493301.75774100126</v>
      </c>
      <c r="F97" s="39">
        <f t="shared" si="12"/>
        <v>10833430.350162899</v>
      </c>
      <c r="G97" s="37">
        <v>113831148.18919</v>
      </c>
      <c r="H97" s="38">
        <v>375944321.49994999</v>
      </c>
      <c r="I97" s="39">
        <f t="shared" si="13"/>
        <v>28128.245873289798</v>
      </c>
      <c r="J97" s="39">
        <f t="shared" si="14"/>
        <v>304782.94871618896</v>
      </c>
      <c r="K97" s="39">
        <f t="shared" si="15"/>
        <v>521430.00361429108</v>
      </c>
      <c r="L97" s="39">
        <f t="shared" si="15"/>
        <v>11138213.298879089</v>
      </c>
    </row>
    <row r="98" spans="1:12" x14ac:dyDescent="0.25">
      <c r="A98" s="35">
        <v>4212.5</v>
      </c>
      <c r="B98" s="36">
        <f t="shared" si="16"/>
        <v>1283.9699589129614</v>
      </c>
      <c r="C98" s="37">
        <v>2003524787.0855999</v>
      </c>
      <c r="D98" s="38">
        <v>13667617488.375</v>
      </c>
      <c r="E98" s="39">
        <f t="shared" si="11"/>
        <v>495080.99251278717</v>
      </c>
      <c r="F98" s="39">
        <f t="shared" si="12"/>
        <v>11080515.176852962</v>
      </c>
      <c r="G98" s="37">
        <v>113840303.75546999</v>
      </c>
      <c r="H98" s="38">
        <v>393292883.72623998</v>
      </c>
      <c r="I98" s="39">
        <f t="shared" si="13"/>
        <v>28130.508259495415</v>
      </c>
      <c r="J98" s="39">
        <f t="shared" si="14"/>
        <v>318847.65364435117</v>
      </c>
      <c r="K98" s="39">
        <f t="shared" si="15"/>
        <v>523211.5007722826</v>
      </c>
      <c r="L98" s="39">
        <f t="shared" si="15"/>
        <v>11399362.830497313</v>
      </c>
    </row>
    <row r="99" spans="1:12" x14ac:dyDescent="0.25">
      <c r="A99" s="35">
        <v>4213</v>
      </c>
      <c r="B99" s="36">
        <f t="shared" si="16"/>
        <v>1284.1223589080846</v>
      </c>
      <c r="C99" s="37">
        <v>2012328628.5671999</v>
      </c>
      <c r="D99" s="38">
        <v>13973588222.615999</v>
      </c>
      <c r="E99" s="39">
        <f t="shared" ref="E99:E105" si="17">C99*0.000247105</f>
        <v>497256.46576209797</v>
      </c>
      <c r="F99" s="39">
        <f t="shared" ref="F99:F105" si="18">D99*0.000810713</f>
        <v>11328569.628721684</v>
      </c>
      <c r="G99" s="37">
        <v>113848600.71746001</v>
      </c>
      <c r="H99" s="38">
        <v>410642879.30062997</v>
      </c>
      <c r="I99" s="39">
        <f t="shared" ref="I99:I105" si="19">G99*0.000247105</f>
        <v>28132.558480287957</v>
      </c>
      <c r="J99" s="39">
        <f t="shared" ref="J99:J105" si="20">H99*0.000810713</f>
        <v>332913.52060645161</v>
      </c>
      <c r="K99" s="39">
        <f t="shared" si="15"/>
        <v>525389.02424238587</v>
      </c>
      <c r="L99" s="39">
        <f t="shared" si="15"/>
        <v>11661483.149328135</v>
      </c>
    </row>
    <row r="100" spans="1:12" x14ac:dyDescent="0.25">
      <c r="A100" s="35">
        <v>4213.5</v>
      </c>
      <c r="B100" s="36">
        <f t="shared" si="16"/>
        <v>1284.2747589032076</v>
      </c>
      <c r="C100" s="37">
        <v>2020260481.6633999</v>
      </c>
      <c r="D100" s="38">
        <v>14280852122.806</v>
      </c>
      <c r="E100" s="39">
        <f t="shared" si="17"/>
        <v>499216.46632143448</v>
      </c>
      <c r="F100" s="39">
        <f t="shared" si="18"/>
        <v>11577672.46703642</v>
      </c>
      <c r="G100" s="37">
        <v>113855994.78131001</v>
      </c>
      <c r="H100" s="38">
        <v>427994010.43471998</v>
      </c>
      <c r="I100" s="39">
        <f t="shared" si="19"/>
        <v>28134.38559043561</v>
      </c>
      <c r="J100" s="39">
        <f t="shared" si="20"/>
        <v>346980.30818156316</v>
      </c>
      <c r="K100" s="39">
        <f t="shared" si="15"/>
        <v>527350.85191187006</v>
      </c>
      <c r="L100" s="39">
        <f t="shared" si="15"/>
        <v>11924652.775217984</v>
      </c>
    </row>
    <row r="101" spans="1:12" x14ac:dyDescent="0.25">
      <c r="A101" s="35">
        <v>4214</v>
      </c>
      <c r="B101" s="36">
        <f>A101/3.28084</f>
        <v>1284.4271588983308</v>
      </c>
      <c r="C101" s="37">
        <v>2031726156.5423999</v>
      </c>
      <c r="D101" s="38">
        <v>14589542995.514</v>
      </c>
      <c r="E101" s="39">
        <f t="shared" si="17"/>
        <v>502049.69191240973</v>
      </c>
      <c r="F101" s="39">
        <f t="shared" si="18"/>
        <v>11827932.170522142</v>
      </c>
      <c r="G101" s="37">
        <v>113862599.73649</v>
      </c>
      <c r="H101" s="38">
        <v>445346222.84066999</v>
      </c>
      <c r="I101" s="39">
        <f t="shared" si="19"/>
        <v>28136.017707885363</v>
      </c>
      <c r="J101" s="39">
        <f t="shared" si="20"/>
        <v>361047.97235782811</v>
      </c>
      <c r="K101" s="39">
        <f t="shared" si="15"/>
        <v>530185.70962029509</v>
      </c>
      <c r="L101" s="39">
        <f t="shared" si="15"/>
        <v>12188980.14287997</v>
      </c>
    </row>
    <row r="102" spans="1:12" x14ac:dyDescent="0.25">
      <c r="A102" s="35">
        <v>4214.5</v>
      </c>
      <c r="B102" s="36">
        <f>A102/3.28084</f>
        <v>1284.5795588934541</v>
      </c>
      <c r="C102" s="37">
        <v>2042549568.0457001</v>
      </c>
      <c r="D102" s="38">
        <v>14899980591.599001</v>
      </c>
      <c r="E102" s="39">
        <f t="shared" si="17"/>
        <v>504724.21101193276</v>
      </c>
      <c r="F102" s="39">
        <f t="shared" si="18"/>
        <v>12079607.965357002</v>
      </c>
      <c r="G102" s="37">
        <v>113868599.40768</v>
      </c>
      <c r="H102" s="38">
        <v>462699467.61118001</v>
      </c>
      <c r="I102" s="39">
        <f t="shared" si="19"/>
        <v>28137.500256634768</v>
      </c>
      <c r="J102" s="39">
        <f t="shared" si="20"/>
        <v>375116.4734854626</v>
      </c>
      <c r="K102" s="39">
        <f t="shared" si="15"/>
        <v>532861.71126856748</v>
      </c>
      <c r="L102" s="39">
        <f t="shared" si="15"/>
        <v>12454724.438842464</v>
      </c>
    </row>
    <row r="103" spans="1:12" x14ac:dyDescent="0.25">
      <c r="A103" s="35">
        <v>4215</v>
      </c>
      <c r="B103" s="36">
        <f t="shared" si="16"/>
        <v>1284.7319588885773</v>
      </c>
      <c r="C103" s="37">
        <v>2066664801.0074999</v>
      </c>
      <c r="D103" s="38">
        <v>15212620153.857</v>
      </c>
      <c r="E103" s="39">
        <f t="shared" si="17"/>
        <v>510683.20565295831</v>
      </c>
      <c r="F103" s="39">
        <f t="shared" si="18"/>
        <v>12333068.922793871</v>
      </c>
      <c r="G103" s="37">
        <v>113873649.97891</v>
      </c>
      <c r="H103" s="38">
        <v>480053536.06279999</v>
      </c>
      <c r="I103" s="39">
        <f t="shared" si="19"/>
        <v>28138.748278038558</v>
      </c>
      <c r="J103" s="39">
        <f t="shared" si="20"/>
        <v>389185.64238208078</v>
      </c>
      <c r="K103" s="39">
        <f t="shared" si="15"/>
        <v>538821.95393099682</v>
      </c>
      <c r="L103" s="39">
        <f t="shared" si="15"/>
        <v>12722254.565175952</v>
      </c>
    </row>
    <row r="104" spans="1:12" x14ac:dyDescent="0.25">
      <c r="A104" s="35">
        <v>4215.5</v>
      </c>
      <c r="B104" s="36">
        <f t="shared" si="16"/>
        <v>1284.8843588837005</v>
      </c>
      <c r="C104" s="37">
        <v>2075944409.0994999</v>
      </c>
      <c r="D104" s="38">
        <v>15528423510.764999</v>
      </c>
      <c r="E104" s="39">
        <f t="shared" si="17"/>
        <v>512976.24321053195</v>
      </c>
      <c r="F104" s="39">
        <f t="shared" si="18"/>
        <v>12589094.809682826</v>
      </c>
      <c r="G104" s="37">
        <v>113877483.90358</v>
      </c>
      <c r="H104" s="38">
        <v>497408245.27511001</v>
      </c>
      <c r="I104" s="39">
        <f t="shared" si="19"/>
        <v>28139.695659994137</v>
      </c>
      <c r="J104" s="39">
        <f t="shared" si="20"/>
        <v>403255.33075172029</v>
      </c>
      <c r="K104" s="39">
        <f t="shared" si="15"/>
        <v>541115.93887052604</v>
      </c>
      <c r="L104" s="39">
        <f t="shared" si="15"/>
        <v>12992350.140434546</v>
      </c>
    </row>
    <row r="105" spans="1:12" x14ac:dyDescent="0.25">
      <c r="A105" s="35">
        <v>4216</v>
      </c>
      <c r="B105" s="36">
        <f>A105/3.28084</f>
        <v>1285.0367588788238</v>
      </c>
      <c r="C105" s="37">
        <v>2081498598.9521</v>
      </c>
      <c r="D105" s="38">
        <v>15845247399.15</v>
      </c>
      <c r="E105" s="39">
        <f t="shared" si="17"/>
        <v>514348.71129405871</v>
      </c>
      <c r="F105" s="39">
        <f t="shared" si="18"/>
        <v>12845948.054707093</v>
      </c>
      <c r="G105" s="37">
        <v>113880617.87396</v>
      </c>
      <c r="H105" s="38">
        <v>514763472.50948</v>
      </c>
      <c r="I105" s="39">
        <f t="shared" si="19"/>
        <v>28140.47007974489</v>
      </c>
      <c r="J105" s="39">
        <f t="shared" si="20"/>
        <v>417325.43908857804</v>
      </c>
      <c r="K105" s="39">
        <f t="shared" si="15"/>
        <v>542489.18137380364</v>
      </c>
      <c r="L105" s="39">
        <f t="shared" si="15"/>
        <v>13263273.493795671</v>
      </c>
    </row>
    <row r="108" spans="1:12" ht="17.25" x14ac:dyDescent="0.25">
      <c r="A108" t="s">
        <v>10</v>
      </c>
    </row>
  </sheetData>
  <mergeCells count="8">
    <mergeCell ref="N3:T5"/>
    <mergeCell ref="N6:T10"/>
    <mergeCell ref="N11:T13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zoomScale="75" zoomScaleNormal="75" workbookViewId="0">
      <selection activeCell="M1" sqref="M1"/>
    </sheetView>
  </sheetViews>
  <sheetFormatPr defaultRowHeight="15" x14ac:dyDescent="0.25"/>
  <cols>
    <col min="1" max="1" width="15.7109375" customWidth="1"/>
    <col min="2" max="2" width="15.7109375" style="9" customWidth="1"/>
    <col min="3" max="4" width="15.7109375" style="4" hidden="1" customWidth="1"/>
    <col min="5" max="6" width="15.7109375" style="5" customWidth="1"/>
    <col min="7" max="8" width="15.7109375" style="5" hidden="1" customWidth="1"/>
    <col min="9" max="12" width="15.7109375" style="5" customWidth="1"/>
  </cols>
  <sheetData>
    <row r="1" spans="1:20" ht="27" customHeight="1" x14ac:dyDescent="0.25">
      <c r="A1" s="30"/>
      <c r="B1" s="31"/>
      <c r="C1" s="66" t="s">
        <v>3</v>
      </c>
      <c r="D1" s="66"/>
      <c r="E1" s="67" t="s">
        <v>3</v>
      </c>
      <c r="F1" s="67"/>
      <c r="G1" s="68" t="s">
        <v>23</v>
      </c>
      <c r="H1" s="68"/>
      <c r="I1" s="69" t="s">
        <v>23</v>
      </c>
      <c r="J1" s="69"/>
      <c r="K1" s="70" t="s">
        <v>24</v>
      </c>
      <c r="L1" s="70"/>
    </row>
    <row r="2" spans="1:20" ht="27" customHeight="1" thickBot="1" x14ac:dyDescent="0.3">
      <c r="A2" s="11" t="s">
        <v>9</v>
      </c>
      <c r="B2" s="7" t="s">
        <v>0</v>
      </c>
      <c r="C2" s="40" t="s">
        <v>32</v>
      </c>
      <c r="D2" s="40" t="s">
        <v>33</v>
      </c>
      <c r="E2" s="29" t="s">
        <v>7</v>
      </c>
      <c r="F2" s="29" t="s">
        <v>5</v>
      </c>
      <c r="G2" s="44" t="s">
        <v>32</v>
      </c>
      <c r="H2" s="44" t="s">
        <v>33</v>
      </c>
      <c r="I2" s="28" t="s">
        <v>7</v>
      </c>
      <c r="J2" s="28" t="s">
        <v>5</v>
      </c>
      <c r="K2" s="13" t="s">
        <v>7</v>
      </c>
      <c r="L2" s="13" t="s">
        <v>5</v>
      </c>
    </row>
    <row r="3" spans="1:20" ht="15.75" customHeight="1" thickTop="1" x14ac:dyDescent="0.25">
      <c r="A3" s="32">
        <v>4165</v>
      </c>
      <c r="B3" s="33">
        <f t="shared" ref="B3:B66" si="0">A3/3.28084</f>
        <v>1269.4919593762572</v>
      </c>
      <c r="C3" s="42">
        <v>0</v>
      </c>
      <c r="D3" s="43">
        <v>0</v>
      </c>
      <c r="E3" s="41">
        <f t="shared" ref="E3:E34" si="1">C3*0.000247105</f>
        <v>0</v>
      </c>
      <c r="F3" s="41">
        <f t="shared" ref="F3:F34" si="2">D3*0.000810713</f>
        <v>0</v>
      </c>
      <c r="G3" s="45">
        <v>0</v>
      </c>
      <c r="H3" s="46">
        <v>0</v>
      </c>
      <c r="I3" s="47">
        <f t="shared" ref="I3:I66" si="3">G3*0.000247105</f>
        <v>0</v>
      </c>
      <c r="J3" s="47">
        <f t="shared" ref="J3:J66" si="4">H3*0.000810713</f>
        <v>0</v>
      </c>
      <c r="K3" s="34">
        <f>E3+I3</f>
        <v>0</v>
      </c>
      <c r="L3" s="34">
        <f>F3+J3</f>
        <v>0</v>
      </c>
      <c r="N3" s="71" t="s">
        <v>15</v>
      </c>
      <c r="O3" s="71"/>
      <c r="P3" s="71"/>
      <c r="Q3" s="71"/>
      <c r="R3" s="71"/>
      <c r="S3" s="71"/>
      <c r="T3" s="71"/>
    </row>
    <row r="4" spans="1:20" x14ac:dyDescent="0.25">
      <c r="A4" s="32">
        <v>4165.5</v>
      </c>
      <c r="B4" s="33">
        <f t="shared" si="0"/>
        <v>1269.6443593713805</v>
      </c>
      <c r="C4" s="42">
        <v>0</v>
      </c>
      <c r="D4" s="43">
        <v>0</v>
      </c>
      <c r="E4" s="41">
        <f t="shared" si="1"/>
        <v>0</v>
      </c>
      <c r="F4" s="41">
        <f t="shared" si="2"/>
        <v>0</v>
      </c>
      <c r="G4" s="45">
        <v>0</v>
      </c>
      <c r="H4" s="46">
        <v>0</v>
      </c>
      <c r="I4" s="47">
        <f t="shared" si="3"/>
        <v>0</v>
      </c>
      <c r="J4" s="47">
        <f t="shared" si="4"/>
        <v>0</v>
      </c>
      <c r="K4" s="34">
        <f t="shared" ref="K4:L67" si="5">E4+I4</f>
        <v>0</v>
      </c>
      <c r="L4" s="34">
        <f t="shared" si="5"/>
        <v>0</v>
      </c>
      <c r="N4" s="71"/>
      <c r="O4" s="71"/>
      <c r="P4" s="71"/>
      <c r="Q4" s="71"/>
      <c r="R4" s="71"/>
      <c r="S4" s="71"/>
      <c r="T4" s="71"/>
    </row>
    <row r="5" spans="1:20" ht="15" customHeight="1" x14ac:dyDescent="0.25">
      <c r="A5" s="32">
        <v>4166</v>
      </c>
      <c r="B5" s="33">
        <f t="shared" si="0"/>
        <v>1269.7967593665037</v>
      </c>
      <c r="C5" s="42">
        <v>0</v>
      </c>
      <c r="D5" s="43">
        <v>0</v>
      </c>
      <c r="E5" s="41">
        <f t="shared" si="1"/>
        <v>0</v>
      </c>
      <c r="F5" s="41">
        <f t="shared" si="2"/>
        <v>0</v>
      </c>
      <c r="G5" s="45">
        <v>0</v>
      </c>
      <c r="H5" s="46">
        <v>0</v>
      </c>
      <c r="I5" s="47">
        <f t="shared" si="3"/>
        <v>0</v>
      </c>
      <c r="J5" s="47">
        <f t="shared" si="4"/>
        <v>0</v>
      </c>
      <c r="K5" s="34">
        <f t="shared" si="5"/>
        <v>0</v>
      </c>
      <c r="L5" s="34">
        <f t="shared" si="5"/>
        <v>0</v>
      </c>
      <c r="N5" s="71"/>
      <c r="O5" s="71"/>
      <c r="P5" s="71"/>
      <c r="Q5" s="71"/>
      <c r="R5" s="71"/>
      <c r="S5" s="71"/>
      <c r="T5" s="71"/>
    </row>
    <row r="6" spans="1:20" ht="15" customHeight="1" x14ac:dyDescent="0.25">
      <c r="A6" s="32">
        <v>4166.5</v>
      </c>
      <c r="B6" s="33">
        <f t="shared" si="0"/>
        <v>1269.9491593616269</v>
      </c>
      <c r="C6" s="42">
        <v>0</v>
      </c>
      <c r="D6" s="43">
        <v>0</v>
      </c>
      <c r="E6" s="41">
        <f t="shared" si="1"/>
        <v>0</v>
      </c>
      <c r="F6" s="41">
        <f t="shared" si="2"/>
        <v>0</v>
      </c>
      <c r="G6" s="45">
        <v>0</v>
      </c>
      <c r="H6" s="46">
        <v>0</v>
      </c>
      <c r="I6" s="47">
        <f t="shared" si="3"/>
        <v>0</v>
      </c>
      <c r="J6" s="47">
        <f t="shared" si="4"/>
        <v>0</v>
      </c>
      <c r="K6" s="34">
        <f t="shared" si="5"/>
        <v>0</v>
      </c>
      <c r="L6" s="34">
        <f t="shared" si="5"/>
        <v>0</v>
      </c>
      <c r="N6" s="65" t="s">
        <v>14</v>
      </c>
      <c r="O6" s="65"/>
      <c r="P6" s="65"/>
      <c r="Q6" s="65"/>
      <c r="R6" s="65"/>
      <c r="S6" s="65"/>
      <c r="T6" s="65"/>
    </row>
    <row r="7" spans="1:20" x14ac:dyDescent="0.25">
      <c r="A7" s="32">
        <v>4167</v>
      </c>
      <c r="B7" s="33">
        <f t="shared" si="0"/>
        <v>1270.1015593567502</v>
      </c>
      <c r="C7" s="42">
        <v>7916242.7146921</v>
      </c>
      <c r="D7" s="43">
        <v>296.60731657296998</v>
      </c>
      <c r="E7" s="41">
        <f t="shared" si="1"/>
        <v>1956.1431560139915</v>
      </c>
      <c r="F7" s="41">
        <f t="shared" si="2"/>
        <v>0.2404634074408222</v>
      </c>
      <c r="G7" s="45">
        <v>0</v>
      </c>
      <c r="H7" s="46">
        <v>0</v>
      </c>
      <c r="I7" s="47">
        <f t="shared" si="3"/>
        <v>0</v>
      </c>
      <c r="J7" s="47">
        <f t="shared" si="4"/>
        <v>0</v>
      </c>
      <c r="K7" s="34">
        <f t="shared" si="5"/>
        <v>1956.1431560139915</v>
      </c>
      <c r="L7" s="34">
        <f t="shared" si="5"/>
        <v>0.2404634074408222</v>
      </c>
      <c r="N7" s="65"/>
      <c r="O7" s="65"/>
      <c r="P7" s="65"/>
      <c r="Q7" s="65"/>
      <c r="R7" s="65"/>
      <c r="S7" s="65"/>
      <c r="T7" s="65"/>
    </row>
    <row r="8" spans="1:20" x14ac:dyDescent="0.25">
      <c r="A8" s="32">
        <v>4167.5</v>
      </c>
      <c r="B8" s="33">
        <f t="shared" si="0"/>
        <v>1270.2539593518734</v>
      </c>
      <c r="C8" s="42">
        <v>15106636.44406</v>
      </c>
      <c r="D8" s="43">
        <v>1765404.4183211001</v>
      </c>
      <c r="E8" s="41">
        <f t="shared" si="1"/>
        <v>3732.9253985094465</v>
      </c>
      <c r="F8" s="41">
        <f t="shared" si="2"/>
        <v>1431.2363121903541</v>
      </c>
      <c r="G8" s="45">
        <v>0</v>
      </c>
      <c r="H8" s="46">
        <v>0</v>
      </c>
      <c r="I8" s="47">
        <f t="shared" si="3"/>
        <v>0</v>
      </c>
      <c r="J8" s="47">
        <f t="shared" si="4"/>
        <v>0</v>
      </c>
      <c r="K8" s="34">
        <f t="shared" si="5"/>
        <v>3732.9253985094465</v>
      </c>
      <c r="L8" s="34">
        <f t="shared" si="5"/>
        <v>1431.2363121903541</v>
      </c>
      <c r="N8" s="65"/>
      <c r="O8" s="65"/>
      <c r="P8" s="65"/>
      <c r="Q8" s="65"/>
      <c r="R8" s="65"/>
      <c r="S8" s="65"/>
      <c r="T8" s="65"/>
    </row>
    <row r="9" spans="1:20" x14ac:dyDescent="0.25">
      <c r="A9" s="32">
        <v>4168</v>
      </c>
      <c r="B9" s="33">
        <f t="shared" si="0"/>
        <v>1270.4063593469964</v>
      </c>
      <c r="C9" s="42">
        <v>33191888.354008</v>
      </c>
      <c r="D9" s="43">
        <v>4589741.0156960003</v>
      </c>
      <c r="E9" s="41">
        <f t="shared" si="1"/>
        <v>8201.8815717171474</v>
      </c>
      <c r="F9" s="41">
        <f t="shared" si="2"/>
        <v>3720.9627080579517</v>
      </c>
      <c r="G9" s="45">
        <v>0</v>
      </c>
      <c r="H9" s="46">
        <v>0</v>
      </c>
      <c r="I9" s="47">
        <f t="shared" si="3"/>
        <v>0</v>
      </c>
      <c r="J9" s="47">
        <f t="shared" si="4"/>
        <v>0</v>
      </c>
      <c r="K9" s="34">
        <f t="shared" si="5"/>
        <v>8201.8815717171474</v>
      </c>
      <c r="L9" s="34">
        <f t="shared" si="5"/>
        <v>3720.9627080579517</v>
      </c>
      <c r="N9" s="65"/>
      <c r="O9" s="65"/>
      <c r="P9" s="65"/>
      <c r="Q9" s="65"/>
      <c r="R9" s="65"/>
      <c r="S9" s="65"/>
      <c r="T9" s="65"/>
    </row>
    <row r="10" spans="1:20" x14ac:dyDescent="0.25">
      <c r="A10" s="32">
        <v>4168.5</v>
      </c>
      <c r="B10" s="33">
        <f t="shared" si="0"/>
        <v>1270.5587593421196</v>
      </c>
      <c r="C10" s="42">
        <v>45836925.080830999</v>
      </c>
      <c r="D10" s="43">
        <v>10597719.389501</v>
      </c>
      <c r="E10" s="41">
        <f t="shared" si="1"/>
        <v>11326.533372098744</v>
      </c>
      <c r="F10" s="41">
        <f t="shared" si="2"/>
        <v>8591.7088794205247</v>
      </c>
      <c r="G10" s="45">
        <v>0</v>
      </c>
      <c r="H10" s="46">
        <v>0</v>
      </c>
      <c r="I10" s="47">
        <f t="shared" si="3"/>
        <v>0</v>
      </c>
      <c r="J10" s="47">
        <f t="shared" si="4"/>
        <v>0</v>
      </c>
      <c r="K10" s="34">
        <f t="shared" si="5"/>
        <v>11326.533372098744</v>
      </c>
      <c r="L10" s="34">
        <f t="shared" si="5"/>
        <v>8591.7088794205247</v>
      </c>
      <c r="N10" s="65"/>
      <c r="O10" s="65"/>
      <c r="P10" s="65"/>
      <c r="Q10" s="65"/>
      <c r="R10" s="65"/>
      <c r="S10" s="65"/>
      <c r="T10" s="65"/>
    </row>
    <row r="11" spans="1:20" ht="15" customHeight="1" x14ac:dyDescent="0.25">
      <c r="A11" s="32">
        <v>4169</v>
      </c>
      <c r="B11" s="33">
        <f t="shared" si="0"/>
        <v>1270.7111593372429</v>
      </c>
      <c r="C11" s="42">
        <v>139898396.4691</v>
      </c>
      <c r="D11" s="43">
        <v>18636358.271058001</v>
      </c>
      <c r="E11" s="41">
        <f t="shared" si="1"/>
        <v>34569.593259496956</v>
      </c>
      <c r="F11" s="41">
        <f t="shared" si="2"/>
        <v>15108.737923004244</v>
      </c>
      <c r="G11" s="45">
        <v>0</v>
      </c>
      <c r="H11" s="46">
        <v>0</v>
      </c>
      <c r="I11" s="47">
        <f t="shared" si="3"/>
        <v>0</v>
      </c>
      <c r="J11" s="47">
        <f t="shared" si="4"/>
        <v>0</v>
      </c>
      <c r="K11" s="34">
        <f t="shared" si="5"/>
        <v>34569.593259496956</v>
      </c>
      <c r="L11" s="34">
        <f t="shared" si="5"/>
        <v>15108.737923004244</v>
      </c>
      <c r="N11" s="65" t="s">
        <v>17</v>
      </c>
      <c r="O11" s="65"/>
      <c r="P11" s="65"/>
      <c r="Q11" s="65"/>
      <c r="R11" s="65"/>
      <c r="S11" s="65"/>
      <c r="T11" s="65"/>
    </row>
    <row r="12" spans="1:20" x14ac:dyDescent="0.25">
      <c r="A12" s="32">
        <v>4169.5</v>
      </c>
      <c r="B12" s="33">
        <f t="shared" si="0"/>
        <v>1270.8635593323661</v>
      </c>
      <c r="C12" s="42">
        <v>224906801.42767</v>
      </c>
      <c r="D12" s="43">
        <v>46393729.317925997</v>
      </c>
      <c r="E12" s="41">
        <f t="shared" si="1"/>
        <v>55575.595166784398</v>
      </c>
      <c r="F12" s="41">
        <f t="shared" si="2"/>
        <v>37611.999476523742</v>
      </c>
      <c r="G12" s="45">
        <v>0</v>
      </c>
      <c r="H12" s="46">
        <v>0</v>
      </c>
      <c r="I12" s="47">
        <f t="shared" si="3"/>
        <v>0</v>
      </c>
      <c r="J12" s="47">
        <f t="shared" si="4"/>
        <v>0</v>
      </c>
      <c r="K12" s="34">
        <f t="shared" si="5"/>
        <v>55575.595166784398</v>
      </c>
      <c r="L12" s="34">
        <f t="shared" si="5"/>
        <v>37611.999476523742</v>
      </c>
      <c r="N12" s="65"/>
      <c r="O12" s="65"/>
      <c r="P12" s="65"/>
      <c r="Q12" s="65"/>
      <c r="R12" s="65"/>
      <c r="S12" s="65"/>
      <c r="T12" s="65"/>
    </row>
    <row r="13" spans="1:20" x14ac:dyDescent="0.25">
      <c r="A13" s="32">
        <v>4170</v>
      </c>
      <c r="B13" s="33">
        <f t="shared" si="0"/>
        <v>1271.0159593274893</v>
      </c>
      <c r="C13" s="42">
        <v>328375621.51551002</v>
      </c>
      <c r="D13" s="43">
        <v>87477740.981864005</v>
      </c>
      <c r="E13" s="41">
        <f t="shared" si="1"/>
        <v>81143.25795459011</v>
      </c>
      <c r="F13" s="41">
        <f t="shared" si="2"/>
        <v>70919.341824629912</v>
      </c>
      <c r="G13" s="45">
        <v>0</v>
      </c>
      <c r="H13" s="46">
        <v>0</v>
      </c>
      <c r="I13" s="47">
        <f t="shared" si="3"/>
        <v>0</v>
      </c>
      <c r="J13" s="47">
        <f t="shared" si="4"/>
        <v>0</v>
      </c>
      <c r="K13" s="34">
        <f t="shared" si="5"/>
        <v>81143.25795459011</v>
      </c>
      <c r="L13" s="34">
        <f t="shared" si="5"/>
        <v>70919.341824629912</v>
      </c>
      <c r="N13" s="65"/>
      <c r="O13" s="65"/>
      <c r="P13" s="65"/>
      <c r="Q13" s="65"/>
      <c r="R13" s="65"/>
      <c r="S13" s="65"/>
      <c r="T13" s="65"/>
    </row>
    <row r="14" spans="1:20" x14ac:dyDescent="0.25">
      <c r="A14" s="32">
        <v>4170.5</v>
      </c>
      <c r="B14" s="33">
        <f t="shared" si="0"/>
        <v>1271.1683593226126</v>
      </c>
      <c r="C14" s="42">
        <v>379748819.15513998</v>
      </c>
      <c r="D14" s="43">
        <v>141421112.50602001</v>
      </c>
      <c r="E14" s="41">
        <f t="shared" si="1"/>
        <v>93837.831957330869</v>
      </c>
      <c r="F14" s="41">
        <f t="shared" si="2"/>
        <v>114651.934383093</v>
      </c>
      <c r="G14" s="45">
        <v>0</v>
      </c>
      <c r="H14" s="46">
        <v>0</v>
      </c>
      <c r="I14" s="47">
        <f t="shared" si="3"/>
        <v>0</v>
      </c>
      <c r="J14" s="47">
        <f t="shared" si="4"/>
        <v>0</v>
      </c>
      <c r="K14" s="34">
        <f t="shared" si="5"/>
        <v>93837.831957330869</v>
      </c>
      <c r="L14" s="34">
        <f t="shared" si="5"/>
        <v>114651.934383093</v>
      </c>
    </row>
    <row r="15" spans="1:20" x14ac:dyDescent="0.25">
      <c r="A15" s="32">
        <v>4171</v>
      </c>
      <c r="B15" s="33">
        <f t="shared" si="0"/>
        <v>1271.3207593177358</v>
      </c>
      <c r="C15" s="42">
        <v>434012675.80023998</v>
      </c>
      <c r="D15" s="43">
        <v>203383443.38216001</v>
      </c>
      <c r="E15" s="41">
        <f t="shared" si="1"/>
        <v>107246.70225361831</v>
      </c>
      <c r="F15" s="41">
        <f t="shared" si="2"/>
        <v>164885.6015346811</v>
      </c>
      <c r="G15" s="45">
        <v>0</v>
      </c>
      <c r="H15" s="46">
        <v>0</v>
      </c>
      <c r="I15" s="47">
        <f t="shared" si="3"/>
        <v>0</v>
      </c>
      <c r="J15" s="47">
        <f t="shared" si="4"/>
        <v>0</v>
      </c>
      <c r="K15" s="34">
        <f t="shared" si="5"/>
        <v>107246.70225361831</v>
      </c>
      <c r="L15" s="34">
        <f t="shared" si="5"/>
        <v>164885.6015346811</v>
      </c>
    </row>
    <row r="16" spans="1:20" x14ac:dyDescent="0.25">
      <c r="A16" s="32">
        <v>4171.5</v>
      </c>
      <c r="B16" s="33">
        <f t="shared" si="0"/>
        <v>1271.4731593128588</v>
      </c>
      <c r="C16" s="42">
        <v>488272705.26811999</v>
      </c>
      <c r="D16" s="43">
        <v>274257962.66803998</v>
      </c>
      <c r="E16" s="41">
        <f t="shared" si="1"/>
        <v>120654.6268352788</v>
      </c>
      <c r="F16" s="41">
        <f t="shared" si="2"/>
        <v>222344.4956884947</v>
      </c>
      <c r="G16" s="45">
        <v>0</v>
      </c>
      <c r="H16" s="46">
        <v>0</v>
      </c>
      <c r="I16" s="47">
        <f t="shared" si="3"/>
        <v>0</v>
      </c>
      <c r="J16" s="47">
        <f t="shared" si="4"/>
        <v>0</v>
      </c>
      <c r="K16" s="34">
        <f t="shared" si="5"/>
        <v>120654.6268352788</v>
      </c>
      <c r="L16" s="34">
        <f t="shared" si="5"/>
        <v>222344.4956884947</v>
      </c>
    </row>
    <row r="17" spans="1:12" x14ac:dyDescent="0.25">
      <c r="A17" s="32">
        <v>4172</v>
      </c>
      <c r="B17" s="33">
        <f t="shared" si="0"/>
        <v>1271.625559307982</v>
      </c>
      <c r="C17" s="42">
        <v>534649232.03547001</v>
      </c>
      <c r="D17" s="43">
        <v>352201774.30251002</v>
      </c>
      <c r="E17" s="41">
        <f t="shared" si="1"/>
        <v>132114.49848212482</v>
      </c>
      <c r="F17" s="41">
        <f t="shared" si="2"/>
        <v>285534.55705011083</v>
      </c>
      <c r="G17" s="45">
        <v>0</v>
      </c>
      <c r="H17" s="46">
        <v>0</v>
      </c>
      <c r="I17" s="47">
        <f t="shared" si="3"/>
        <v>0</v>
      </c>
      <c r="J17" s="47">
        <f t="shared" si="4"/>
        <v>0</v>
      </c>
      <c r="K17" s="34">
        <f t="shared" si="5"/>
        <v>132114.49848212482</v>
      </c>
      <c r="L17" s="34">
        <f t="shared" si="5"/>
        <v>285534.55705011083</v>
      </c>
    </row>
    <row r="18" spans="1:12" x14ac:dyDescent="0.25">
      <c r="A18" s="32">
        <v>4172.5</v>
      </c>
      <c r="B18" s="33">
        <f t="shared" si="0"/>
        <v>1271.7779593031053</v>
      </c>
      <c r="C18" s="42">
        <v>588832680.46861994</v>
      </c>
      <c r="D18" s="43">
        <v>438784221.12963003</v>
      </c>
      <c r="E18" s="41">
        <f t="shared" si="1"/>
        <v>145503.49950719834</v>
      </c>
      <c r="F18" s="41">
        <f t="shared" si="2"/>
        <v>355728.07226466574</v>
      </c>
      <c r="G18" s="45">
        <v>0</v>
      </c>
      <c r="H18" s="46">
        <v>0</v>
      </c>
      <c r="I18" s="47">
        <f t="shared" si="3"/>
        <v>0</v>
      </c>
      <c r="J18" s="47">
        <f t="shared" si="4"/>
        <v>0</v>
      </c>
      <c r="K18" s="34">
        <f t="shared" si="5"/>
        <v>145503.49950719834</v>
      </c>
      <c r="L18" s="34">
        <f t="shared" si="5"/>
        <v>355728.07226466574</v>
      </c>
    </row>
    <row r="19" spans="1:12" x14ac:dyDescent="0.25">
      <c r="A19" s="32">
        <v>4173</v>
      </c>
      <c r="B19" s="33">
        <f t="shared" si="0"/>
        <v>1271.9303592982285</v>
      </c>
      <c r="C19" s="42">
        <v>629310067.19936001</v>
      </c>
      <c r="D19" s="43">
        <v>531619223.07305998</v>
      </c>
      <c r="E19" s="41">
        <f t="shared" si="1"/>
        <v>155505.66415529785</v>
      </c>
      <c r="F19" s="41">
        <f t="shared" si="2"/>
        <v>430990.61519522971</v>
      </c>
      <c r="G19" s="45">
        <v>0</v>
      </c>
      <c r="H19" s="46">
        <v>0</v>
      </c>
      <c r="I19" s="47">
        <f t="shared" si="3"/>
        <v>0</v>
      </c>
      <c r="J19" s="47">
        <f t="shared" si="4"/>
        <v>0</v>
      </c>
      <c r="K19" s="34">
        <f t="shared" si="5"/>
        <v>155505.66415529785</v>
      </c>
      <c r="L19" s="34">
        <f t="shared" si="5"/>
        <v>430990.61519522971</v>
      </c>
    </row>
    <row r="20" spans="1:12" x14ac:dyDescent="0.25">
      <c r="A20" s="32">
        <v>4173.5</v>
      </c>
      <c r="B20" s="33">
        <f t="shared" si="0"/>
        <v>1272.0827592933517</v>
      </c>
      <c r="C20" s="42">
        <v>662741097.23225999</v>
      </c>
      <c r="D20" s="43">
        <v>630140200.84368002</v>
      </c>
      <c r="E20" s="41">
        <f t="shared" si="1"/>
        <v>163766.63883157761</v>
      </c>
      <c r="F20" s="41">
        <f t="shared" si="2"/>
        <v>510862.85264658235</v>
      </c>
      <c r="G20" s="45">
        <v>0</v>
      </c>
      <c r="H20" s="46">
        <v>0</v>
      </c>
      <c r="I20" s="47">
        <f t="shared" si="3"/>
        <v>0</v>
      </c>
      <c r="J20" s="47">
        <f t="shared" si="4"/>
        <v>0</v>
      </c>
      <c r="K20" s="34">
        <f t="shared" si="5"/>
        <v>163766.63883157761</v>
      </c>
      <c r="L20" s="34">
        <f t="shared" si="5"/>
        <v>510862.85264658235</v>
      </c>
    </row>
    <row r="21" spans="1:12" x14ac:dyDescent="0.25">
      <c r="A21" s="32">
        <v>4174</v>
      </c>
      <c r="B21" s="33">
        <f t="shared" si="0"/>
        <v>1272.235159288475</v>
      </c>
      <c r="C21" s="42">
        <v>695755312.83216</v>
      </c>
      <c r="D21" s="43">
        <v>733648703.13680995</v>
      </c>
      <c r="E21" s="41">
        <f t="shared" si="1"/>
        <v>171924.6165773909</v>
      </c>
      <c r="F21" s="41">
        <f t="shared" si="2"/>
        <v>594778.54106615263</v>
      </c>
      <c r="G21" s="45">
        <v>0</v>
      </c>
      <c r="H21" s="46">
        <v>0</v>
      </c>
      <c r="I21" s="47">
        <f t="shared" si="3"/>
        <v>0</v>
      </c>
      <c r="J21" s="47">
        <f t="shared" si="4"/>
        <v>0</v>
      </c>
      <c r="K21" s="34">
        <f t="shared" si="5"/>
        <v>171924.6165773909</v>
      </c>
      <c r="L21" s="34">
        <f t="shared" si="5"/>
        <v>594778.54106615263</v>
      </c>
    </row>
    <row r="22" spans="1:12" x14ac:dyDescent="0.25">
      <c r="A22" s="32">
        <v>4174.5</v>
      </c>
      <c r="B22" s="33">
        <f t="shared" si="0"/>
        <v>1272.3875592835982</v>
      </c>
      <c r="C22" s="42">
        <v>728107939.09393001</v>
      </c>
      <c r="D22" s="43">
        <v>842252813.34025002</v>
      </c>
      <c r="E22" s="41">
        <f t="shared" si="1"/>
        <v>179919.11228980558</v>
      </c>
      <c r="F22" s="41">
        <f t="shared" si="2"/>
        <v>682825.30506151414</v>
      </c>
      <c r="G22" s="45">
        <v>0</v>
      </c>
      <c r="H22" s="46">
        <v>0</v>
      </c>
      <c r="I22" s="47">
        <f t="shared" si="3"/>
        <v>0</v>
      </c>
      <c r="J22" s="47">
        <f t="shared" si="4"/>
        <v>0</v>
      </c>
      <c r="K22" s="34">
        <f t="shared" si="5"/>
        <v>179919.11228980558</v>
      </c>
      <c r="L22" s="34">
        <f t="shared" si="5"/>
        <v>682825.30506151414</v>
      </c>
    </row>
    <row r="23" spans="1:12" x14ac:dyDescent="0.25">
      <c r="A23" s="32">
        <v>4175</v>
      </c>
      <c r="B23" s="33">
        <f t="shared" si="0"/>
        <v>1272.5399592787212</v>
      </c>
      <c r="C23" s="42">
        <v>758967278.69496</v>
      </c>
      <c r="D23" s="43">
        <v>955565635.37497997</v>
      </c>
      <c r="E23" s="41">
        <f t="shared" si="1"/>
        <v>187544.6094019181</v>
      </c>
      <c r="F23" s="41">
        <f t="shared" si="2"/>
        <v>774689.4829517561</v>
      </c>
      <c r="G23" s="45">
        <v>0</v>
      </c>
      <c r="H23" s="46">
        <v>0</v>
      </c>
      <c r="I23" s="47">
        <f t="shared" si="3"/>
        <v>0</v>
      </c>
      <c r="J23" s="47">
        <f t="shared" si="4"/>
        <v>0</v>
      </c>
      <c r="K23" s="34">
        <f t="shared" si="5"/>
        <v>187544.6094019181</v>
      </c>
      <c r="L23" s="34">
        <f t="shared" si="5"/>
        <v>774689.4829517561</v>
      </c>
    </row>
    <row r="24" spans="1:12" x14ac:dyDescent="0.25">
      <c r="A24" s="32">
        <v>4175.5</v>
      </c>
      <c r="B24" s="33">
        <f t="shared" si="0"/>
        <v>1272.6923592738444</v>
      </c>
      <c r="C24" s="42">
        <v>786945173.12962997</v>
      </c>
      <c r="D24" s="43">
        <v>1073501315.3326</v>
      </c>
      <c r="E24" s="41">
        <f t="shared" si="1"/>
        <v>194458.08700619722</v>
      </c>
      <c r="F24" s="41">
        <f t="shared" si="2"/>
        <v>870301.47185723821</v>
      </c>
      <c r="G24" s="45">
        <v>0</v>
      </c>
      <c r="H24" s="46">
        <v>0</v>
      </c>
      <c r="I24" s="47">
        <f t="shared" si="3"/>
        <v>0</v>
      </c>
      <c r="J24" s="47">
        <f t="shared" si="4"/>
        <v>0</v>
      </c>
      <c r="K24" s="34">
        <f t="shared" si="5"/>
        <v>194458.08700619722</v>
      </c>
      <c r="L24" s="34">
        <f t="shared" si="5"/>
        <v>870301.47185723821</v>
      </c>
    </row>
    <row r="25" spans="1:12" x14ac:dyDescent="0.25">
      <c r="A25" s="32">
        <v>4176</v>
      </c>
      <c r="B25" s="33">
        <f t="shared" si="0"/>
        <v>1272.8447592689677</v>
      </c>
      <c r="C25" s="42">
        <v>812941730.50979996</v>
      </c>
      <c r="D25" s="43">
        <v>1195415612.9240999</v>
      </c>
      <c r="E25" s="41">
        <f t="shared" si="1"/>
        <v>200881.96631762412</v>
      </c>
      <c r="F25" s="41">
        <f t="shared" si="2"/>
        <v>969138.97780053585</v>
      </c>
      <c r="G25" s="45">
        <v>0</v>
      </c>
      <c r="H25" s="46">
        <v>0</v>
      </c>
      <c r="I25" s="47">
        <f t="shared" si="3"/>
        <v>0</v>
      </c>
      <c r="J25" s="47">
        <f t="shared" si="4"/>
        <v>0</v>
      </c>
      <c r="K25" s="34">
        <f t="shared" si="5"/>
        <v>200881.96631762412</v>
      </c>
      <c r="L25" s="34">
        <f t="shared" si="5"/>
        <v>969138.97780053585</v>
      </c>
    </row>
    <row r="26" spans="1:12" x14ac:dyDescent="0.25">
      <c r="A26" s="32">
        <v>4176.5</v>
      </c>
      <c r="B26" s="33">
        <f t="shared" si="0"/>
        <v>1272.9971592640909</v>
      </c>
      <c r="C26" s="42">
        <v>837440569.42072999</v>
      </c>
      <c r="D26" s="43">
        <v>1321211862.6889</v>
      </c>
      <c r="E26" s="41">
        <f t="shared" si="1"/>
        <v>206935.75190670948</v>
      </c>
      <c r="F26" s="41">
        <f t="shared" si="2"/>
        <v>1071123.6328361062</v>
      </c>
      <c r="G26" s="45">
        <v>0</v>
      </c>
      <c r="H26" s="46">
        <v>0</v>
      </c>
      <c r="I26" s="47">
        <f t="shared" si="3"/>
        <v>0</v>
      </c>
      <c r="J26" s="47">
        <f t="shared" si="4"/>
        <v>0</v>
      </c>
      <c r="K26" s="34">
        <f t="shared" si="5"/>
        <v>206935.75190670948</v>
      </c>
      <c r="L26" s="34">
        <f t="shared" si="5"/>
        <v>1071123.6328361062</v>
      </c>
    </row>
    <row r="27" spans="1:12" x14ac:dyDescent="0.25">
      <c r="A27" s="32">
        <v>4177</v>
      </c>
      <c r="B27" s="33">
        <f t="shared" si="0"/>
        <v>1273.1495592592141</v>
      </c>
      <c r="C27" s="42">
        <v>861749624.99811006</v>
      </c>
      <c r="D27" s="43">
        <v>1450685282.4733</v>
      </c>
      <c r="E27" s="41">
        <f t="shared" si="1"/>
        <v>212942.64108515799</v>
      </c>
      <c r="F27" s="41">
        <f t="shared" si="2"/>
        <v>1176089.4174097765</v>
      </c>
      <c r="G27" s="45">
        <v>0</v>
      </c>
      <c r="H27" s="46">
        <v>0</v>
      </c>
      <c r="I27" s="47">
        <f t="shared" si="3"/>
        <v>0</v>
      </c>
      <c r="J27" s="47">
        <f t="shared" si="4"/>
        <v>0</v>
      </c>
      <c r="K27" s="34">
        <f t="shared" si="5"/>
        <v>212942.64108515799</v>
      </c>
      <c r="L27" s="34">
        <f t="shared" si="5"/>
        <v>1176089.4174097765</v>
      </c>
    </row>
    <row r="28" spans="1:12" x14ac:dyDescent="0.25">
      <c r="A28" s="32">
        <v>4177.5</v>
      </c>
      <c r="B28" s="33">
        <f t="shared" si="0"/>
        <v>1273.3019592543374</v>
      </c>
      <c r="C28" s="42">
        <v>885513023.03901994</v>
      </c>
      <c r="D28" s="43">
        <v>1583844153.3399999</v>
      </c>
      <c r="E28" s="41">
        <f t="shared" si="1"/>
        <v>218814.69555805702</v>
      </c>
      <c r="F28" s="41">
        <f t="shared" si="2"/>
        <v>1284043.0450867314</v>
      </c>
      <c r="G28" s="45">
        <v>0</v>
      </c>
      <c r="H28" s="46">
        <v>0</v>
      </c>
      <c r="I28" s="47">
        <f t="shared" si="3"/>
        <v>0</v>
      </c>
      <c r="J28" s="47">
        <f t="shared" si="4"/>
        <v>0</v>
      </c>
      <c r="K28" s="34">
        <f t="shared" si="5"/>
        <v>218814.69555805702</v>
      </c>
      <c r="L28" s="34">
        <f t="shared" si="5"/>
        <v>1284043.0450867314</v>
      </c>
    </row>
    <row r="29" spans="1:12" x14ac:dyDescent="0.25">
      <c r="A29" s="32">
        <v>4178</v>
      </c>
      <c r="B29" s="33">
        <f t="shared" si="0"/>
        <v>1273.4543592494606</v>
      </c>
      <c r="C29" s="42">
        <v>909773197.85464001</v>
      </c>
      <c r="D29" s="43">
        <v>1720605176.2093999</v>
      </c>
      <c r="E29" s="41">
        <f t="shared" si="1"/>
        <v>224809.50605587082</v>
      </c>
      <c r="F29" s="41">
        <f t="shared" si="2"/>
        <v>1394916.9842202512</v>
      </c>
      <c r="G29" s="45">
        <v>0</v>
      </c>
      <c r="H29" s="46">
        <v>0</v>
      </c>
      <c r="I29" s="47">
        <f t="shared" si="3"/>
        <v>0</v>
      </c>
      <c r="J29" s="47">
        <f t="shared" si="4"/>
        <v>0</v>
      </c>
      <c r="K29" s="34">
        <f t="shared" si="5"/>
        <v>224809.50605587082</v>
      </c>
      <c r="L29" s="34">
        <f t="shared" si="5"/>
        <v>1394916.9842202512</v>
      </c>
    </row>
    <row r="30" spans="1:12" x14ac:dyDescent="0.25">
      <c r="A30" s="32">
        <v>4178.5</v>
      </c>
      <c r="B30" s="33">
        <f t="shared" si="0"/>
        <v>1273.6067592445836</v>
      </c>
      <c r="C30" s="42">
        <v>933846336.08027995</v>
      </c>
      <c r="D30" s="43">
        <v>1861089486.1361001</v>
      </c>
      <c r="E30" s="41">
        <f t="shared" si="1"/>
        <v>230758.09887711759</v>
      </c>
      <c r="F30" s="41">
        <f t="shared" si="2"/>
        <v>1508809.440573856</v>
      </c>
      <c r="G30" s="45">
        <v>0</v>
      </c>
      <c r="H30" s="46">
        <v>0</v>
      </c>
      <c r="I30" s="47">
        <f t="shared" si="3"/>
        <v>0</v>
      </c>
      <c r="J30" s="47">
        <f t="shared" si="4"/>
        <v>0</v>
      </c>
      <c r="K30" s="34">
        <f t="shared" si="5"/>
        <v>230758.09887711759</v>
      </c>
      <c r="L30" s="34">
        <f t="shared" si="5"/>
        <v>1508809.440573856</v>
      </c>
    </row>
    <row r="31" spans="1:12" x14ac:dyDescent="0.25">
      <c r="A31" s="32">
        <v>4179</v>
      </c>
      <c r="B31" s="33">
        <f t="shared" si="0"/>
        <v>1273.7591592397068</v>
      </c>
      <c r="C31" s="42">
        <v>958685977.52552998</v>
      </c>
      <c r="D31" s="43">
        <v>2005244597.575</v>
      </c>
      <c r="E31" s="41">
        <f t="shared" si="1"/>
        <v>236896.09847644609</v>
      </c>
      <c r="F31" s="41">
        <f t="shared" si="2"/>
        <v>1625677.8634338211</v>
      </c>
      <c r="G31" s="45">
        <v>0</v>
      </c>
      <c r="H31" s="46">
        <v>0</v>
      </c>
      <c r="I31" s="47">
        <f t="shared" si="3"/>
        <v>0</v>
      </c>
      <c r="J31" s="47">
        <f t="shared" si="4"/>
        <v>0</v>
      </c>
      <c r="K31" s="34">
        <f t="shared" si="5"/>
        <v>236896.09847644609</v>
      </c>
      <c r="L31" s="34">
        <f t="shared" si="5"/>
        <v>1625677.8634338211</v>
      </c>
    </row>
    <row r="32" spans="1:12" x14ac:dyDescent="0.25">
      <c r="A32" s="32">
        <v>4179.5</v>
      </c>
      <c r="B32" s="33">
        <f t="shared" si="0"/>
        <v>1273.9115592348301</v>
      </c>
      <c r="C32" s="42">
        <v>984359068.92225003</v>
      </c>
      <c r="D32" s="43">
        <v>2153292295.5056</v>
      </c>
      <c r="E32" s="41">
        <f t="shared" si="1"/>
        <v>243240.04772603262</v>
      </c>
      <c r="F32" s="41">
        <f t="shared" si="2"/>
        <v>1745702.0567662315</v>
      </c>
      <c r="G32" s="45">
        <v>0</v>
      </c>
      <c r="H32" s="46">
        <v>0</v>
      </c>
      <c r="I32" s="47">
        <f t="shared" si="3"/>
        <v>0</v>
      </c>
      <c r="J32" s="47">
        <f t="shared" si="4"/>
        <v>0</v>
      </c>
      <c r="K32" s="34">
        <f t="shared" si="5"/>
        <v>243240.04772603262</v>
      </c>
      <c r="L32" s="34">
        <f t="shared" si="5"/>
        <v>1745702.0567662315</v>
      </c>
    </row>
    <row r="33" spans="1:12" x14ac:dyDescent="0.25">
      <c r="A33" s="32">
        <v>4180</v>
      </c>
      <c r="B33" s="33">
        <f t="shared" si="0"/>
        <v>1274.0639592299533</v>
      </c>
      <c r="C33" s="42">
        <v>1011473364.3934</v>
      </c>
      <c r="D33" s="43">
        <v>2305328439.9454002</v>
      </c>
      <c r="E33" s="41">
        <f t="shared" si="1"/>
        <v>249940.12570843112</v>
      </c>
      <c r="F33" s="41">
        <f t="shared" si="2"/>
        <v>1868959.7355334554</v>
      </c>
      <c r="G33" s="45">
        <v>0</v>
      </c>
      <c r="H33" s="46">
        <v>0</v>
      </c>
      <c r="I33" s="47">
        <f t="shared" si="3"/>
        <v>0</v>
      </c>
      <c r="J33" s="47">
        <f t="shared" si="4"/>
        <v>0</v>
      </c>
      <c r="K33" s="34">
        <f t="shared" si="5"/>
        <v>249940.12570843112</v>
      </c>
      <c r="L33" s="34">
        <f t="shared" si="5"/>
        <v>1868959.7355334554</v>
      </c>
    </row>
    <row r="34" spans="1:12" x14ac:dyDescent="0.25">
      <c r="A34" s="32">
        <v>4180.5</v>
      </c>
      <c r="B34" s="33">
        <f t="shared" si="0"/>
        <v>1274.2163592250765</v>
      </c>
      <c r="C34" s="42">
        <v>1034226465.0258</v>
      </c>
      <c r="D34" s="43">
        <v>2461209746.1394</v>
      </c>
      <c r="E34" s="41">
        <f t="shared" si="1"/>
        <v>255562.53064020033</v>
      </c>
      <c r="F34" s="41">
        <f t="shared" si="2"/>
        <v>1995334.7369219114</v>
      </c>
      <c r="G34" s="45">
        <v>0</v>
      </c>
      <c r="H34" s="46">
        <v>0</v>
      </c>
      <c r="I34" s="47">
        <f t="shared" si="3"/>
        <v>0</v>
      </c>
      <c r="J34" s="47">
        <f t="shared" si="4"/>
        <v>0</v>
      </c>
      <c r="K34" s="34">
        <f t="shared" si="5"/>
        <v>255562.53064020033</v>
      </c>
      <c r="L34" s="34">
        <f t="shared" si="5"/>
        <v>1995334.7369219114</v>
      </c>
    </row>
    <row r="35" spans="1:12" x14ac:dyDescent="0.25">
      <c r="A35" s="32">
        <v>4181</v>
      </c>
      <c r="B35" s="33">
        <f t="shared" si="0"/>
        <v>1274.3687592201998</v>
      </c>
      <c r="C35" s="42">
        <v>1058951608.6855</v>
      </c>
      <c r="D35" s="43">
        <v>2620574717.9612002</v>
      </c>
      <c r="E35" s="41">
        <f t="shared" ref="E35:E66" si="6">C35*0.000247105</f>
        <v>261672.2372642305</v>
      </c>
      <c r="F35" s="41">
        <f t="shared" ref="F35:F66" si="7">D35*0.000810713</f>
        <v>2124533.9913224787</v>
      </c>
      <c r="G35" s="45">
        <v>0</v>
      </c>
      <c r="H35" s="46">
        <v>0</v>
      </c>
      <c r="I35" s="47">
        <f t="shared" si="3"/>
        <v>0</v>
      </c>
      <c r="J35" s="47">
        <f t="shared" si="4"/>
        <v>0</v>
      </c>
      <c r="K35" s="34">
        <f t="shared" si="5"/>
        <v>261672.2372642305</v>
      </c>
      <c r="L35" s="34">
        <f t="shared" si="5"/>
        <v>2124533.9913224787</v>
      </c>
    </row>
    <row r="36" spans="1:12" x14ac:dyDescent="0.25">
      <c r="A36" s="32">
        <v>4181.5</v>
      </c>
      <c r="B36" s="33">
        <f t="shared" si="0"/>
        <v>1274.521159215323</v>
      </c>
      <c r="C36" s="42">
        <v>1081013761.2605</v>
      </c>
      <c r="D36" s="43">
        <v>2783635474.8941002</v>
      </c>
      <c r="E36" s="41">
        <f t="shared" si="6"/>
        <v>267123.90547627583</v>
      </c>
      <c r="F36" s="41">
        <f t="shared" si="7"/>
        <v>2256729.4667578209</v>
      </c>
      <c r="G36" s="45">
        <v>0</v>
      </c>
      <c r="H36" s="46">
        <v>0</v>
      </c>
      <c r="I36" s="47">
        <f t="shared" si="3"/>
        <v>0</v>
      </c>
      <c r="J36" s="47">
        <f t="shared" si="4"/>
        <v>0</v>
      </c>
      <c r="K36" s="34">
        <f t="shared" si="5"/>
        <v>267123.90547627583</v>
      </c>
      <c r="L36" s="34">
        <f t="shared" si="5"/>
        <v>2256729.4667578209</v>
      </c>
    </row>
    <row r="37" spans="1:12" x14ac:dyDescent="0.25">
      <c r="A37" s="32">
        <v>4182</v>
      </c>
      <c r="B37" s="33">
        <f t="shared" si="0"/>
        <v>1274.673559210446</v>
      </c>
      <c r="C37" s="42">
        <v>1105458348.4905</v>
      </c>
      <c r="D37" s="43">
        <v>2950098838.5030999</v>
      </c>
      <c r="E37" s="41">
        <f t="shared" si="6"/>
        <v>273164.28520374501</v>
      </c>
      <c r="F37" s="41">
        <f t="shared" si="7"/>
        <v>2391683.4796593636</v>
      </c>
      <c r="G37" s="45">
        <v>0</v>
      </c>
      <c r="H37" s="46">
        <v>0</v>
      </c>
      <c r="I37" s="47">
        <f t="shared" si="3"/>
        <v>0</v>
      </c>
      <c r="J37" s="47">
        <f t="shared" si="4"/>
        <v>0</v>
      </c>
      <c r="K37" s="34">
        <f t="shared" si="5"/>
        <v>273164.28520374501</v>
      </c>
      <c r="L37" s="34">
        <f t="shared" si="5"/>
        <v>2391683.4796593636</v>
      </c>
    </row>
    <row r="38" spans="1:12" x14ac:dyDescent="0.25">
      <c r="A38" s="32">
        <v>4182.5</v>
      </c>
      <c r="B38" s="33">
        <f t="shared" si="0"/>
        <v>1274.8259592055692</v>
      </c>
      <c r="C38" s="42">
        <v>1127094938.7516999</v>
      </c>
      <c r="D38" s="43">
        <v>3120209082.0137</v>
      </c>
      <c r="E38" s="41">
        <f t="shared" si="6"/>
        <v>278510.79484023881</v>
      </c>
      <c r="F38" s="41">
        <f t="shared" si="7"/>
        <v>2529594.0655065728</v>
      </c>
      <c r="G38" s="45">
        <v>0</v>
      </c>
      <c r="H38" s="46">
        <v>0</v>
      </c>
      <c r="I38" s="47">
        <f t="shared" si="3"/>
        <v>0</v>
      </c>
      <c r="J38" s="47">
        <f t="shared" si="4"/>
        <v>0</v>
      </c>
      <c r="K38" s="34">
        <f t="shared" si="5"/>
        <v>278510.79484023881</v>
      </c>
      <c r="L38" s="34">
        <f t="shared" si="5"/>
        <v>2529594.0655065728</v>
      </c>
    </row>
    <row r="39" spans="1:12" x14ac:dyDescent="0.25">
      <c r="A39" s="32">
        <v>4183</v>
      </c>
      <c r="B39" s="33">
        <f t="shared" si="0"/>
        <v>1274.9783592006925</v>
      </c>
      <c r="C39" s="42">
        <v>1152414144.9742</v>
      </c>
      <c r="D39" s="43">
        <v>3293694256.9014001</v>
      </c>
      <c r="E39" s="41">
        <f t="shared" si="6"/>
        <v>284767.2972938497</v>
      </c>
      <c r="F39" s="41">
        <f t="shared" si="7"/>
        <v>2670240.7520953049</v>
      </c>
      <c r="G39" s="45">
        <v>0</v>
      </c>
      <c r="H39" s="46">
        <v>0</v>
      </c>
      <c r="I39" s="47">
        <f t="shared" si="3"/>
        <v>0</v>
      </c>
      <c r="J39" s="47">
        <f t="shared" si="4"/>
        <v>0</v>
      </c>
      <c r="K39" s="34">
        <f t="shared" si="5"/>
        <v>284767.2972938497</v>
      </c>
      <c r="L39" s="34">
        <f t="shared" si="5"/>
        <v>2670240.7520953049</v>
      </c>
    </row>
    <row r="40" spans="1:12" x14ac:dyDescent="0.25">
      <c r="A40" s="32">
        <v>4183.5</v>
      </c>
      <c r="B40" s="33">
        <f t="shared" si="0"/>
        <v>1275.1307591958157</v>
      </c>
      <c r="C40" s="42">
        <v>1172646794.3129001</v>
      </c>
      <c r="D40" s="43">
        <v>3470862191.8994002</v>
      </c>
      <c r="E40" s="41">
        <f t="shared" si="6"/>
        <v>289766.88610868918</v>
      </c>
      <c r="F40" s="41">
        <f t="shared" si="7"/>
        <v>2813873.1001813384</v>
      </c>
      <c r="G40" s="45">
        <v>0</v>
      </c>
      <c r="H40" s="46">
        <v>0</v>
      </c>
      <c r="I40" s="47">
        <f t="shared" si="3"/>
        <v>0</v>
      </c>
      <c r="J40" s="47">
        <f t="shared" si="4"/>
        <v>0</v>
      </c>
      <c r="K40" s="34">
        <f t="shared" si="5"/>
        <v>289766.88610868918</v>
      </c>
      <c r="L40" s="34">
        <f t="shared" si="5"/>
        <v>2813873.1001813384</v>
      </c>
    </row>
    <row r="41" spans="1:12" x14ac:dyDescent="0.25">
      <c r="A41" s="32">
        <v>4184</v>
      </c>
      <c r="B41" s="33">
        <f t="shared" si="0"/>
        <v>1275.2831591909389</v>
      </c>
      <c r="C41" s="42">
        <v>1193429960.8109</v>
      </c>
      <c r="D41" s="43">
        <v>3651148120.6637998</v>
      </c>
      <c r="E41" s="41">
        <f t="shared" si="6"/>
        <v>294902.51046617748</v>
      </c>
      <c r="F41" s="41">
        <f t="shared" si="7"/>
        <v>2960033.246347711</v>
      </c>
      <c r="G41" s="45">
        <v>0</v>
      </c>
      <c r="H41" s="46">
        <v>0</v>
      </c>
      <c r="I41" s="47">
        <f t="shared" si="3"/>
        <v>0</v>
      </c>
      <c r="J41" s="47">
        <f t="shared" si="4"/>
        <v>0</v>
      </c>
      <c r="K41" s="34">
        <f t="shared" si="5"/>
        <v>294902.51046617748</v>
      </c>
      <c r="L41" s="34">
        <f t="shared" si="5"/>
        <v>2960033.246347711</v>
      </c>
    </row>
    <row r="42" spans="1:12" x14ac:dyDescent="0.25">
      <c r="A42" s="32">
        <v>4184.5</v>
      </c>
      <c r="B42" s="33">
        <f t="shared" si="0"/>
        <v>1275.4355591860622</v>
      </c>
      <c r="C42" s="42">
        <v>1215840820.8499</v>
      </c>
      <c r="D42" s="43">
        <v>3834731421.9675002</v>
      </c>
      <c r="E42" s="41">
        <f t="shared" si="6"/>
        <v>300440.34603611456</v>
      </c>
      <c r="F42" s="41">
        <f t="shared" si="7"/>
        <v>3108866.6152975382</v>
      </c>
      <c r="G42" s="45">
        <v>0</v>
      </c>
      <c r="H42" s="46">
        <v>0</v>
      </c>
      <c r="I42" s="47">
        <f t="shared" si="3"/>
        <v>0</v>
      </c>
      <c r="J42" s="47">
        <f t="shared" si="4"/>
        <v>0</v>
      </c>
      <c r="K42" s="34">
        <f t="shared" si="5"/>
        <v>300440.34603611456</v>
      </c>
      <c r="L42" s="34">
        <f t="shared" si="5"/>
        <v>3108866.6152975382</v>
      </c>
    </row>
    <row r="43" spans="1:12" x14ac:dyDescent="0.25">
      <c r="A43" s="32">
        <v>4185</v>
      </c>
      <c r="B43" s="33">
        <f t="shared" si="0"/>
        <v>1275.5879591811854</v>
      </c>
      <c r="C43" s="42">
        <v>1239876395.3959</v>
      </c>
      <c r="D43" s="43">
        <v>4021832678.6466999</v>
      </c>
      <c r="E43" s="41">
        <f t="shared" si="6"/>
        <v>306379.65668430389</v>
      </c>
      <c r="F43" s="41">
        <f t="shared" si="7"/>
        <v>3260552.0364037021</v>
      </c>
      <c r="G43" s="45">
        <v>0</v>
      </c>
      <c r="H43" s="46">
        <v>0</v>
      </c>
      <c r="I43" s="47">
        <f t="shared" si="3"/>
        <v>0</v>
      </c>
      <c r="J43" s="47">
        <f t="shared" si="4"/>
        <v>0</v>
      </c>
      <c r="K43" s="34">
        <f t="shared" si="5"/>
        <v>306379.65668430389</v>
      </c>
      <c r="L43" s="34">
        <f t="shared" si="5"/>
        <v>3260552.0364037021</v>
      </c>
    </row>
    <row r="44" spans="1:12" x14ac:dyDescent="0.25">
      <c r="A44" s="32">
        <v>4185.5</v>
      </c>
      <c r="B44" s="33">
        <f t="shared" si="0"/>
        <v>1275.7403591763084</v>
      </c>
      <c r="C44" s="42">
        <v>1264439215.5778999</v>
      </c>
      <c r="D44" s="43">
        <v>4212907128.4324999</v>
      </c>
      <c r="E44" s="41">
        <f t="shared" si="6"/>
        <v>312449.25236537697</v>
      </c>
      <c r="F44" s="41">
        <f t="shared" si="7"/>
        <v>3415458.5768128973</v>
      </c>
      <c r="G44" s="45">
        <v>0</v>
      </c>
      <c r="H44" s="46">
        <v>0</v>
      </c>
      <c r="I44" s="47">
        <f t="shared" si="3"/>
        <v>0</v>
      </c>
      <c r="J44" s="47">
        <f t="shared" si="4"/>
        <v>0</v>
      </c>
      <c r="K44" s="34">
        <f t="shared" si="5"/>
        <v>312449.25236537697</v>
      </c>
      <c r="L44" s="34">
        <f t="shared" si="5"/>
        <v>3415458.5768128973</v>
      </c>
    </row>
    <row r="45" spans="1:12" x14ac:dyDescent="0.25">
      <c r="A45" s="32">
        <v>4186</v>
      </c>
      <c r="B45" s="33">
        <f t="shared" si="0"/>
        <v>1275.8927591714316</v>
      </c>
      <c r="C45" s="42">
        <v>1285970928.1034999</v>
      </c>
      <c r="D45" s="43">
        <v>4407243332.2774</v>
      </c>
      <c r="E45" s="41">
        <f t="shared" si="6"/>
        <v>317769.84618901537</v>
      </c>
      <c r="F45" s="41">
        <f t="shared" si="7"/>
        <v>3573009.4636406079</v>
      </c>
      <c r="G45" s="45">
        <v>0</v>
      </c>
      <c r="H45" s="46">
        <v>0</v>
      </c>
      <c r="I45" s="47">
        <f t="shared" si="3"/>
        <v>0</v>
      </c>
      <c r="J45" s="47">
        <f t="shared" si="4"/>
        <v>0</v>
      </c>
      <c r="K45" s="34">
        <f t="shared" si="5"/>
        <v>317769.84618901537</v>
      </c>
      <c r="L45" s="34">
        <f t="shared" si="5"/>
        <v>3573009.4636406079</v>
      </c>
    </row>
    <row r="46" spans="1:12" x14ac:dyDescent="0.25">
      <c r="A46" s="32">
        <v>4186.5</v>
      </c>
      <c r="B46" s="33">
        <f t="shared" si="0"/>
        <v>1276.0451591665549</v>
      </c>
      <c r="C46" s="42">
        <v>1306002434.9707</v>
      </c>
      <c r="D46" s="43">
        <v>4604819052.2330999</v>
      </c>
      <c r="E46" s="41">
        <f t="shared" si="6"/>
        <v>322719.73169343482</v>
      </c>
      <c r="F46" s="41">
        <f t="shared" si="7"/>
        <v>3733186.6682930533</v>
      </c>
      <c r="G46" s="45">
        <v>0</v>
      </c>
      <c r="H46" s="46">
        <v>0</v>
      </c>
      <c r="I46" s="47">
        <f t="shared" si="3"/>
        <v>0</v>
      </c>
      <c r="J46" s="47">
        <f t="shared" si="4"/>
        <v>0</v>
      </c>
      <c r="K46" s="34">
        <f t="shared" si="5"/>
        <v>322719.73169343482</v>
      </c>
      <c r="L46" s="34">
        <f t="shared" si="5"/>
        <v>3733186.6682930533</v>
      </c>
    </row>
    <row r="47" spans="1:12" x14ac:dyDescent="0.25">
      <c r="A47" s="32">
        <v>4187</v>
      </c>
      <c r="B47" s="33">
        <f t="shared" si="0"/>
        <v>1276.1975591616781</v>
      </c>
      <c r="C47" s="42">
        <v>1325656977.9414001</v>
      </c>
      <c r="D47" s="43">
        <v>4805341434.2311001</v>
      </c>
      <c r="E47" s="41">
        <f t="shared" si="6"/>
        <v>327576.46753420966</v>
      </c>
      <c r="F47" s="41">
        <f t="shared" si="7"/>
        <v>3895752.7701697978</v>
      </c>
      <c r="G47" s="45">
        <v>0</v>
      </c>
      <c r="H47" s="46">
        <v>0</v>
      </c>
      <c r="I47" s="47">
        <f t="shared" si="3"/>
        <v>0</v>
      </c>
      <c r="J47" s="47">
        <f t="shared" si="4"/>
        <v>0</v>
      </c>
      <c r="K47" s="34">
        <f t="shared" si="5"/>
        <v>327576.46753420966</v>
      </c>
      <c r="L47" s="34">
        <f t="shared" si="5"/>
        <v>3895752.7701697978</v>
      </c>
    </row>
    <row r="48" spans="1:12" x14ac:dyDescent="0.25">
      <c r="A48" s="32">
        <v>4187.5</v>
      </c>
      <c r="B48" s="33">
        <f t="shared" si="0"/>
        <v>1276.3499591568013</v>
      </c>
      <c r="C48" s="42">
        <v>1355462726.8462999</v>
      </c>
      <c r="D48" s="43">
        <v>5010155542.3292999</v>
      </c>
      <c r="E48" s="41">
        <f t="shared" si="6"/>
        <v>334941.61711735494</v>
      </c>
      <c r="F48" s="41">
        <f t="shared" si="7"/>
        <v>4061798.230188414</v>
      </c>
      <c r="G48" s="45">
        <v>0</v>
      </c>
      <c r="H48" s="46">
        <v>0</v>
      </c>
      <c r="I48" s="47">
        <f t="shared" si="3"/>
        <v>0</v>
      </c>
      <c r="J48" s="47">
        <f t="shared" si="4"/>
        <v>0</v>
      </c>
      <c r="K48" s="34">
        <f t="shared" si="5"/>
        <v>334941.61711735494</v>
      </c>
      <c r="L48" s="34">
        <f t="shared" si="5"/>
        <v>4061798.230188414</v>
      </c>
    </row>
    <row r="49" spans="1:12" x14ac:dyDescent="0.25">
      <c r="A49" s="32">
        <v>4188</v>
      </c>
      <c r="B49" s="33">
        <f t="shared" si="0"/>
        <v>1276.5023591519246</v>
      </c>
      <c r="C49" s="42">
        <v>1379309423.2126999</v>
      </c>
      <c r="D49" s="43">
        <v>5218530361.6300001</v>
      </c>
      <c r="E49" s="41">
        <f t="shared" si="6"/>
        <v>340834.25502297422</v>
      </c>
      <c r="F49" s="41">
        <f t="shared" si="7"/>
        <v>4230730.4050681423</v>
      </c>
      <c r="G49" s="45">
        <v>0</v>
      </c>
      <c r="H49" s="46">
        <v>0</v>
      </c>
      <c r="I49" s="47">
        <f t="shared" si="3"/>
        <v>0</v>
      </c>
      <c r="J49" s="47">
        <f t="shared" si="4"/>
        <v>0</v>
      </c>
      <c r="K49" s="34">
        <f t="shared" si="5"/>
        <v>340834.25502297422</v>
      </c>
      <c r="L49" s="34">
        <f t="shared" si="5"/>
        <v>4230730.4050681423</v>
      </c>
    </row>
    <row r="50" spans="1:12" x14ac:dyDescent="0.25">
      <c r="A50" s="32">
        <v>4188.5</v>
      </c>
      <c r="B50" s="33">
        <f t="shared" si="0"/>
        <v>1276.6547591470478</v>
      </c>
      <c r="C50" s="42">
        <v>1405068169.5409999</v>
      </c>
      <c r="D50" s="43">
        <v>5430915482.1260004</v>
      </c>
      <c r="E50" s="41">
        <f t="shared" si="6"/>
        <v>347199.37003442878</v>
      </c>
      <c r="F50" s="41">
        <f t="shared" si="7"/>
        <v>4402913.7832608167</v>
      </c>
      <c r="G50" s="45">
        <v>0</v>
      </c>
      <c r="H50" s="46">
        <v>0</v>
      </c>
      <c r="I50" s="47">
        <f t="shared" si="3"/>
        <v>0</v>
      </c>
      <c r="J50" s="47">
        <f t="shared" si="4"/>
        <v>0</v>
      </c>
      <c r="K50" s="34">
        <f t="shared" si="5"/>
        <v>347199.37003442878</v>
      </c>
      <c r="L50" s="34">
        <f t="shared" si="5"/>
        <v>4402913.7832608167</v>
      </c>
    </row>
    <row r="51" spans="1:12" x14ac:dyDescent="0.25">
      <c r="A51" s="32">
        <v>4189</v>
      </c>
      <c r="B51" s="33">
        <f t="shared" si="0"/>
        <v>1276.8071591421708</v>
      </c>
      <c r="C51" s="42">
        <v>1428269955.9833</v>
      </c>
      <c r="D51" s="43">
        <v>5646808183.0248003</v>
      </c>
      <c r="E51" s="41">
        <f t="shared" si="6"/>
        <v>352932.64747325337</v>
      </c>
      <c r="F51" s="41">
        <f t="shared" si="7"/>
        <v>4577940.802484585</v>
      </c>
      <c r="G51" s="45">
        <v>0</v>
      </c>
      <c r="H51" s="46">
        <v>0</v>
      </c>
      <c r="I51" s="47">
        <f t="shared" si="3"/>
        <v>0</v>
      </c>
      <c r="J51" s="47">
        <f t="shared" si="4"/>
        <v>0</v>
      </c>
      <c r="K51" s="34">
        <f t="shared" si="5"/>
        <v>352932.64747325337</v>
      </c>
      <c r="L51" s="34">
        <f t="shared" si="5"/>
        <v>4577940.802484585</v>
      </c>
    </row>
    <row r="52" spans="1:12" x14ac:dyDescent="0.25">
      <c r="A52" s="32">
        <v>4189.5</v>
      </c>
      <c r="B52" s="33">
        <f t="shared" si="0"/>
        <v>1276.959559137294</v>
      </c>
      <c r="C52" s="42">
        <v>1457038947.9518001</v>
      </c>
      <c r="D52" s="43">
        <v>5867192314.1830997</v>
      </c>
      <c r="E52" s="41">
        <f t="shared" si="6"/>
        <v>360041.6092336296</v>
      </c>
      <c r="F52" s="41">
        <f t="shared" si="7"/>
        <v>4756609.0826083235</v>
      </c>
      <c r="G52" s="45">
        <v>0</v>
      </c>
      <c r="H52" s="46">
        <v>0</v>
      </c>
      <c r="I52" s="47">
        <f t="shared" si="3"/>
        <v>0</v>
      </c>
      <c r="J52" s="47">
        <f t="shared" si="4"/>
        <v>0</v>
      </c>
      <c r="K52" s="34">
        <f t="shared" si="5"/>
        <v>360041.6092336296</v>
      </c>
      <c r="L52" s="34">
        <f t="shared" si="5"/>
        <v>4756609.0826083235</v>
      </c>
    </row>
    <row r="53" spans="1:12" x14ac:dyDescent="0.25">
      <c r="A53" s="32">
        <v>4190</v>
      </c>
      <c r="B53" s="33">
        <f t="shared" si="0"/>
        <v>1277.1119591324173</v>
      </c>
      <c r="C53" s="42">
        <v>1479576593.5929</v>
      </c>
      <c r="D53" s="43">
        <v>6090951697.4646997</v>
      </c>
      <c r="E53" s="41">
        <f t="shared" si="6"/>
        <v>365610.7741597736</v>
      </c>
      <c r="F53" s="41">
        <f t="shared" si="7"/>
        <v>4938013.7235066993</v>
      </c>
      <c r="G53" s="45">
        <v>0</v>
      </c>
      <c r="H53" s="46">
        <v>0</v>
      </c>
      <c r="I53" s="47">
        <f t="shared" si="3"/>
        <v>0</v>
      </c>
      <c r="J53" s="47">
        <f t="shared" si="4"/>
        <v>0</v>
      </c>
      <c r="K53" s="34">
        <f t="shared" si="5"/>
        <v>365610.7741597736</v>
      </c>
      <c r="L53" s="34">
        <f t="shared" si="5"/>
        <v>4938013.7235066993</v>
      </c>
    </row>
    <row r="54" spans="1:12" x14ac:dyDescent="0.25">
      <c r="A54" s="32">
        <v>4190.5</v>
      </c>
      <c r="B54" s="33">
        <f t="shared" si="0"/>
        <v>1277.2643591275405</v>
      </c>
      <c r="C54" s="42">
        <v>1500842136.9813001</v>
      </c>
      <c r="D54" s="43">
        <v>6318205739.1926003</v>
      </c>
      <c r="E54" s="41">
        <f t="shared" si="6"/>
        <v>370865.59625876421</v>
      </c>
      <c r="F54" s="41">
        <f t="shared" si="7"/>
        <v>5122251.5294380505</v>
      </c>
      <c r="G54" s="45">
        <v>0</v>
      </c>
      <c r="H54" s="46">
        <v>0</v>
      </c>
      <c r="I54" s="47">
        <f t="shared" si="3"/>
        <v>0</v>
      </c>
      <c r="J54" s="47">
        <f t="shared" si="4"/>
        <v>0</v>
      </c>
      <c r="K54" s="34">
        <f t="shared" si="5"/>
        <v>370865.59625876421</v>
      </c>
      <c r="L54" s="34">
        <f t="shared" si="5"/>
        <v>5122251.5294380505</v>
      </c>
    </row>
    <row r="55" spans="1:12" x14ac:dyDescent="0.25">
      <c r="A55" s="32">
        <v>4191</v>
      </c>
      <c r="B55" s="33">
        <f t="shared" si="0"/>
        <v>1277.4167591226637</v>
      </c>
      <c r="C55" s="42">
        <v>1521186077.4663</v>
      </c>
      <c r="D55" s="43">
        <v>6548403553.0978003</v>
      </c>
      <c r="E55" s="41">
        <f t="shared" si="6"/>
        <v>375892.68567231006</v>
      </c>
      <c r="F55" s="41">
        <f t="shared" si="7"/>
        <v>5308875.8897425774</v>
      </c>
      <c r="G55" s="45">
        <v>0</v>
      </c>
      <c r="H55" s="46">
        <v>0</v>
      </c>
      <c r="I55" s="47">
        <f t="shared" si="3"/>
        <v>0</v>
      </c>
      <c r="J55" s="47">
        <f t="shared" si="4"/>
        <v>0</v>
      </c>
      <c r="K55" s="34">
        <f t="shared" si="5"/>
        <v>375892.68567231006</v>
      </c>
      <c r="L55" s="34">
        <f t="shared" si="5"/>
        <v>5308875.8897425774</v>
      </c>
    </row>
    <row r="56" spans="1:12" x14ac:dyDescent="0.25">
      <c r="A56" s="32">
        <v>4191.5</v>
      </c>
      <c r="B56" s="33">
        <f t="shared" si="0"/>
        <v>1277.569159117787</v>
      </c>
      <c r="C56" s="42">
        <v>1541012518.9277999</v>
      </c>
      <c r="D56" s="43">
        <v>6781740616.6520004</v>
      </c>
      <c r="E56" s="41">
        <f t="shared" si="6"/>
        <v>380791.89848965401</v>
      </c>
      <c r="F56" s="41">
        <f t="shared" si="7"/>
        <v>5498045.280547793</v>
      </c>
      <c r="G56" s="45">
        <v>277.77816586671003</v>
      </c>
      <c r="H56" s="46">
        <v>3.6577273813745999</v>
      </c>
      <c r="I56" s="47">
        <f t="shared" si="3"/>
        <v>6.864037367649338E-2</v>
      </c>
      <c r="J56" s="47">
        <f t="shared" si="4"/>
        <v>2.965367138536346E-3</v>
      </c>
      <c r="K56" s="34">
        <f t="shared" si="5"/>
        <v>380791.96713002771</v>
      </c>
      <c r="L56" s="34">
        <f t="shared" si="5"/>
        <v>5498045.2835131604</v>
      </c>
    </row>
    <row r="57" spans="1:12" x14ac:dyDescent="0.25">
      <c r="A57" s="32">
        <v>4192</v>
      </c>
      <c r="B57" s="33">
        <f t="shared" si="0"/>
        <v>1277.7215591129102</v>
      </c>
      <c r="C57" s="42">
        <v>1561665164.5422001</v>
      </c>
      <c r="D57" s="43">
        <v>7018129771.4533005</v>
      </c>
      <c r="E57" s="41">
        <f t="shared" si="6"/>
        <v>385895.27048420039</v>
      </c>
      <c r="F57" s="41">
        <f t="shared" si="7"/>
        <v>5689689.0414042193</v>
      </c>
      <c r="G57" s="45">
        <v>3294.0859012499</v>
      </c>
      <c r="H57" s="46">
        <v>217.45248325761</v>
      </c>
      <c r="I57" s="47">
        <f t="shared" si="3"/>
        <v>0.81398509662835661</v>
      </c>
      <c r="J57" s="47">
        <f t="shared" si="4"/>
        <v>0.17629155505922678</v>
      </c>
      <c r="K57" s="34">
        <f t="shared" si="5"/>
        <v>385896.08446929703</v>
      </c>
      <c r="L57" s="34">
        <f t="shared" si="5"/>
        <v>5689689.2176957745</v>
      </c>
    </row>
    <row r="58" spans="1:12" x14ac:dyDescent="0.25">
      <c r="A58" s="32">
        <v>4192.5</v>
      </c>
      <c r="B58" s="33">
        <f>A58/3.28084</f>
        <v>1277.8739591080332</v>
      </c>
      <c r="C58" s="42">
        <v>1583301704.1972001</v>
      </c>
      <c r="D58" s="43">
        <v>7257763972.9379997</v>
      </c>
      <c r="E58" s="41">
        <f t="shared" si="6"/>
        <v>391241.76761564915</v>
      </c>
      <c r="F58" s="41">
        <f t="shared" si="7"/>
        <v>5883963.6037924848</v>
      </c>
      <c r="G58" s="45">
        <v>9389.0172746441003</v>
      </c>
      <c r="H58" s="46">
        <v>1092.2644573575001</v>
      </c>
      <c r="I58" s="47">
        <f t="shared" si="3"/>
        <v>2.3200731136509307</v>
      </c>
      <c r="J58" s="47">
        <f t="shared" si="4"/>
        <v>0.885512995017671</v>
      </c>
      <c r="K58" s="34">
        <f t="shared" si="5"/>
        <v>391244.08768876281</v>
      </c>
      <c r="L58" s="34">
        <f t="shared" si="5"/>
        <v>5883964.4893054795</v>
      </c>
    </row>
    <row r="59" spans="1:12" x14ac:dyDescent="0.25">
      <c r="A59" s="32">
        <v>4193</v>
      </c>
      <c r="B59" s="33">
        <f t="shared" si="0"/>
        <v>1278.0263591031564</v>
      </c>
      <c r="C59" s="42">
        <v>1614427763.8957</v>
      </c>
      <c r="D59" s="43">
        <v>7500798572.7350998</v>
      </c>
      <c r="E59" s="41">
        <f t="shared" si="6"/>
        <v>398933.17259744694</v>
      </c>
      <c r="F59" s="41">
        <f t="shared" si="7"/>
        <v>6080994.913297791</v>
      </c>
      <c r="G59" s="45">
        <v>55947819.683928996</v>
      </c>
      <c r="H59" s="46">
        <v>2124904.3388340999</v>
      </c>
      <c r="I59" s="47">
        <f t="shared" si="3"/>
        <v>13824.985982997276</v>
      </c>
      <c r="J59" s="47">
        <f t="shared" si="4"/>
        <v>1722.6875712492097</v>
      </c>
      <c r="K59" s="34">
        <f t="shared" si="5"/>
        <v>412758.15858044423</v>
      </c>
      <c r="L59" s="34">
        <f t="shared" si="5"/>
        <v>6082717.60086904</v>
      </c>
    </row>
    <row r="60" spans="1:12" x14ac:dyDescent="0.25">
      <c r="A60" s="32">
        <v>4193.5</v>
      </c>
      <c r="B60" s="33">
        <f t="shared" si="0"/>
        <v>1278.1787590982797</v>
      </c>
      <c r="C60" s="42">
        <v>1637564488.2516</v>
      </c>
      <c r="D60" s="43">
        <v>7748567848.3556004</v>
      </c>
      <c r="E60" s="41">
        <f t="shared" si="6"/>
        <v>404650.37286941166</v>
      </c>
      <c r="F60" s="41">
        <f t="shared" si="7"/>
        <v>6281864.6860439144</v>
      </c>
      <c r="G60" s="45">
        <v>58344766.830571003</v>
      </c>
      <c r="H60" s="46">
        <v>10828709.492087999</v>
      </c>
      <c r="I60" s="47">
        <f t="shared" si="3"/>
        <v>14417.283607668249</v>
      </c>
      <c r="J60" s="47">
        <f t="shared" si="4"/>
        <v>8778.9755584591385</v>
      </c>
      <c r="K60" s="34">
        <f t="shared" si="5"/>
        <v>419067.6564770799</v>
      </c>
      <c r="L60" s="34">
        <f t="shared" si="5"/>
        <v>6290643.6616023732</v>
      </c>
    </row>
    <row r="61" spans="1:12" x14ac:dyDescent="0.25">
      <c r="A61" s="32">
        <v>4194</v>
      </c>
      <c r="B61" s="33">
        <f t="shared" si="0"/>
        <v>1278.3311590934029</v>
      </c>
      <c r="C61" s="42">
        <v>1662143782.9672999</v>
      </c>
      <c r="D61" s="43">
        <v>7999887874.3576002</v>
      </c>
      <c r="E61" s="41">
        <f t="shared" si="6"/>
        <v>410724.03949013469</v>
      </c>
      <c r="F61" s="41">
        <f t="shared" si="7"/>
        <v>6485613.0982840732</v>
      </c>
      <c r="G61" s="45">
        <v>62770985.639508002</v>
      </c>
      <c r="H61" s="46">
        <v>19966686.689927001</v>
      </c>
      <c r="I61" s="47">
        <f t="shared" si="3"/>
        <v>15511.024406450626</v>
      </c>
      <c r="J61" s="47">
        <f t="shared" si="4"/>
        <v>16187.252466450789</v>
      </c>
      <c r="K61" s="34">
        <f t="shared" si="5"/>
        <v>426235.06389658531</v>
      </c>
      <c r="L61" s="34">
        <f t="shared" si="5"/>
        <v>6501800.3507505236</v>
      </c>
    </row>
    <row r="62" spans="1:12" x14ac:dyDescent="0.25">
      <c r="A62" s="32">
        <v>4194.5</v>
      </c>
      <c r="B62" s="33">
        <f t="shared" si="0"/>
        <v>1278.4835590885261</v>
      </c>
      <c r="C62" s="42">
        <v>1688429550.1547999</v>
      </c>
      <c r="D62" s="43">
        <v>8255194807.2887001</v>
      </c>
      <c r="E62" s="41">
        <f t="shared" si="6"/>
        <v>417219.38399100187</v>
      </c>
      <c r="F62" s="41">
        <f t="shared" si="7"/>
        <v>6692593.7478014445</v>
      </c>
      <c r="G62" s="45">
        <v>69830173.221190006</v>
      </c>
      <c r="H62" s="46">
        <v>30067633.002266999</v>
      </c>
      <c r="I62" s="47">
        <f t="shared" si="3"/>
        <v>17255.384953822158</v>
      </c>
      <c r="J62" s="47">
        <f t="shared" si="4"/>
        <v>24376.220954166885</v>
      </c>
      <c r="K62" s="34">
        <f t="shared" si="5"/>
        <v>434474.76894482406</v>
      </c>
      <c r="L62" s="34">
        <f t="shared" si="5"/>
        <v>6716969.9687556112</v>
      </c>
    </row>
    <row r="63" spans="1:12" x14ac:dyDescent="0.25">
      <c r="A63" s="32">
        <v>4195</v>
      </c>
      <c r="B63" s="33">
        <f t="shared" si="0"/>
        <v>1278.6359590836494</v>
      </c>
      <c r="C63" s="42">
        <v>1759452490.2174001</v>
      </c>
      <c r="D63" s="43">
        <v>8514560912.2341995</v>
      </c>
      <c r="E63" s="41">
        <f t="shared" si="6"/>
        <v>434769.5075951707</v>
      </c>
      <c r="F63" s="41">
        <f t="shared" si="7"/>
        <v>6902865.2208401244</v>
      </c>
      <c r="G63" s="45">
        <v>82468977.141025007</v>
      </c>
      <c r="H63" s="46">
        <v>41519949.558252998</v>
      </c>
      <c r="I63" s="47">
        <f t="shared" si="3"/>
        <v>20378.496596432986</v>
      </c>
      <c r="J63" s="47">
        <f t="shared" si="4"/>
        <v>33660.762866219964</v>
      </c>
      <c r="K63" s="34">
        <f t="shared" si="5"/>
        <v>455148.00419160369</v>
      </c>
      <c r="L63" s="34">
        <f t="shared" si="5"/>
        <v>6936525.9837063439</v>
      </c>
    </row>
    <row r="64" spans="1:12" x14ac:dyDescent="0.25">
      <c r="A64" s="32">
        <v>4195.5</v>
      </c>
      <c r="B64" s="33">
        <f t="shared" si="0"/>
        <v>1278.7883590787726</v>
      </c>
      <c r="C64" s="42">
        <v>1789827412.3836999</v>
      </c>
      <c r="D64" s="43">
        <v>8785097278.2488003</v>
      </c>
      <c r="E64" s="41">
        <f t="shared" si="6"/>
        <v>442275.30273707421</v>
      </c>
      <c r="F64" s="41">
        <f t="shared" si="7"/>
        <v>7122192.5697409194</v>
      </c>
      <c r="G64" s="45">
        <v>86969890.081339002</v>
      </c>
      <c r="H64" s="46">
        <v>54436896.078502998</v>
      </c>
      <c r="I64" s="47">
        <f t="shared" si="3"/>
        <v>21490.694688549276</v>
      </c>
      <c r="J64" s="47">
        <f t="shared" si="4"/>
        <v>44132.699330491399</v>
      </c>
      <c r="K64" s="34">
        <f t="shared" si="5"/>
        <v>463765.99742562347</v>
      </c>
      <c r="L64" s="34">
        <f t="shared" si="5"/>
        <v>7166325.2690714104</v>
      </c>
    </row>
    <row r="65" spans="1:12" x14ac:dyDescent="0.25">
      <c r="A65" s="32">
        <v>4196</v>
      </c>
      <c r="B65" s="33">
        <f t="shared" si="0"/>
        <v>1278.9407590738956</v>
      </c>
      <c r="C65" s="42">
        <v>1823370403.4243</v>
      </c>
      <c r="D65" s="43">
        <v>9060042501.7684994</v>
      </c>
      <c r="E65" s="41">
        <f t="shared" si="6"/>
        <v>450563.94353816169</v>
      </c>
      <c r="F65" s="41">
        <f t="shared" si="7"/>
        <v>7345094.2367362455</v>
      </c>
      <c r="G65" s="45">
        <v>91950059.128689006</v>
      </c>
      <c r="H65" s="46">
        <v>68099048.118928</v>
      </c>
      <c r="I65" s="47">
        <f t="shared" si="3"/>
        <v>22721.319360994697</v>
      </c>
      <c r="J65" s="47">
        <f t="shared" si="4"/>
        <v>55208.783597640475</v>
      </c>
      <c r="K65" s="34">
        <f t="shared" si="5"/>
        <v>473285.26289915637</v>
      </c>
      <c r="L65" s="34">
        <f t="shared" si="5"/>
        <v>7400303.0203338861</v>
      </c>
    </row>
    <row r="66" spans="1:12" x14ac:dyDescent="0.25">
      <c r="A66" s="32">
        <v>4196.5</v>
      </c>
      <c r="B66" s="33">
        <f t="shared" si="0"/>
        <v>1279.0931590690188</v>
      </c>
      <c r="C66" s="42">
        <v>1854402441.3441999</v>
      </c>
      <c r="D66" s="43">
        <v>9340307090.2495003</v>
      </c>
      <c r="E66" s="41">
        <f t="shared" si="6"/>
        <v>458232.11526835855</v>
      </c>
      <c r="F66" s="41">
        <f t="shared" si="7"/>
        <v>7572308.3820574433</v>
      </c>
      <c r="G66" s="45">
        <v>96100970.714394003</v>
      </c>
      <c r="H66" s="46">
        <v>82427947.005129993</v>
      </c>
      <c r="I66" s="47">
        <f t="shared" si="3"/>
        <v>23747.030368380332</v>
      </c>
      <c r="J66" s="47">
        <f t="shared" si="4"/>
        <v>66825.408200369959</v>
      </c>
      <c r="K66" s="34">
        <f t="shared" si="5"/>
        <v>481979.14563673886</v>
      </c>
      <c r="L66" s="34">
        <f t="shared" si="5"/>
        <v>7639133.7902578134</v>
      </c>
    </row>
    <row r="67" spans="1:12" x14ac:dyDescent="0.25">
      <c r="A67" s="32">
        <v>4197</v>
      </c>
      <c r="B67" s="33">
        <f t="shared" ref="B67" si="8">A67/3.28084</f>
        <v>1279.2455590641421</v>
      </c>
      <c r="C67" s="42">
        <v>1885732645.8831999</v>
      </c>
      <c r="D67" s="43">
        <v>9625253608.6205006</v>
      </c>
      <c r="E67" s="41">
        <f t="shared" ref="E67:E98" si="9">C67*0.000247105</f>
        <v>465973.96546096815</v>
      </c>
      <c r="F67" s="41">
        <f t="shared" ref="F67:F98" si="10">D67*0.000810713</f>
        <v>7803318.2288055522</v>
      </c>
      <c r="G67" s="45">
        <v>100134854.39133</v>
      </c>
      <c r="H67" s="46">
        <v>97391806.381276995</v>
      </c>
      <c r="I67" s="47">
        <f t="shared" ref="I67:I105" si="11">G67*0.000247105</f>
        <v>24743.823194369601</v>
      </c>
      <c r="J67" s="47">
        <f t="shared" ref="J67:J105" si="12">H67*0.000810713</f>
        <v>78956.803526784221</v>
      </c>
      <c r="K67" s="34">
        <f t="shared" si="5"/>
        <v>490717.78865533776</v>
      </c>
      <c r="L67" s="34">
        <f t="shared" si="5"/>
        <v>7882275.0323323365</v>
      </c>
    </row>
    <row r="68" spans="1:12" x14ac:dyDescent="0.25">
      <c r="A68" s="32">
        <v>4197.5</v>
      </c>
      <c r="B68" s="33">
        <f>A68/3.28084</f>
        <v>1279.3979590592653</v>
      </c>
      <c r="C68" s="42">
        <v>1918173549.0667</v>
      </c>
      <c r="D68" s="43">
        <v>9915834690.1699009</v>
      </c>
      <c r="E68" s="41">
        <f t="shared" si="9"/>
        <v>473990.27484212694</v>
      </c>
      <c r="F68" s="41">
        <f t="shared" si="10"/>
        <v>8038896.0891717114</v>
      </c>
      <c r="G68" s="45">
        <v>103603785.55547</v>
      </c>
      <c r="H68" s="46">
        <v>112917646.05752</v>
      </c>
      <c r="I68" s="47">
        <f t="shared" si="11"/>
        <v>25601.013429684415</v>
      </c>
      <c r="J68" s="47">
        <f t="shared" si="12"/>
        <v>91543.803588230221</v>
      </c>
      <c r="K68" s="34">
        <f t="shared" ref="K68:L105" si="13">E68+I68</f>
        <v>499591.28827181133</v>
      </c>
      <c r="L68" s="34">
        <f t="shared" si="13"/>
        <v>8130439.8927599415</v>
      </c>
    </row>
    <row r="69" spans="1:12" x14ac:dyDescent="0.25">
      <c r="A69" s="32">
        <v>4198</v>
      </c>
      <c r="B69" s="33">
        <f>A69/3.28084</f>
        <v>1279.5503590543885</v>
      </c>
      <c r="C69" s="42">
        <v>1941232875.3132999</v>
      </c>
      <c r="D69" s="43">
        <v>10209881303.427</v>
      </c>
      <c r="E69" s="41">
        <f t="shared" si="9"/>
        <v>479688.34965429298</v>
      </c>
      <c r="F69" s="41">
        <f t="shared" si="10"/>
        <v>8277283.5011452138</v>
      </c>
      <c r="G69" s="45">
        <v>107385019.06757</v>
      </c>
      <c r="H69" s="46">
        <v>128980251.63631</v>
      </c>
      <c r="I69" s="47">
        <f t="shared" si="11"/>
        <v>26535.375136691888</v>
      </c>
      <c r="J69" s="47">
        <f t="shared" si="12"/>
        <v>104565.96674482779</v>
      </c>
      <c r="K69" s="34">
        <f t="shared" si="13"/>
        <v>506223.72479098488</v>
      </c>
      <c r="L69" s="34">
        <f t="shared" si="13"/>
        <v>8381849.4678900419</v>
      </c>
    </row>
    <row r="70" spans="1:12" x14ac:dyDescent="0.25">
      <c r="A70" s="32">
        <v>4198.5</v>
      </c>
      <c r="B70" s="33">
        <f>A70/3.28084</f>
        <v>1279.7027590495118</v>
      </c>
      <c r="C70" s="42">
        <v>1977998217.4883001</v>
      </c>
      <c r="D70" s="43">
        <v>10509400323.778</v>
      </c>
      <c r="E70" s="41">
        <f t="shared" si="9"/>
        <v>488773.24953244644</v>
      </c>
      <c r="F70" s="41">
        <f t="shared" si="10"/>
        <v>8520107.4646910336</v>
      </c>
      <c r="G70" s="45">
        <v>111077450.04905</v>
      </c>
      <c r="H70" s="46">
        <v>145625040.98181999</v>
      </c>
      <c r="I70" s="47">
        <f t="shared" si="11"/>
        <v>27447.793294370502</v>
      </c>
      <c r="J70" s="47">
        <f t="shared" si="12"/>
        <v>118060.11384949423</v>
      </c>
      <c r="K70" s="34">
        <f t="shared" si="13"/>
        <v>516221.04282681696</v>
      </c>
      <c r="L70" s="34">
        <f t="shared" si="13"/>
        <v>8638167.5785405282</v>
      </c>
    </row>
    <row r="71" spans="1:12" x14ac:dyDescent="0.25">
      <c r="A71" s="32">
        <v>4199</v>
      </c>
      <c r="B71" s="33">
        <f>A71/3.28084</f>
        <v>1279.855159044635</v>
      </c>
      <c r="C71" s="42">
        <v>2003607520.7451999</v>
      </c>
      <c r="D71" s="43">
        <v>10812756412.603001</v>
      </c>
      <c r="E71" s="41">
        <f t="shared" si="9"/>
        <v>495101.43641374266</v>
      </c>
      <c r="F71" s="41">
        <f t="shared" si="10"/>
        <v>8766042.1895306166</v>
      </c>
      <c r="G71" s="45">
        <v>115038324.34806</v>
      </c>
      <c r="H71" s="46">
        <v>162874278.75143</v>
      </c>
      <c r="I71" s="47">
        <f t="shared" si="11"/>
        <v>28426.545138027366</v>
      </c>
      <c r="J71" s="47">
        <f t="shared" si="12"/>
        <v>132044.29514940808</v>
      </c>
      <c r="K71" s="34">
        <f t="shared" si="13"/>
        <v>523527.98155177</v>
      </c>
      <c r="L71" s="34">
        <f t="shared" si="13"/>
        <v>8898086.4846800249</v>
      </c>
    </row>
    <row r="72" spans="1:12" x14ac:dyDescent="0.25">
      <c r="A72" s="32">
        <v>4199.5</v>
      </c>
      <c r="B72" s="33">
        <f t="shared" ref="B72:B104" si="14">A72/3.28084</f>
        <v>1280.007559039758</v>
      </c>
      <c r="C72" s="42">
        <v>2039626506.4556999</v>
      </c>
      <c r="D72" s="43">
        <v>11121345010.469999</v>
      </c>
      <c r="E72" s="41">
        <f t="shared" si="9"/>
        <v>504001.90787773574</v>
      </c>
      <c r="F72" s="41">
        <f t="shared" si="10"/>
        <v>9016218.977473164</v>
      </c>
      <c r="G72" s="45">
        <v>119302664.93796</v>
      </c>
      <c r="H72" s="46">
        <v>180724943.07117</v>
      </c>
      <c r="I72" s="47">
        <f t="shared" si="11"/>
        <v>29480.285019494608</v>
      </c>
      <c r="J72" s="47">
        <f t="shared" si="12"/>
        <v>146516.06077205745</v>
      </c>
      <c r="K72" s="34">
        <f t="shared" si="13"/>
        <v>533482.19289723039</v>
      </c>
      <c r="L72" s="34">
        <f t="shared" si="13"/>
        <v>9162735.0382452216</v>
      </c>
    </row>
    <row r="73" spans="1:12" x14ac:dyDescent="0.25">
      <c r="A73" s="32">
        <v>4200</v>
      </c>
      <c r="B73" s="33">
        <f>A73/3.28084</f>
        <v>1280.1599590348812</v>
      </c>
      <c r="C73" s="42">
        <v>2087444126.9933</v>
      </c>
      <c r="D73" s="43">
        <v>11435070646.348</v>
      </c>
      <c r="E73" s="41">
        <f t="shared" si="9"/>
        <v>515817.88100067939</v>
      </c>
      <c r="F73" s="41">
        <f t="shared" si="10"/>
        <v>9270560.4289127253</v>
      </c>
      <c r="G73" s="45">
        <v>124254498.57036</v>
      </c>
      <c r="H73" s="46">
        <v>199304551.54089001</v>
      </c>
      <c r="I73" s="47">
        <f t="shared" si="11"/>
        <v>30703.907869228809</v>
      </c>
      <c r="J73" s="47">
        <f t="shared" si="12"/>
        <v>161578.79089336956</v>
      </c>
      <c r="K73" s="34">
        <f t="shared" si="13"/>
        <v>546521.7888699082</v>
      </c>
      <c r="L73" s="34">
        <f t="shared" si="13"/>
        <v>9432139.2198060956</v>
      </c>
    </row>
    <row r="74" spans="1:12" x14ac:dyDescent="0.25">
      <c r="A74" s="32">
        <v>4200.5</v>
      </c>
      <c r="B74" s="33">
        <f>A74/3.28084</f>
        <v>1280.3123590300045</v>
      </c>
      <c r="C74" s="42">
        <v>2135911898.2521</v>
      </c>
      <c r="D74" s="43">
        <v>11759562299.879</v>
      </c>
      <c r="E74" s="41">
        <f t="shared" si="9"/>
        <v>527794.50961758522</v>
      </c>
      <c r="F74" s="41">
        <f t="shared" si="10"/>
        <v>9533630.030821804</v>
      </c>
      <c r="G74" s="45">
        <v>132895389.31107</v>
      </c>
      <c r="H74" s="46">
        <v>218922071.65917999</v>
      </c>
      <c r="I74" s="47">
        <f t="shared" si="11"/>
        <v>32839.115175711951</v>
      </c>
      <c r="J74" s="47">
        <f t="shared" si="12"/>
        <v>177482.96948102879</v>
      </c>
      <c r="K74" s="34">
        <f t="shared" si="13"/>
        <v>560633.62479329715</v>
      </c>
      <c r="L74" s="34">
        <f t="shared" si="13"/>
        <v>9711113.0003028326</v>
      </c>
    </row>
    <row r="75" spans="1:12" x14ac:dyDescent="0.25">
      <c r="A75" s="32">
        <v>4201</v>
      </c>
      <c r="B75" s="33">
        <f>A75/3.28084</f>
        <v>1280.4647590251277</v>
      </c>
      <c r="C75" s="42">
        <v>2155565041.3910999</v>
      </c>
      <c r="D75" s="43">
        <v>12086175710.665001</v>
      </c>
      <c r="E75" s="41">
        <f t="shared" si="9"/>
        <v>532650.89955294773</v>
      </c>
      <c r="F75" s="41">
        <f t="shared" si="10"/>
        <v>9798419.7689203545</v>
      </c>
      <c r="G75" s="45">
        <v>139187620.67361</v>
      </c>
      <c r="H75" s="46">
        <v>239677356.16538</v>
      </c>
      <c r="I75" s="47">
        <f t="shared" si="11"/>
        <v>34393.957006552402</v>
      </c>
      <c r="J75" s="47">
        <f t="shared" si="12"/>
        <v>194309.54844890372</v>
      </c>
      <c r="K75" s="34">
        <f t="shared" si="13"/>
        <v>567044.8565595001</v>
      </c>
      <c r="L75" s="34">
        <f t="shared" si="13"/>
        <v>9992729.317369258</v>
      </c>
    </row>
    <row r="76" spans="1:12" x14ac:dyDescent="0.25">
      <c r="A76" s="32">
        <v>4201.5</v>
      </c>
      <c r="B76" s="33">
        <f>A76/3.28084</f>
        <v>1280.6171590202509</v>
      </c>
      <c r="C76" s="42">
        <v>2176895096.3162999</v>
      </c>
      <c r="D76" s="43">
        <v>12416434091.919001</v>
      </c>
      <c r="E76" s="41">
        <f t="shared" si="9"/>
        <v>537921.66277523933</v>
      </c>
      <c r="F76" s="41">
        <f t="shared" si="10"/>
        <v>10066164.531961929</v>
      </c>
      <c r="G76" s="45">
        <v>145713150.77888</v>
      </c>
      <c r="H76" s="46">
        <v>261376355.0115</v>
      </c>
      <c r="I76" s="47">
        <f t="shared" si="11"/>
        <v>36006.448123215145</v>
      </c>
      <c r="J76" s="47">
        <f t="shared" si="12"/>
        <v>211901.20890043821</v>
      </c>
      <c r="K76" s="34">
        <f t="shared" si="13"/>
        <v>573928.11089845444</v>
      </c>
      <c r="L76" s="34">
        <f t="shared" si="13"/>
        <v>10278065.740862368</v>
      </c>
    </row>
    <row r="77" spans="1:12" x14ac:dyDescent="0.25">
      <c r="A77" s="32">
        <v>4202</v>
      </c>
      <c r="B77" s="33">
        <f t="shared" si="14"/>
        <v>1280.7695590153742</v>
      </c>
      <c r="C77" s="42">
        <v>2196494778.5064998</v>
      </c>
      <c r="D77" s="43">
        <v>12749728050.903</v>
      </c>
      <c r="E77" s="41">
        <f t="shared" si="9"/>
        <v>542764.84224284871</v>
      </c>
      <c r="F77" s="41">
        <f t="shared" si="10"/>
        <v>10336370.277331725</v>
      </c>
      <c r="G77" s="45">
        <v>151077770.47960001</v>
      </c>
      <c r="H77" s="46">
        <v>284032221.82462001</v>
      </c>
      <c r="I77" s="47">
        <f t="shared" si="11"/>
        <v>37332.072474361565</v>
      </c>
      <c r="J77" s="47">
        <f t="shared" si="12"/>
        <v>230268.61465210316</v>
      </c>
      <c r="K77" s="34">
        <f t="shared" si="13"/>
        <v>580096.91471721022</v>
      </c>
      <c r="L77" s="34">
        <f t="shared" si="13"/>
        <v>10566638.891983828</v>
      </c>
    </row>
    <row r="78" spans="1:12" x14ac:dyDescent="0.25">
      <c r="A78" s="32">
        <v>4202.5</v>
      </c>
      <c r="B78" s="33">
        <f>A78/3.28084</f>
        <v>1280.9219590104974</v>
      </c>
      <c r="C78" s="42">
        <v>2213795591.0818</v>
      </c>
      <c r="D78" s="43">
        <v>13085899753.882999</v>
      </c>
      <c r="E78" s="41">
        <f t="shared" si="9"/>
        <v>547039.95953426824</v>
      </c>
      <c r="F78" s="41">
        <f t="shared" si="10"/>
        <v>10608909.047169749</v>
      </c>
      <c r="G78" s="45">
        <v>156342732.97257999</v>
      </c>
      <c r="H78" s="46">
        <v>307453325.70572001</v>
      </c>
      <c r="I78" s="47">
        <f t="shared" si="11"/>
        <v>38633.071031189378</v>
      </c>
      <c r="J78" s="47">
        <f t="shared" si="12"/>
        <v>249256.40804286138</v>
      </c>
      <c r="K78" s="34">
        <f t="shared" si="13"/>
        <v>585673.03056545765</v>
      </c>
      <c r="L78" s="34">
        <f t="shared" si="13"/>
        <v>10858165.45521261</v>
      </c>
    </row>
    <row r="79" spans="1:12" x14ac:dyDescent="0.25">
      <c r="A79" s="32">
        <v>4203</v>
      </c>
      <c r="B79" s="33">
        <f>A79/3.28084</f>
        <v>1281.0743590056204</v>
      </c>
      <c r="C79" s="42">
        <v>2228340017.1638999</v>
      </c>
      <c r="D79" s="43">
        <v>13424466624.084</v>
      </c>
      <c r="E79" s="41">
        <f t="shared" si="9"/>
        <v>550633.95994128555</v>
      </c>
      <c r="F79" s="41">
        <f t="shared" si="10"/>
        <v>10883389.610211011</v>
      </c>
      <c r="G79" s="45">
        <v>160900654.34264001</v>
      </c>
      <c r="H79" s="46">
        <v>331645547.50439</v>
      </c>
      <c r="I79" s="47">
        <f t="shared" si="11"/>
        <v>39759.356191338062</v>
      </c>
      <c r="J79" s="47">
        <f t="shared" si="12"/>
        <v>268869.35675392655</v>
      </c>
      <c r="K79" s="34">
        <f t="shared" si="13"/>
        <v>590393.31613262359</v>
      </c>
      <c r="L79" s="34">
        <f t="shared" si="13"/>
        <v>11152258.966964938</v>
      </c>
    </row>
    <row r="80" spans="1:12" x14ac:dyDescent="0.25">
      <c r="A80" s="32">
        <v>4203.5</v>
      </c>
      <c r="B80" s="33">
        <f t="shared" si="14"/>
        <v>1281.2267590007436</v>
      </c>
      <c r="C80" s="42">
        <v>2248557560.4626999</v>
      </c>
      <c r="D80" s="43">
        <v>13765646022.041</v>
      </c>
      <c r="E80" s="41">
        <f t="shared" si="9"/>
        <v>555629.81597813545</v>
      </c>
      <c r="F80" s="41">
        <f t="shared" si="10"/>
        <v>11159988.183466926</v>
      </c>
      <c r="G80" s="45">
        <v>169272736.03793001</v>
      </c>
      <c r="H80" s="46">
        <v>356648710.96824998</v>
      </c>
      <c r="I80" s="47">
        <f t="shared" si="11"/>
        <v>41828.139438652695</v>
      </c>
      <c r="J80" s="47">
        <f t="shared" si="12"/>
        <v>289139.74641520286</v>
      </c>
      <c r="K80" s="34">
        <f t="shared" si="13"/>
        <v>597457.95541678811</v>
      </c>
      <c r="L80" s="34">
        <f t="shared" si="13"/>
        <v>11449127.92988213</v>
      </c>
    </row>
    <row r="81" spans="1:12" x14ac:dyDescent="0.25">
      <c r="A81" s="32">
        <v>4204</v>
      </c>
      <c r="B81" s="33">
        <f>A81/3.28084</f>
        <v>1281.3791589958669</v>
      </c>
      <c r="C81" s="42">
        <v>2267592597.4755001</v>
      </c>
      <c r="D81" s="43">
        <v>14109866906.562</v>
      </c>
      <c r="E81" s="41">
        <f t="shared" si="9"/>
        <v>560333.46879918349</v>
      </c>
      <c r="F81" s="41">
        <f t="shared" si="10"/>
        <v>11439052.529419599</v>
      </c>
      <c r="G81" s="45">
        <v>175021356.22150001</v>
      </c>
      <c r="H81" s="46">
        <v>382848811.31945997</v>
      </c>
      <c r="I81" s="47">
        <f t="shared" si="11"/>
        <v>43248.652229113759</v>
      </c>
      <c r="J81" s="47">
        <f t="shared" si="12"/>
        <v>310380.50837123336</v>
      </c>
      <c r="K81" s="34">
        <f t="shared" si="13"/>
        <v>603582.12102829723</v>
      </c>
      <c r="L81" s="34">
        <f t="shared" si="13"/>
        <v>11749433.037790833</v>
      </c>
    </row>
    <row r="82" spans="1:12" x14ac:dyDescent="0.25">
      <c r="A82" s="32">
        <v>4204.5</v>
      </c>
      <c r="B82" s="33">
        <f>A82/3.28084</f>
        <v>1281.5315589909901</v>
      </c>
      <c r="C82" s="42">
        <v>2291454630.4425998</v>
      </c>
      <c r="D82" s="43">
        <v>14457468926.131001</v>
      </c>
      <c r="E82" s="41">
        <f t="shared" si="9"/>
        <v>566229.89645551867</v>
      </c>
      <c r="F82" s="41">
        <f t="shared" si="10"/>
        <v>11720858.005510442</v>
      </c>
      <c r="G82" s="45">
        <v>195995165.09033999</v>
      </c>
      <c r="H82" s="46">
        <v>411321544.58200997</v>
      </c>
      <c r="I82" s="47">
        <f t="shared" si="11"/>
        <v>48431.385269648468</v>
      </c>
      <c r="J82" s="47">
        <f t="shared" si="12"/>
        <v>333463.72337271506</v>
      </c>
      <c r="K82" s="34">
        <f t="shared" si="13"/>
        <v>614661.28172516718</v>
      </c>
      <c r="L82" s="34">
        <f t="shared" si="13"/>
        <v>12054321.728883157</v>
      </c>
    </row>
    <row r="83" spans="1:12" x14ac:dyDescent="0.25">
      <c r="A83" s="32">
        <v>4205</v>
      </c>
      <c r="B83" s="33">
        <f t="shared" si="14"/>
        <v>1281.6839589861133</v>
      </c>
      <c r="C83" s="42">
        <v>2313147225.3146</v>
      </c>
      <c r="D83" s="43">
        <v>14808412286.719999</v>
      </c>
      <c r="E83" s="41">
        <f t="shared" si="9"/>
        <v>571590.24511136429</v>
      </c>
      <c r="F83" s="41">
        <f t="shared" si="10"/>
        <v>12005372.350203631</v>
      </c>
      <c r="G83" s="45">
        <v>204175178.06044</v>
      </c>
      <c r="H83" s="46">
        <v>441794890.87022001</v>
      </c>
      <c r="I83" s="47">
        <f t="shared" si="11"/>
        <v>50452.707374625032</v>
      </c>
      <c r="J83" s="47">
        <f t="shared" si="12"/>
        <v>358168.86136206868</v>
      </c>
      <c r="K83" s="34">
        <f t="shared" si="13"/>
        <v>622042.95248598931</v>
      </c>
      <c r="L83" s="34">
        <f t="shared" si="13"/>
        <v>12363541.211565699</v>
      </c>
    </row>
    <row r="84" spans="1:12" x14ac:dyDescent="0.25">
      <c r="A84" s="32">
        <v>4205.5</v>
      </c>
      <c r="B84" s="33">
        <f>A84/3.28084</f>
        <v>1281.8363589812366</v>
      </c>
      <c r="C84" s="42">
        <v>2324760155.1136999</v>
      </c>
      <c r="D84" s="43">
        <v>15161934733.708</v>
      </c>
      <c r="E84" s="41">
        <f t="shared" si="9"/>
        <v>574459.85812937084</v>
      </c>
      <c r="F84" s="41">
        <f t="shared" si="10"/>
        <v>12291977.593768613</v>
      </c>
      <c r="G84" s="45">
        <v>220859623.87419</v>
      </c>
      <c r="H84" s="46">
        <v>474696324.67329001</v>
      </c>
      <c r="I84" s="47">
        <f t="shared" si="11"/>
        <v>54575.517357431723</v>
      </c>
      <c r="J84" s="47">
        <f t="shared" si="12"/>
        <v>384842.481464857</v>
      </c>
      <c r="K84" s="34">
        <f t="shared" si="13"/>
        <v>629035.37548680254</v>
      </c>
      <c r="L84" s="34">
        <f t="shared" si="13"/>
        <v>12676820.075233471</v>
      </c>
    </row>
    <row r="85" spans="1:12" x14ac:dyDescent="0.25">
      <c r="A85" s="32">
        <v>4206</v>
      </c>
      <c r="B85" s="33">
        <f t="shared" si="14"/>
        <v>1281.9887589763598</v>
      </c>
      <c r="C85" s="42">
        <v>2334027972.8004999</v>
      </c>
      <c r="D85" s="43">
        <v>15516931895.372</v>
      </c>
      <c r="E85" s="41">
        <f t="shared" si="9"/>
        <v>576749.98221886752</v>
      </c>
      <c r="F85" s="41">
        <f t="shared" si="10"/>
        <v>12579778.407692721</v>
      </c>
      <c r="G85" s="45">
        <v>224795640.8775</v>
      </c>
      <c r="H85" s="46">
        <v>508650355.54610997</v>
      </c>
      <c r="I85" s="47">
        <f t="shared" si="11"/>
        <v>55548.126839034638</v>
      </c>
      <c r="J85" s="47">
        <f t="shared" si="12"/>
        <v>412369.45569585345</v>
      </c>
      <c r="K85" s="34">
        <f t="shared" si="13"/>
        <v>632298.10905790213</v>
      </c>
      <c r="L85" s="34">
        <f t="shared" si="13"/>
        <v>12992147.863388574</v>
      </c>
    </row>
    <row r="86" spans="1:12" x14ac:dyDescent="0.25">
      <c r="A86" s="32">
        <v>4206.5</v>
      </c>
      <c r="B86" s="33">
        <f t="shared" si="14"/>
        <v>1282.1411589714828</v>
      </c>
      <c r="C86" s="42">
        <v>2342608093.9832001</v>
      </c>
      <c r="D86" s="43">
        <v>15873298780.183001</v>
      </c>
      <c r="E86" s="41">
        <f t="shared" si="9"/>
        <v>578870.17306371871</v>
      </c>
      <c r="F86" s="41">
        <f t="shared" si="10"/>
        <v>12868689.673978502</v>
      </c>
      <c r="G86" s="45">
        <v>229969606.67620999</v>
      </c>
      <c r="H86" s="46">
        <v>543311433.47303998</v>
      </c>
      <c r="I86" s="47">
        <f t="shared" si="11"/>
        <v>56826.639657724874</v>
      </c>
      <c r="J86" s="47">
        <f t="shared" si="12"/>
        <v>440469.64216522867</v>
      </c>
      <c r="K86" s="34">
        <f t="shared" si="13"/>
        <v>635696.8127214436</v>
      </c>
      <c r="L86" s="34">
        <f t="shared" si="13"/>
        <v>13309159.316143731</v>
      </c>
    </row>
    <row r="87" spans="1:12" x14ac:dyDescent="0.25">
      <c r="A87" s="32">
        <v>4207</v>
      </c>
      <c r="B87" s="33">
        <f t="shared" si="14"/>
        <v>1282.293558966606</v>
      </c>
      <c r="C87" s="42">
        <v>2353374424.7280002</v>
      </c>
      <c r="D87" s="43">
        <v>16231165013.761999</v>
      </c>
      <c r="E87" s="41">
        <f t="shared" si="9"/>
        <v>581530.58722241246</v>
      </c>
      <c r="F87" s="41">
        <f t="shared" si="10"/>
        <v>13158816.481802031</v>
      </c>
      <c r="G87" s="45">
        <v>233540974.54604</v>
      </c>
      <c r="H87" s="46">
        <v>578636648.69027996</v>
      </c>
      <c r="I87" s="47">
        <f t="shared" si="11"/>
        <v>57709.142515199215</v>
      </c>
      <c r="J87" s="47">
        <f t="shared" si="12"/>
        <v>469108.25336964295</v>
      </c>
      <c r="K87" s="34">
        <f t="shared" si="13"/>
        <v>639239.72973761172</v>
      </c>
      <c r="L87" s="34">
        <f t="shared" si="13"/>
        <v>13627924.735171674</v>
      </c>
    </row>
    <row r="88" spans="1:12" x14ac:dyDescent="0.25">
      <c r="A88" s="32">
        <v>4207.5</v>
      </c>
      <c r="B88" s="33">
        <f t="shared" si="14"/>
        <v>1282.4459589617293</v>
      </c>
      <c r="C88" s="42">
        <v>2363023028.974</v>
      </c>
      <c r="D88" s="43">
        <v>16590474997.681</v>
      </c>
      <c r="E88" s="41">
        <f t="shared" si="9"/>
        <v>583914.80557462026</v>
      </c>
      <c r="F88" s="41">
        <f t="shared" si="10"/>
        <v>13450113.756794957</v>
      </c>
      <c r="G88" s="45">
        <v>240746597.80761001</v>
      </c>
      <c r="H88" s="46">
        <v>614868523.59726</v>
      </c>
      <c r="I88" s="47">
        <f t="shared" si="11"/>
        <v>59489.688051249475</v>
      </c>
      <c r="J88" s="47">
        <f t="shared" si="12"/>
        <v>498481.90537110547</v>
      </c>
      <c r="K88" s="34">
        <f t="shared" si="13"/>
        <v>643404.49362586974</v>
      </c>
      <c r="L88" s="34">
        <f t="shared" si="13"/>
        <v>13948595.662166063</v>
      </c>
    </row>
    <row r="89" spans="1:12" x14ac:dyDescent="0.25">
      <c r="A89" s="32">
        <v>4208</v>
      </c>
      <c r="B89" s="33">
        <f t="shared" si="14"/>
        <v>1282.5983589568525</v>
      </c>
      <c r="C89" s="42">
        <v>2372876510.3827</v>
      </c>
      <c r="D89" s="43">
        <v>16951369876.684999</v>
      </c>
      <c r="E89" s="41">
        <f t="shared" si="9"/>
        <v>586349.65009811707</v>
      </c>
      <c r="F89" s="41">
        <f t="shared" si="10"/>
        <v>13742695.926836926</v>
      </c>
      <c r="G89" s="45">
        <v>246357602.89173999</v>
      </c>
      <c r="H89" s="46">
        <v>652014047.08144999</v>
      </c>
      <c r="I89" s="47">
        <f t="shared" si="11"/>
        <v>60876.195462563417</v>
      </c>
      <c r="J89" s="47">
        <f t="shared" si="12"/>
        <v>528596.26415154361</v>
      </c>
      <c r="K89" s="34">
        <f t="shared" si="13"/>
        <v>647225.84556068049</v>
      </c>
      <c r="L89" s="34">
        <f t="shared" si="13"/>
        <v>14271292.19098847</v>
      </c>
    </row>
    <row r="90" spans="1:12" x14ac:dyDescent="0.25">
      <c r="A90" s="35">
        <v>4208.5</v>
      </c>
      <c r="B90" s="36">
        <f>A90/3.28084</f>
        <v>1282.7507589519757</v>
      </c>
      <c r="C90" s="37">
        <v>2383949538.7287998</v>
      </c>
      <c r="D90" s="38">
        <v>17313841766.986</v>
      </c>
      <c r="E90" s="39">
        <f t="shared" si="9"/>
        <v>589085.85076758009</v>
      </c>
      <c r="F90" s="39">
        <f t="shared" si="10"/>
        <v>14036556.600438522</v>
      </c>
      <c r="G90" s="37">
        <v>259702512.83607</v>
      </c>
      <c r="H90" s="38">
        <v>690744887.66601002</v>
      </c>
      <c r="I90" s="39">
        <f t="shared" si="11"/>
        <v>64173.789434357081</v>
      </c>
      <c r="J90" s="39">
        <f t="shared" si="12"/>
        <v>559995.86011437397</v>
      </c>
      <c r="K90" s="39">
        <f t="shared" si="13"/>
        <v>653259.64020193717</v>
      </c>
      <c r="L90" s="39">
        <f t="shared" si="13"/>
        <v>14596552.460552895</v>
      </c>
    </row>
    <row r="91" spans="1:12" x14ac:dyDescent="0.25">
      <c r="A91" s="35">
        <v>4209</v>
      </c>
      <c r="B91" s="36">
        <f t="shared" si="14"/>
        <v>1282.903158947099</v>
      </c>
      <c r="C91" s="37">
        <v>2395599690.7856002</v>
      </c>
      <c r="D91" s="38">
        <v>17678038200.419998</v>
      </c>
      <c r="E91" s="39">
        <f t="shared" si="9"/>
        <v>591964.66159157571</v>
      </c>
      <c r="F91" s="39">
        <f t="shared" si="10"/>
        <v>14331815.383577099</v>
      </c>
      <c r="G91" s="37">
        <v>267809629.87614</v>
      </c>
      <c r="H91" s="38">
        <v>730963136.00950003</v>
      </c>
      <c r="I91" s="39">
        <f t="shared" si="11"/>
        <v>66177.098590543581</v>
      </c>
      <c r="J91" s="39">
        <f t="shared" si="12"/>
        <v>592601.31688366982</v>
      </c>
      <c r="K91" s="39">
        <f t="shared" si="13"/>
        <v>658141.76018211932</v>
      </c>
      <c r="L91" s="39">
        <f t="shared" si="13"/>
        <v>14924416.700460769</v>
      </c>
    </row>
    <row r="92" spans="1:12" x14ac:dyDescent="0.25">
      <c r="A92" s="35">
        <v>4209.5</v>
      </c>
      <c r="B92" s="36">
        <f>A92/3.28084</f>
        <v>1283.0555589422222</v>
      </c>
      <c r="C92" s="37">
        <v>2408544712.2921</v>
      </c>
      <c r="D92" s="38">
        <v>18044027581.41</v>
      </c>
      <c r="E92" s="39">
        <f t="shared" si="9"/>
        <v>595163.44113093941</v>
      </c>
      <c r="F92" s="39">
        <f t="shared" si="10"/>
        <v>14628527.732607646</v>
      </c>
      <c r="G92" s="37">
        <v>278145062.02038002</v>
      </c>
      <c r="H92" s="38">
        <v>772592565.09554994</v>
      </c>
      <c r="I92" s="39">
        <f t="shared" si="11"/>
        <v>68731.035550546003</v>
      </c>
      <c r="J92" s="39">
        <f t="shared" si="12"/>
        <v>626350.8362263086</v>
      </c>
      <c r="K92" s="39">
        <f t="shared" si="13"/>
        <v>663894.47668148542</v>
      </c>
      <c r="L92" s="39">
        <f t="shared" si="13"/>
        <v>15254878.568833955</v>
      </c>
    </row>
    <row r="93" spans="1:12" x14ac:dyDescent="0.25">
      <c r="A93" s="35">
        <v>4210</v>
      </c>
      <c r="B93" s="36">
        <f>A93/3.28084</f>
        <v>1283.2079589373452</v>
      </c>
      <c r="C93" s="37">
        <v>2431527110.1073999</v>
      </c>
      <c r="D93" s="38">
        <v>18412469226.453999</v>
      </c>
      <c r="E93" s="39">
        <f t="shared" si="9"/>
        <v>600842.50654308905</v>
      </c>
      <c r="F93" s="39">
        <f t="shared" si="10"/>
        <v>14927228.1639862</v>
      </c>
      <c r="G93" s="37">
        <v>286597164.56397003</v>
      </c>
      <c r="H93" s="38">
        <v>815601101.77630997</v>
      </c>
      <c r="I93" s="39">
        <f t="shared" si="11"/>
        <v>70819.59234957982</v>
      </c>
      <c r="J93" s="39">
        <f t="shared" si="12"/>
        <v>661218.41602437757</v>
      </c>
      <c r="K93" s="39">
        <f t="shared" si="13"/>
        <v>671662.09889266884</v>
      </c>
      <c r="L93" s="39">
        <f t="shared" si="13"/>
        <v>15588446.580010578</v>
      </c>
    </row>
    <row r="94" spans="1:12" x14ac:dyDescent="0.25">
      <c r="A94" s="35">
        <v>4210.5</v>
      </c>
      <c r="B94" s="36">
        <f t="shared" si="14"/>
        <v>1283.3603589324684</v>
      </c>
      <c r="C94" s="37">
        <v>2444535092.2283001</v>
      </c>
      <c r="D94" s="38">
        <v>18784211357.672001</v>
      </c>
      <c r="E94" s="39">
        <f t="shared" si="9"/>
        <v>604056.84396507416</v>
      </c>
      <c r="F94" s="39">
        <f t="shared" si="10"/>
        <v>15228604.342412341</v>
      </c>
      <c r="G94" s="37">
        <v>295896489.68576998</v>
      </c>
      <c r="H94" s="38">
        <v>860225714.11679995</v>
      </c>
      <c r="I94" s="39">
        <f t="shared" si="11"/>
        <v>73117.502083802188</v>
      </c>
      <c r="J94" s="39">
        <f t="shared" si="12"/>
        <v>697396.16936877323</v>
      </c>
      <c r="K94" s="39">
        <f t="shared" si="13"/>
        <v>677174.34604887641</v>
      </c>
      <c r="L94" s="39">
        <f t="shared" si="13"/>
        <v>15926000.511781115</v>
      </c>
    </row>
    <row r="95" spans="1:12" x14ac:dyDescent="0.25">
      <c r="A95" s="35">
        <v>4211</v>
      </c>
      <c r="B95" s="36">
        <f t="shared" si="14"/>
        <v>1283.5127589275917</v>
      </c>
      <c r="C95" s="37">
        <v>2450302424.9141002</v>
      </c>
      <c r="D95" s="38">
        <v>19157199274.854</v>
      </c>
      <c r="E95" s="39">
        <f t="shared" si="9"/>
        <v>605481.98070839874</v>
      </c>
      <c r="F95" s="39">
        <f t="shared" si="10"/>
        <v>15530990.495714711</v>
      </c>
      <c r="G95" s="37">
        <v>298883404.02267998</v>
      </c>
      <c r="H95" s="38">
        <v>905550406.23351002</v>
      </c>
      <c r="I95" s="39">
        <f t="shared" si="11"/>
        <v>73855.583551024349</v>
      </c>
      <c r="J95" s="39">
        <f t="shared" si="12"/>
        <v>734141.48648878757</v>
      </c>
      <c r="K95" s="39">
        <f t="shared" si="13"/>
        <v>679337.56425942306</v>
      </c>
      <c r="L95" s="39">
        <f t="shared" si="13"/>
        <v>16265131.982203498</v>
      </c>
    </row>
    <row r="96" spans="1:12" x14ac:dyDescent="0.25">
      <c r="A96" s="35">
        <v>4211.5</v>
      </c>
      <c r="B96" s="36">
        <f>A96/3.28084</f>
        <v>1283.6651589227149</v>
      </c>
      <c r="C96" s="37">
        <v>2455534501.1125998</v>
      </c>
      <c r="D96" s="38">
        <v>19531031301.412998</v>
      </c>
      <c r="E96" s="39">
        <f t="shared" si="9"/>
        <v>606774.85289742902</v>
      </c>
      <c r="F96" s="39">
        <f t="shared" si="10"/>
        <v>15834060.979462435</v>
      </c>
      <c r="G96" s="37">
        <v>301749849.18676001</v>
      </c>
      <c r="H96" s="38">
        <v>951320905.76470006</v>
      </c>
      <c r="I96" s="39">
        <f t="shared" si="11"/>
        <v>74563.896483294331</v>
      </c>
      <c r="J96" s="39">
        <f t="shared" si="12"/>
        <v>771248.22547521733</v>
      </c>
      <c r="K96" s="39">
        <f t="shared" si="13"/>
        <v>681338.74938072334</v>
      </c>
      <c r="L96" s="39">
        <f t="shared" si="13"/>
        <v>16605309.204937654</v>
      </c>
    </row>
    <row r="97" spans="1:12" x14ac:dyDescent="0.25">
      <c r="A97" s="35">
        <v>4212</v>
      </c>
      <c r="B97" s="36">
        <f t="shared" si="14"/>
        <v>1283.8175589178381</v>
      </c>
      <c r="C97" s="37">
        <v>2459793115.5836</v>
      </c>
      <c r="D97" s="38">
        <v>19905571286.758999</v>
      </c>
      <c r="E97" s="39">
        <f t="shared" si="9"/>
        <v>607827.17782628548</v>
      </c>
      <c r="F97" s="39">
        <f t="shared" si="10"/>
        <v>16137705.414602248</v>
      </c>
      <c r="G97" s="37">
        <v>303995602.07160997</v>
      </c>
      <c r="H97" s="38">
        <v>997477576.70729995</v>
      </c>
      <c r="I97" s="39">
        <f t="shared" si="11"/>
        <v>75118.83324990519</v>
      </c>
      <c r="J97" s="39">
        <f t="shared" si="12"/>
        <v>808668.03864510532</v>
      </c>
      <c r="K97" s="39">
        <f t="shared" si="13"/>
        <v>682946.01107619063</v>
      </c>
      <c r="L97" s="39">
        <f t="shared" si="13"/>
        <v>16946373.453247353</v>
      </c>
    </row>
    <row r="98" spans="1:12" x14ac:dyDescent="0.25">
      <c r="A98" s="35">
        <v>4212.5</v>
      </c>
      <c r="B98" s="36">
        <f t="shared" si="14"/>
        <v>1283.9699589129614</v>
      </c>
      <c r="C98" s="37">
        <v>2464244750.3969002</v>
      </c>
      <c r="D98" s="38">
        <v>20280778980.431999</v>
      </c>
      <c r="E98" s="39">
        <f t="shared" si="9"/>
        <v>608927.19904682611</v>
      </c>
      <c r="F98" s="39">
        <f t="shared" si="10"/>
        <v>16441891.169562967</v>
      </c>
      <c r="G98" s="37">
        <v>306569292.83164001</v>
      </c>
      <c r="H98" s="38">
        <v>1043996561.8363</v>
      </c>
      <c r="I98" s="39">
        <f t="shared" si="11"/>
        <v>75754.805105162406</v>
      </c>
      <c r="J98" s="39">
        <f t="shared" si="12"/>
        <v>846381.5846359923</v>
      </c>
      <c r="K98" s="39">
        <f t="shared" si="13"/>
        <v>684682.00415198854</v>
      </c>
      <c r="L98" s="39">
        <f t="shared" si="13"/>
        <v>17288272.754198961</v>
      </c>
    </row>
    <row r="99" spans="1:12" x14ac:dyDescent="0.25">
      <c r="A99" s="35">
        <v>4213</v>
      </c>
      <c r="B99" s="36">
        <f t="shared" si="14"/>
        <v>1284.1223589080846</v>
      </c>
      <c r="C99" s="37">
        <v>2471836278.2511001</v>
      </c>
      <c r="D99" s="38">
        <v>20656886814.797001</v>
      </c>
      <c r="E99" s="39">
        <f t="shared" ref="E99:E105" si="15">C99*0.000247105</f>
        <v>610803.10353723809</v>
      </c>
      <c r="F99" s="39">
        <f t="shared" ref="F99:F105" si="16">D99*0.000810713</f>
        <v>16746806.680284521</v>
      </c>
      <c r="G99" s="37">
        <v>309242659.71403003</v>
      </c>
      <c r="H99" s="38">
        <v>1090931297.1408</v>
      </c>
      <c r="I99" s="39">
        <f t="shared" si="11"/>
        <v>76415.407428635401</v>
      </c>
      <c r="J99" s="39">
        <f t="shared" si="12"/>
        <v>884432.1846989094</v>
      </c>
      <c r="K99" s="39">
        <f t="shared" si="13"/>
        <v>687218.51096587349</v>
      </c>
      <c r="L99" s="39">
        <f t="shared" si="13"/>
        <v>17631238.864983428</v>
      </c>
    </row>
    <row r="100" spans="1:12" x14ac:dyDescent="0.25">
      <c r="A100" s="35">
        <v>4213.5</v>
      </c>
      <c r="B100" s="36">
        <f t="shared" si="14"/>
        <v>1284.2747589032076</v>
      </c>
      <c r="C100" s="37">
        <v>2477059153.6954999</v>
      </c>
      <c r="D100" s="38">
        <v>21033990773.18</v>
      </c>
      <c r="E100" s="39">
        <f t="shared" si="15"/>
        <v>612093.70217392652</v>
      </c>
      <c r="F100" s="39">
        <f t="shared" si="16"/>
        <v>17052529.761697076</v>
      </c>
      <c r="G100" s="37">
        <v>312192754.75313002</v>
      </c>
      <c r="H100" s="38">
        <v>1138281147.6665001</v>
      </c>
      <c r="I100" s="39">
        <f t="shared" si="11"/>
        <v>77144.390663272192</v>
      </c>
      <c r="J100" s="39">
        <f t="shared" si="12"/>
        <v>922819.3240681513</v>
      </c>
      <c r="K100" s="39">
        <f t="shared" si="13"/>
        <v>689238.09283719875</v>
      </c>
      <c r="L100" s="39">
        <f t="shared" si="13"/>
        <v>17975349.085765228</v>
      </c>
    </row>
    <row r="101" spans="1:12" x14ac:dyDescent="0.25">
      <c r="A101" s="35">
        <v>4214</v>
      </c>
      <c r="B101" s="36">
        <f>A101/3.28084</f>
        <v>1284.4271588983308</v>
      </c>
      <c r="C101" s="37">
        <v>2483646951.2911</v>
      </c>
      <c r="D101" s="38">
        <v>21411989977.057999</v>
      </c>
      <c r="E101" s="39">
        <f t="shared" si="15"/>
        <v>613721.57989878731</v>
      </c>
      <c r="F101" s="39">
        <f t="shared" si="16"/>
        <v>17358978.630270623</v>
      </c>
      <c r="G101" s="37">
        <v>315571110.33951002</v>
      </c>
      <c r="H101" s="38">
        <v>1186090922.8324001</v>
      </c>
      <c r="I101" s="39">
        <f t="shared" si="11"/>
        <v>77979.199220444629</v>
      </c>
      <c r="J101" s="39">
        <f t="shared" si="12"/>
        <v>961579.3303222236</v>
      </c>
      <c r="K101" s="39">
        <f t="shared" si="13"/>
        <v>691700.77911923197</v>
      </c>
      <c r="L101" s="39">
        <f t="shared" si="13"/>
        <v>18320557.960592847</v>
      </c>
    </row>
    <row r="102" spans="1:12" x14ac:dyDescent="0.25">
      <c r="A102" s="35">
        <v>4214.5</v>
      </c>
      <c r="B102" s="36">
        <f>A102/3.28084</f>
        <v>1284.5795588934541</v>
      </c>
      <c r="C102" s="37">
        <v>2490922568.3776002</v>
      </c>
      <c r="D102" s="38">
        <v>21791061098.126999</v>
      </c>
      <c r="E102" s="39">
        <f t="shared" si="15"/>
        <v>615519.42125894688</v>
      </c>
      <c r="F102" s="39">
        <f t="shared" si="16"/>
        <v>17666296.516045835</v>
      </c>
      <c r="G102" s="37">
        <v>319419776.47025001</v>
      </c>
      <c r="H102" s="38">
        <v>1234470472.5215001</v>
      </c>
      <c r="I102" s="39">
        <f t="shared" si="11"/>
        <v>78930.223864681131</v>
      </c>
      <c r="J102" s="39">
        <f t="shared" si="12"/>
        <v>1000801.260189323</v>
      </c>
      <c r="K102" s="39">
        <f t="shared" si="13"/>
        <v>694449.64512362797</v>
      </c>
      <c r="L102" s="39">
        <f t="shared" si="13"/>
        <v>18667097.776235159</v>
      </c>
    </row>
    <row r="103" spans="1:12" x14ac:dyDescent="0.25">
      <c r="A103" s="35">
        <v>4215</v>
      </c>
      <c r="B103" s="36">
        <f t="shared" si="14"/>
        <v>1284.7319588885773</v>
      </c>
      <c r="C103" s="37">
        <v>2505688970.2276001</v>
      </c>
      <c r="D103" s="38">
        <v>22171807163.952</v>
      </c>
      <c r="E103" s="39">
        <f t="shared" si="15"/>
        <v>619168.27298809111</v>
      </c>
      <c r="F103" s="39">
        <f t="shared" si="16"/>
        <v>17974972.301309019</v>
      </c>
      <c r="G103" s="37">
        <v>329346992.86418003</v>
      </c>
      <c r="H103" s="38">
        <v>1283715245.6459999</v>
      </c>
      <c r="I103" s="39">
        <f t="shared" si="11"/>
        <v>81383.288671703209</v>
      </c>
      <c r="J103" s="39">
        <f t="shared" si="12"/>
        <v>1040724.6379434055</v>
      </c>
      <c r="K103" s="39">
        <f t="shared" si="13"/>
        <v>700551.5616597943</v>
      </c>
      <c r="L103" s="39">
        <f t="shared" si="13"/>
        <v>19015696.939252425</v>
      </c>
    </row>
    <row r="104" spans="1:12" x14ac:dyDescent="0.25">
      <c r="A104" s="35">
        <v>4215.5</v>
      </c>
      <c r="B104" s="36">
        <f t="shared" si="14"/>
        <v>1284.8843588837005</v>
      </c>
      <c r="C104" s="37">
        <v>2529387957.5896001</v>
      </c>
      <c r="D104" s="38">
        <v>22556043625.564999</v>
      </c>
      <c r="E104" s="39">
        <f t="shared" si="15"/>
        <v>625024.4112601782</v>
      </c>
      <c r="F104" s="39">
        <f t="shared" si="16"/>
        <v>18286477.795812678</v>
      </c>
      <c r="G104" s="37">
        <v>341728106.78948998</v>
      </c>
      <c r="H104" s="38">
        <v>1335461197.0069001</v>
      </c>
      <c r="I104" s="39">
        <f t="shared" si="11"/>
        <v>84442.723828216927</v>
      </c>
      <c r="J104" s="39">
        <f t="shared" si="12"/>
        <v>1082675.7534090551</v>
      </c>
      <c r="K104" s="39">
        <f t="shared" si="13"/>
        <v>709467.13508839509</v>
      </c>
      <c r="L104" s="39">
        <f t="shared" si="13"/>
        <v>19369153.549221732</v>
      </c>
    </row>
    <row r="105" spans="1:12" x14ac:dyDescent="0.25">
      <c r="A105" s="35">
        <v>4216</v>
      </c>
      <c r="B105" s="36">
        <f>A105/3.28084</f>
        <v>1285.0367588788238</v>
      </c>
      <c r="C105" s="37">
        <v>2538812429.9404998</v>
      </c>
      <c r="D105" s="38">
        <v>22942263762.160999</v>
      </c>
      <c r="E105" s="39">
        <f t="shared" si="15"/>
        <v>627353.24550044723</v>
      </c>
      <c r="F105" s="39">
        <f t="shared" si="16"/>
        <v>18599591.481412832</v>
      </c>
      <c r="G105" s="37">
        <v>343476236.75307</v>
      </c>
      <c r="H105" s="38">
        <v>1387680066.8970001</v>
      </c>
      <c r="I105" s="39">
        <f t="shared" si="11"/>
        <v>84874.695482867362</v>
      </c>
      <c r="J105" s="39">
        <f t="shared" si="12"/>
        <v>1125010.2700742676</v>
      </c>
      <c r="K105" s="39">
        <f t="shared" si="13"/>
        <v>712227.94098331453</v>
      </c>
      <c r="L105" s="39">
        <f t="shared" si="13"/>
        <v>19724601.751487099</v>
      </c>
    </row>
    <row r="108" spans="1:12" ht="17.25" x14ac:dyDescent="0.25">
      <c r="A108" t="s">
        <v>10</v>
      </c>
    </row>
  </sheetData>
  <mergeCells count="8">
    <mergeCell ref="N6:T10"/>
    <mergeCell ref="N11:T13"/>
    <mergeCell ref="C1:D1"/>
    <mergeCell ref="E1:F1"/>
    <mergeCell ref="G1:H1"/>
    <mergeCell ref="I1:J1"/>
    <mergeCell ref="K1:L1"/>
    <mergeCell ref="N3:T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6" zoomScaleNormal="76" workbookViewId="0">
      <selection activeCell="M1" sqref="M1"/>
    </sheetView>
  </sheetViews>
  <sheetFormatPr defaultRowHeight="15" x14ac:dyDescent="0.25"/>
  <cols>
    <col min="1" max="1" width="14.7109375" customWidth="1"/>
    <col min="2" max="2" width="14.7109375" style="10" customWidth="1"/>
    <col min="3" max="12" width="14.7109375" customWidth="1"/>
  </cols>
  <sheetData>
    <row r="1" spans="1:32" ht="25.5" customHeight="1" x14ac:dyDescent="0.25">
      <c r="A1" s="1"/>
      <c r="B1" s="6"/>
      <c r="C1" s="72" t="s">
        <v>1</v>
      </c>
      <c r="D1" s="72"/>
      <c r="E1" s="73" t="s">
        <v>2</v>
      </c>
      <c r="F1" s="73"/>
      <c r="G1" s="72" t="s">
        <v>3</v>
      </c>
      <c r="H1" s="72"/>
      <c r="I1" s="73" t="s">
        <v>4</v>
      </c>
      <c r="J1" s="73"/>
      <c r="K1" s="70" t="s">
        <v>8</v>
      </c>
      <c r="L1" s="70"/>
    </row>
    <row r="2" spans="1:32" ht="26.25" customHeight="1" thickBot="1" x14ac:dyDescent="0.3">
      <c r="A2" s="11" t="s">
        <v>9</v>
      </c>
      <c r="B2" s="7" t="s">
        <v>0</v>
      </c>
      <c r="C2" s="16" t="s">
        <v>25</v>
      </c>
      <c r="D2" s="16" t="s">
        <v>26</v>
      </c>
      <c r="E2" s="20" t="s">
        <v>7</v>
      </c>
      <c r="F2" s="20" t="s">
        <v>5</v>
      </c>
      <c r="G2" s="16" t="s">
        <v>6</v>
      </c>
      <c r="H2" s="16" t="s">
        <v>5</v>
      </c>
      <c r="I2" s="20" t="s">
        <v>7</v>
      </c>
      <c r="J2" s="20" t="s">
        <v>5</v>
      </c>
      <c r="K2" s="13" t="s">
        <v>27</v>
      </c>
      <c r="L2" s="13" t="s">
        <v>26</v>
      </c>
      <c r="R2" s="24"/>
      <c r="S2" s="24"/>
      <c r="T2" s="24"/>
      <c r="U2" s="24"/>
      <c r="V2" s="24"/>
      <c r="W2" s="24"/>
      <c r="X2" s="24"/>
      <c r="Z2" s="25"/>
      <c r="AA2" s="25"/>
      <c r="AB2" s="25"/>
      <c r="AC2" s="25"/>
      <c r="AD2" s="25"/>
      <c r="AE2" s="25"/>
      <c r="AF2" s="25"/>
    </row>
    <row r="3" spans="1:32" ht="15.75" customHeight="1" thickTop="1" x14ac:dyDescent="0.25">
      <c r="A3" s="2">
        <v>4165</v>
      </c>
      <c r="B3" s="8">
        <f t="shared" ref="B3:B57" si="0">A3/3.28084</f>
        <v>1269.4919593762572</v>
      </c>
      <c r="C3" s="17">
        <v>0</v>
      </c>
      <c r="D3" s="18">
        <v>0</v>
      </c>
      <c r="E3" s="21">
        <v>0</v>
      </c>
      <c r="F3" s="21">
        <v>0</v>
      </c>
      <c r="G3" s="18">
        <v>0</v>
      </c>
      <c r="H3" s="18">
        <v>0</v>
      </c>
      <c r="I3" s="21">
        <v>0</v>
      </c>
      <c r="J3" s="21">
        <v>0</v>
      </c>
      <c r="K3" s="3">
        <f>I3+G3+E3+C3</f>
        <v>0</v>
      </c>
      <c r="L3" s="3">
        <f>J3+H3+F3+D3</f>
        <v>0</v>
      </c>
    </row>
    <row r="4" spans="1:32" x14ac:dyDescent="0.25">
      <c r="A4" s="2">
        <v>4165.5</v>
      </c>
      <c r="B4" s="8">
        <f t="shared" si="0"/>
        <v>1269.6443593713805</v>
      </c>
      <c r="C4" s="17">
        <v>0</v>
      </c>
      <c r="D4" s="18">
        <v>0</v>
      </c>
      <c r="E4" s="21">
        <v>0</v>
      </c>
      <c r="F4" s="21">
        <v>0</v>
      </c>
      <c r="G4" s="18">
        <v>0</v>
      </c>
      <c r="H4" s="18">
        <v>0</v>
      </c>
      <c r="I4" s="21">
        <v>0</v>
      </c>
      <c r="J4" s="21">
        <v>0</v>
      </c>
      <c r="K4" s="12">
        <f t="shared" ref="K4:K67" si="1">I4+G4+E4+C4</f>
        <v>0</v>
      </c>
      <c r="L4" s="12">
        <f t="shared" ref="L4:L67" si="2">J4+H4+F4+D4</f>
        <v>0</v>
      </c>
    </row>
    <row r="5" spans="1:32" x14ac:dyDescent="0.25">
      <c r="A5" s="2">
        <v>4166</v>
      </c>
      <c r="B5" s="8">
        <f t="shared" si="0"/>
        <v>1269.7967593665037</v>
      </c>
      <c r="C5" s="17">
        <v>0</v>
      </c>
      <c r="D5" s="18">
        <v>0</v>
      </c>
      <c r="E5" s="21">
        <v>0</v>
      </c>
      <c r="F5" s="21">
        <v>0</v>
      </c>
      <c r="G5" s="18">
        <v>0</v>
      </c>
      <c r="H5" s="18">
        <v>0</v>
      </c>
      <c r="I5" s="21">
        <v>0</v>
      </c>
      <c r="J5" s="21">
        <v>0</v>
      </c>
      <c r="K5" s="12">
        <f t="shared" si="1"/>
        <v>0</v>
      </c>
      <c r="L5" s="12">
        <f t="shared" si="2"/>
        <v>0</v>
      </c>
    </row>
    <row r="6" spans="1:32" x14ac:dyDescent="0.25">
      <c r="A6" s="2">
        <v>4166.5</v>
      </c>
      <c r="B6" s="8">
        <f t="shared" si="0"/>
        <v>1269.9491593616269</v>
      </c>
      <c r="C6" s="17">
        <v>0</v>
      </c>
      <c r="D6" s="18">
        <v>0</v>
      </c>
      <c r="E6" s="21">
        <v>0</v>
      </c>
      <c r="F6" s="21">
        <v>0</v>
      </c>
      <c r="G6" s="18">
        <v>0</v>
      </c>
      <c r="H6" s="18">
        <v>0</v>
      </c>
      <c r="I6" s="21">
        <v>0</v>
      </c>
      <c r="J6" s="21">
        <v>0</v>
      </c>
      <c r="K6" s="12">
        <f t="shared" si="1"/>
        <v>0</v>
      </c>
      <c r="L6" s="12">
        <f t="shared" si="2"/>
        <v>0</v>
      </c>
    </row>
    <row r="7" spans="1:32" x14ac:dyDescent="0.25">
      <c r="A7" s="2">
        <v>4167</v>
      </c>
      <c r="B7" s="8">
        <f t="shared" si="0"/>
        <v>1270.1015593567502</v>
      </c>
      <c r="C7" s="17">
        <v>0</v>
      </c>
      <c r="D7" s="18">
        <v>0</v>
      </c>
      <c r="E7" s="21">
        <v>0</v>
      </c>
      <c r="F7" s="21">
        <v>0</v>
      </c>
      <c r="G7" s="18">
        <v>1956.1431560139915</v>
      </c>
      <c r="H7" s="18">
        <v>0.2404634074408222</v>
      </c>
      <c r="I7" s="21">
        <v>2126.5293502746699</v>
      </c>
      <c r="J7" s="21">
        <v>0.26139871028342521</v>
      </c>
      <c r="K7" s="12">
        <f>I7+G7+E7+C7</f>
        <v>4082.6725062886617</v>
      </c>
      <c r="L7" s="12">
        <f>J7+H7+F7+D7</f>
        <v>0.50186211772424738</v>
      </c>
      <c r="Z7" s="24"/>
      <c r="AA7" s="24"/>
      <c r="AB7" s="24"/>
      <c r="AC7" s="24"/>
      <c r="AD7" s="24"/>
      <c r="AE7" s="24"/>
      <c r="AF7" s="24"/>
    </row>
    <row r="8" spans="1:32" x14ac:dyDescent="0.25">
      <c r="A8" s="2">
        <v>4167.5</v>
      </c>
      <c r="B8" s="8">
        <f t="shared" si="0"/>
        <v>1270.2539593518734</v>
      </c>
      <c r="C8" s="17">
        <v>0</v>
      </c>
      <c r="D8" s="18">
        <v>0</v>
      </c>
      <c r="E8" s="21">
        <v>0</v>
      </c>
      <c r="F8" s="21">
        <v>0</v>
      </c>
      <c r="G8" s="18">
        <v>3732.9253985094465</v>
      </c>
      <c r="H8" s="18">
        <v>1431.2363121903541</v>
      </c>
      <c r="I8" s="21">
        <v>4657.146080024474</v>
      </c>
      <c r="J8" s="21">
        <v>1657.7395136018911</v>
      </c>
      <c r="K8" s="12">
        <f t="shared" si="1"/>
        <v>8390.0714785339205</v>
      </c>
      <c r="L8" s="12">
        <f>J8+H8+F8+D8</f>
        <v>3088.9758257922449</v>
      </c>
    </row>
    <row r="9" spans="1:32" x14ac:dyDescent="0.25">
      <c r="A9" s="2">
        <v>4168</v>
      </c>
      <c r="B9" s="8">
        <f t="shared" si="0"/>
        <v>1270.4063593469964</v>
      </c>
      <c r="C9" s="17">
        <v>0</v>
      </c>
      <c r="D9" s="18">
        <v>0</v>
      </c>
      <c r="E9" s="21">
        <v>0</v>
      </c>
      <c r="F9" s="21">
        <v>0</v>
      </c>
      <c r="G9" s="18">
        <v>8201.8815717171474</v>
      </c>
      <c r="H9" s="18">
        <v>3720.9627080579517</v>
      </c>
      <c r="I9" s="21">
        <v>8530.3088814732509</v>
      </c>
      <c r="J9" s="21">
        <v>4826.8893509156633</v>
      </c>
      <c r="K9" s="12">
        <f t="shared" si="1"/>
        <v>16732.1904531904</v>
      </c>
      <c r="L9" s="12">
        <f t="shared" si="2"/>
        <v>8547.8520589736145</v>
      </c>
    </row>
    <row r="10" spans="1:32" x14ac:dyDescent="0.25">
      <c r="A10" s="2">
        <v>4168.5</v>
      </c>
      <c r="B10" s="8">
        <f t="shared" si="0"/>
        <v>1270.5587593421196</v>
      </c>
      <c r="C10" s="17">
        <v>0</v>
      </c>
      <c r="D10" s="18">
        <v>0</v>
      </c>
      <c r="E10" s="21">
        <v>0</v>
      </c>
      <c r="F10" s="21">
        <v>0</v>
      </c>
      <c r="G10" s="18">
        <v>11326.533372098744</v>
      </c>
      <c r="H10" s="18">
        <v>8591.7088794205247</v>
      </c>
      <c r="I10" s="21">
        <v>11860.627840243633</v>
      </c>
      <c r="J10" s="21">
        <v>9900.0109639243165</v>
      </c>
      <c r="K10" s="12">
        <f t="shared" si="1"/>
        <v>23187.161212342377</v>
      </c>
      <c r="L10" s="12">
        <f t="shared" si="2"/>
        <v>18491.719843344843</v>
      </c>
    </row>
    <row r="11" spans="1:32" x14ac:dyDescent="0.25">
      <c r="A11" s="2">
        <v>4169</v>
      </c>
      <c r="B11" s="8">
        <f t="shared" si="0"/>
        <v>1270.7111593372429</v>
      </c>
      <c r="C11" s="17">
        <v>0</v>
      </c>
      <c r="D11" s="18">
        <v>0</v>
      </c>
      <c r="E11" s="21">
        <v>0</v>
      </c>
      <c r="F11" s="21">
        <v>0</v>
      </c>
      <c r="G11" s="18">
        <v>34569.593259496956</v>
      </c>
      <c r="H11" s="18">
        <v>15108.737923004244</v>
      </c>
      <c r="I11" s="21">
        <v>19569.454621556102</v>
      </c>
      <c r="J11" s="21">
        <v>16800.564319849411</v>
      </c>
      <c r="K11" s="12">
        <f t="shared" si="1"/>
        <v>54139.047881053062</v>
      </c>
      <c r="L11" s="12">
        <f t="shared" si="2"/>
        <v>31909.302242853657</v>
      </c>
    </row>
    <row r="12" spans="1:32" x14ac:dyDescent="0.25">
      <c r="A12" s="2">
        <v>4169.5</v>
      </c>
      <c r="B12" s="8">
        <f t="shared" si="0"/>
        <v>1270.8635593323661</v>
      </c>
      <c r="C12" s="17">
        <v>0</v>
      </c>
      <c r="D12" s="18">
        <v>0</v>
      </c>
      <c r="E12" s="21">
        <v>0</v>
      </c>
      <c r="F12" s="21">
        <v>0</v>
      </c>
      <c r="G12" s="18">
        <v>55575.595166784398</v>
      </c>
      <c r="H12" s="18">
        <v>37611.999476523742</v>
      </c>
      <c r="I12" s="21">
        <v>24630.737893037349</v>
      </c>
      <c r="J12" s="21">
        <v>27817.331552909825</v>
      </c>
      <c r="K12" s="12">
        <f t="shared" si="1"/>
        <v>80206.333059821744</v>
      </c>
      <c r="L12" s="12">
        <f t="shared" si="2"/>
        <v>65429.331029433568</v>
      </c>
    </row>
    <row r="13" spans="1:32" x14ac:dyDescent="0.25">
      <c r="A13" s="2">
        <v>4170</v>
      </c>
      <c r="B13" s="8">
        <f t="shared" si="0"/>
        <v>1271.0159593274893</v>
      </c>
      <c r="C13" s="17">
        <v>0</v>
      </c>
      <c r="D13" s="18">
        <v>0</v>
      </c>
      <c r="E13" s="21">
        <v>0</v>
      </c>
      <c r="F13" s="21">
        <v>0</v>
      </c>
      <c r="G13" s="18">
        <v>81143.25795459011</v>
      </c>
      <c r="H13" s="18">
        <v>70919.341824629912</v>
      </c>
      <c r="I13" s="21">
        <v>34054.093621937776</v>
      </c>
      <c r="J13" s="21">
        <v>41591.712967570667</v>
      </c>
      <c r="K13" s="12">
        <f t="shared" si="1"/>
        <v>115197.35157652789</v>
      </c>
      <c r="L13" s="12">
        <f t="shared" si="2"/>
        <v>112511.05479220058</v>
      </c>
    </row>
    <row r="14" spans="1:32" x14ac:dyDescent="0.25">
      <c r="A14" s="2">
        <v>4170.5</v>
      </c>
      <c r="B14" s="8">
        <f t="shared" si="0"/>
        <v>1271.1683593226126</v>
      </c>
      <c r="C14" s="17">
        <v>0</v>
      </c>
      <c r="D14" s="18">
        <v>0</v>
      </c>
      <c r="E14" s="21">
        <v>0</v>
      </c>
      <c r="F14" s="21">
        <v>0</v>
      </c>
      <c r="G14" s="18">
        <v>93837.831957330869</v>
      </c>
      <c r="H14" s="18">
        <v>114651.934383093</v>
      </c>
      <c r="I14" s="21">
        <v>39657.146540623842</v>
      </c>
      <c r="J14" s="21">
        <v>60039.588346427787</v>
      </c>
      <c r="K14" s="12">
        <f t="shared" si="1"/>
        <v>133494.97849795473</v>
      </c>
      <c r="L14" s="12">
        <f t="shared" si="2"/>
        <v>174691.5227295208</v>
      </c>
    </row>
    <row r="15" spans="1:32" x14ac:dyDescent="0.25">
      <c r="A15" s="2">
        <v>4171</v>
      </c>
      <c r="B15" s="8">
        <f t="shared" si="0"/>
        <v>1271.3207593177358</v>
      </c>
      <c r="C15" s="17">
        <v>0</v>
      </c>
      <c r="D15" s="18">
        <v>0</v>
      </c>
      <c r="E15" s="21">
        <v>0</v>
      </c>
      <c r="F15" s="21">
        <v>0</v>
      </c>
      <c r="G15" s="18">
        <v>107246.70225361831</v>
      </c>
      <c r="H15" s="18">
        <v>164885.6015346811</v>
      </c>
      <c r="I15" s="21">
        <v>44922.630227605267</v>
      </c>
      <c r="J15" s="21">
        <v>81194.861191838354</v>
      </c>
      <c r="K15" s="12">
        <f t="shared" si="1"/>
        <v>152169.33248122357</v>
      </c>
      <c r="L15" s="12">
        <f t="shared" si="2"/>
        <v>246080.46272651944</v>
      </c>
    </row>
    <row r="16" spans="1:32" x14ac:dyDescent="0.25">
      <c r="A16" s="2">
        <v>4171.5</v>
      </c>
      <c r="B16" s="8">
        <f t="shared" si="0"/>
        <v>1271.4731593128588</v>
      </c>
      <c r="C16" s="17">
        <v>0</v>
      </c>
      <c r="D16" s="18">
        <v>0</v>
      </c>
      <c r="E16" s="21">
        <v>0</v>
      </c>
      <c r="F16" s="21">
        <v>0</v>
      </c>
      <c r="G16" s="18">
        <v>120654.6268352788</v>
      </c>
      <c r="H16" s="18">
        <v>222344.4956884947</v>
      </c>
      <c r="I16" s="21">
        <v>49499.723310003603</v>
      </c>
      <c r="J16" s="21">
        <v>104881.0578346156</v>
      </c>
      <c r="K16" s="12">
        <f t="shared" si="1"/>
        <v>170154.3501452824</v>
      </c>
      <c r="L16" s="12">
        <f t="shared" si="2"/>
        <v>327225.55352311028</v>
      </c>
    </row>
    <row r="17" spans="1:12" x14ac:dyDescent="0.25">
      <c r="A17" s="2">
        <v>4172</v>
      </c>
      <c r="B17" s="8">
        <f t="shared" si="0"/>
        <v>1271.625559307982</v>
      </c>
      <c r="C17" s="17">
        <v>0</v>
      </c>
      <c r="D17" s="18">
        <v>0</v>
      </c>
      <c r="E17" s="21">
        <v>0</v>
      </c>
      <c r="F17" s="21">
        <v>0</v>
      </c>
      <c r="G17" s="18">
        <v>132114.49848212482</v>
      </c>
      <c r="H17" s="18">
        <v>285534.55705011083</v>
      </c>
      <c r="I17" s="21">
        <v>53847.440695112644</v>
      </c>
      <c r="J17" s="21">
        <v>130709.5440409718</v>
      </c>
      <c r="K17" s="12">
        <f t="shared" si="1"/>
        <v>185961.93917723745</v>
      </c>
      <c r="L17" s="12">
        <f t="shared" si="2"/>
        <v>416244.10109108262</v>
      </c>
    </row>
    <row r="18" spans="1:12" x14ac:dyDescent="0.25">
      <c r="A18" s="2">
        <v>4172.5</v>
      </c>
      <c r="B18" s="8">
        <f t="shared" si="0"/>
        <v>1271.7779593031053</v>
      </c>
      <c r="C18" s="17">
        <v>0</v>
      </c>
      <c r="D18" s="18">
        <v>0</v>
      </c>
      <c r="E18" s="21">
        <v>0</v>
      </c>
      <c r="F18" s="21">
        <v>0</v>
      </c>
      <c r="G18" s="18">
        <v>145503.49950719834</v>
      </c>
      <c r="H18" s="18">
        <v>355728.07226466574</v>
      </c>
      <c r="I18" s="21">
        <v>58644.554188016453</v>
      </c>
      <c r="J18" s="21">
        <v>158955.57662194065</v>
      </c>
      <c r="K18" s="12">
        <f t="shared" si="1"/>
        <v>204148.0536952148</v>
      </c>
      <c r="L18" s="12">
        <f t="shared" si="2"/>
        <v>514683.64888660639</v>
      </c>
    </row>
    <row r="19" spans="1:12" x14ac:dyDescent="0.25">
      <c r="A19" s="2">
        <v>4173</v>
      </c>
      <c r="B19" s="8">
        <f t="shared" si="0"/>
        <v>1271.9303592982285</v>
      </c>
      <c r="C19" s="17">
        <v>0</v>
      </c>
      <c r="D19" s="18">
        <v>0</v>
      </c>
      <c r="E19" s="21">
        <v>0</v>
      </c>
      <c r="F19" s="21">
        <v>0</v>
      </c>
      <c r="G19" s="18">
        <v>155505.66415529785</v>
      </c>
      <c r="H19" s="18">
        <v>430990.61519522971</v>
      </c>
      <c r="I19" s="21">
        <v>63072.878155577899</v>
      </c>
      <c r="J19" s="21">
        <v>189377.98358512169</v>
      </c>
      <c r="K19" s="12">
        <f t="shared" si="1"/>
        <v>218578.54231087575</v>
      </c>
      <c r="L19" s="12">
        <f t="shared" si="2"/>
        <v>620368.59878035146</v>
      </c>
    </row>
    <row r="20" spans="1:12" x14ac:dyDescent="0.25">
      <c r="A20" s="2">
        <v>4173.5</v>
      </c>
      <c r="B20" s="8">
        <f t="shared" si="0"/>
        <v>1272.0827592933517</v>
      </c>
      <c r="C20" s="17">
        <v>0</v>
      </c>
      <c r="D20" s="18">
        <v>0</v>
      </c>
      <c r="E20" s="21">
        <v>0</v>
      </c>
      <c r="F20" s="21">
        <v>0</v>
      </c>
      <c r="G20" s="18">
        <v>163766.63883157761</v>
      </c>
      <c r="H20" s="18">
        <v>510862.85264658235</v>
      </c>
      <c r="I20" s="21">
        <v>68679.738598706375</v>
      </c>
      <c r="J20" s="21">
        <v>222386.31181083276</v>
      </c>
      <c r="K20" s="12">
        <f t="shared" si="1"/>
        <v>232446.37743028399</v>
      </c>
      <c r="L20" s="12">
        <f t="shared" si="2"/>
        <v>733249.16445741511</v>
      </c>
    </row>
    <row r="21" spans="1:12" x14ac:dyDescent="0.25">
      <c r="A21" s="2">
        <v>4174</v>
      </c>
      <c r="B21" s="8">
        <f t="shared" si="0"/>
        <v>1272.235159288475</v>
      </c>
      <c r="C21" s="17">
        <v>0</v>
      </c>
      <c r="D21" s="18">
        <v>0</v>
      </c>
      <c r="E21" s="21">
        <v>0</v>
      </c>
      <c r="F21" s="21">
        <v>0</v>
      </c>
      <c r="G21" s="18">
        <v>171924.6165773909</v>
      </c>
      <c r="H21" s="18">
        <v>594778.54106615263</v>
      </c>
      <c r="I21" s="21">
        <v>74161.549110102016</v>
      </c>
      <c r="J21" s="21">
        <v>258088.6781507392</v>
      </c>
      <c r="K21" s="12">
        <f t="shared" si="1"/>
        <v>246086.16568749293</v>
      </c>
      <c r="L21" s="12">
        <f t="shared" si="2"/>
        <v>852867.2192168918</v>
      </c>
    </row>
    <row r="22" spans="1:12" x14ac:dyDescent="0.25">
      <c r="A22" s="2">
        <v>4174.5</v>
      </c>
      <c r="B22" s="8">
        <f t="shared" si="0"/>
        <v>1272.3875592835982</v>
      </c>
      <c r="C22" s="17">
        <v>0</v>
      </c>
      <c r="D22" s="18">
        <v>0</v>
      </c>
      <c r="E22" s="21">
        <v>0</v>
      </c>
      <c r="F22" s="21">
        <v>0</v>
      </c>
      <c r="G22" s="18">
        <v>179919.11228980558</v>
      </c>
      <c r="H22" s="18">
        <v>682825.30506151414</v>
      </c>
      <c r="I22" s="21">
        <v>80006.429673823746</v>
      </c>
      <c r="J22" s="21">
        <v>296652.06621150277</v>
      </c>
      <c r="K22" s="12">
        <f t="shared" si="1"/>
        <v>259925.54196362931</v>
      </c>
      <c r="L22" s="12">
        <f>J22+H22+F22+D22</f>
        <v>979477.37127301691</v>
      </c>
    </row>
    <row r="23" spans="1:12" x14ac:dyDescent="0.25">
      <c r="A23" s="2">
        <v>4175</v>
      </c>
      <c r="B23" s="8">
        <f t="shared" si="0"/>
        <v>1272.5399592787212</v>
      </c>
      <c r="C23" s="17">
        <v>0</v>
      </c>
      <c r="D23" s="18">
        <v>0</v>
      </c>
      <c r="E23" s="21">
        <v>0</v>
      </c>
      <c r="F23" s="21">
        <v>0</v>
      </c>
      <c r="G23" s="18">
        <v>187544.6094019181</v>
      </c>
      <c r="H23" s="18">
        <v>774689.4829517561</v>
      </c>
      <c r="I23" s="21">
        <v>86006.627289627257</v>
      </c>
      <c r="J23" s="21">
        <v>338143.52883275354</v>
      </c>
      <c r="K23" s="12">
        <f t="shared" si="1"/>
        <v>273551.23669154535</v>
      </c>
      <c r="L23" s="12">
        <f t="shared" si="2"/>
        <v>1112833.0117845098</v>
      </c>
    </row>
    <row r="24" spans="1:12" x14ac:dyDescent="0.25">
      <c r="A24" s="2">
        <v>4175.5</v>
      </c>
      <c r="B24" s="8">
        <f t="shared" si="0"/>
        <v>1272.6923592738444</v>
      </c>
      <c r="C24" s="17">
        <v>0</v>
      </c>
      <c r="D24" s="18">
        <v>0</v>
      </c>
      <c r="E24" s="21">
        <v>0</v>
      </c>
      <c r="F24" s="21">
        <v>0</v>
      </c>
      <c r="G24" s="18">
        <v>194458.08700619722</v>
      </c>
      <c r="H24" s="18">
        <v>870301.47185723821</v>
      </c>
      <c r="I24" s="21">
        <v>91383.027593475636</v>
      </c>
      <c r="J24" s="21">
        <v>382520.81657842634</v>
      </c>
      <c r="K24" s="12">
        <f t="shared" si="1"/>
        <v>285841.11459967284</v>
      </c>
      <c r="L24" s="12">
        <f t="shared" si="2"/>
        <v>1252822.2884356645</v>
      </c>
    </row>
    <row r="25" spans="1:12" x14ac:dyDescent="0.25">
      <c r="A25" s="2">
        <v>4176</v>
      </c>
      <c r="B25" s="8">
        <f t="shared" si="0"/>
        <v>1272.8447592689677</v>
      </c>
      <c r="C25" s="17">
        <v>0</v>
      </c>
      <c r="D25" s="18">
        <v>0</v>
      </c>
      <c r="E25" s="21">
        <v>0</v>
      </c>
      <c r="F25" s="21">
        <v>0</v>
      </c>
      <c r="G25" s="18">
        <v>200881.96631762412</v>
      </c>
      <c r="H25" s="18">
        <v>969138.97780053585</v>
      </c>
      <c r="I25" s="21">
        <v>96949.740411376828</v>
      </c>
      <c r="J25" s="21">
        <v>429588.73563044576</v>
      </c>
      <c r="K25" s="12">
        <f t="shared" si="1"/>
        <v>297831.70672900096</v>
      </c>
      <c r="L25" s="12">
        <f t="shared" si="2"/>
        <v>1398727.7134309816</v>
      </c>
    </row>
    <row r="26" spans="1:12" x14ac:dyDescent="0.25">
      <c r="A26" s="2">
        <v>4176.5</v>
      </c>
      <c r="B26" s="8">
        <f t="shared" si="0"/>
        <v>1272.9971592640909</v>
      </c>
      <c r="C26" s="17">
        <v>0</v>
      </c>
      <c r="D26" s="18">
        <v>0</v>
      </c>
      <c r="E26" s="21">
        <v>0</v>
      </c>
      <c r="F26" s="21">
        <v>0</v>
      </c>
      <c r="G26" s="18">
        <v>206935.75190670948</v>
      </c>
      <c r="H26" s="18">
        <v>1071123.6328361062</v>
      </c>
      <c r="I26" s="21">
        <v>102193.52859952972</v>
      </c>
      <c r="J26" s="21">
        <v>479471.27869906952</v>
      </c>
      <c r="K26" s="12">
        <f t="shared" si="1"/>
        <v>309129.28050623921</v>
      </c>
      <c r="L26" s="12">
        <f t="shared" si="2"/>
        <v>1550594.9115351758</v>
      </c>
    </row>
    <row r="27" spans="1:12" x14ac:dyDescent="0.25">
      <c r="A27" s="2">
        <v>4177</v>
      </c>
      <c r="B27" s="8">
        <f t="shared" si="0"/>
        <v>1273.1495592592141</v>
      </c>
      <c r="C27" s="17">
        <v>0</v>
      </c>
      <c r="D27" s="18">
        <v>0</v>
      </c>
      <c r="E27" s="21">
        <v>0</v>
      </c>
      <c r="F27" s="21">
        <v>0</v>
      </c>
      <c r="G27" s="18">
        <v>212942.64108515799</v>
      </c>
      <c r="H27" s="18">
        <v>1176089.4174097765</v>
      </c>
      <c r="I27" s="21">
        <v>107262.50079647187</v>
      </c>
      <c r="J27" s="21">
        <v>531824.86974157253</v>
      </c>
      <c r="K27" s="12">
        <f t="shared" si="1"/>
        <v>320205.14188162982</v>
      </c>
      <c r="L27" s="12">
        <f t="shared" si="2"/>
        <v>1707914.287151349</v>
      </c>
    </row>
    <row r="28" spans="1:12" x14ac:dyDescent="0.25">
      <c r="A28" s="2">
        <v>4177.5</v>
      </c>
      <c r="B28" s="8">
        <f t="shared" si="0"/>
        <v>1273.3019592543374</v>
      </c>
      <c r="C28" s="17">
        <v>0</v>
      </c>
      <c r="D28" s="18">
        <v>0</v>
      </c>
      <c r="E28" s="21">
        <v>0</v>
      </c>
      <c r="F28" s="21">
        <v>0</v>
      </c>
      <c r="G28" s="18">
        <v>218814.69555805702</v>
      </c>
      <c r="H28" s="18">
        <v>1284043.0450867314</v>
      </c>
      <c r="I28" s="21">
        <v>111210.36689654489</v>
      </c>
      <c r="J28" s="21">
        <v>586440.76220490178</v>
      </c>
      <c r="K28" s="12">
        <f t="shared" si="1"/>
        <v>330025.06245460192</v>
      </c>
      <c r="L28" s="12">
        <f t="shared" si="2"/>
        <v>1870483.8072916332</v>
      </c>
    </row>
    <row r="29" spans="1:12" x14ac:dyDescent="0.25">
      <c r="A29" s="2">
        <v>4178</v>
      </c>
      <c r="B29" s="8">
        <f t="shared" si="0"/>
        <v>1273.4543592494606</v>
      </c>
      <c r="C29" s="17">
        <v>0</v>
      </c>
      <c r="D29" s="18">
        <v>0</v>
      </c>
      <c r="E29" s="21">
        <v>0</v>
      </c>
      <c r="F29" s="21">
        <v>0</v>
      </c>
      <c r="G29" s="18">
        <v>224809.50605587082</v>
      </c>
      <c r="H29" s="18">
        <v>1394916.9842202512</v>
      </c>
      <c r="I29" s="21">
        <v>116594.21752110605</v>
      </c>
      <c r="J29" s="21">
        <v>643095.18770311878</v>
      </c>
      <c r="K29" s="12">
        <f t="shared" si="1"/>
        <v>341403.72357697686</v>
      </c>
      <c r="L29" s="12">
        <f t="shared" si="2"/>
        <v>2038012.1719233701</v>
      </c>
    </row>
    <row r="30" spans="1:12" x14ac:dyDescent="0.25">
      <c r="A30" s="2">
        <v>4178.5</v>
      </c>
      <c r="B30" s="8">
        <f t="shared" si="0"/>
        <v>1273.6067592445836</v>
      </c>
      <c r="C30" s="17">
        <v>0</v>
      </c>
      <c r="D30" s="18">
        <v>0</v>
      </c>
      <c r="E30" s="21">
        <v>0</v>
      </c>
      <c r="F30" s="21">
        <v>0</v>
      </c>
      <c r="G30" s="18">
        <v>230758.09887711759</v>
      </c>
      <c r="H30" s="18">
        <v>1508809.440573856</v>
      </c>
      <c r="I30" s="21">
        <v>121357.27607343049</v>
      </c>
      <c r="J30" s="21">
        <v>702567.17892206751</v>
      </c>
      <c r="K30" s="12">
        <f t="shared" si="1"/>
        <v>352115.37495054805</v>
      </c>
      <c r="L30" s="12">
        <f t="shared" si="2"/>
        <v>2211376.6194959236</v>
      </c>
    </row>
    <row r="31" spans="1:12" x14ac:dyDescent="0.25">
      <c r="A31" s="2">
        <v>4179</v>
      </c>
      <c r="B31" s="8">
        <f t="shared" si="0"/>
        <v>1273.7591592397068</v>
      </c>
      <c r="C31" s="17">
        <v>0</v>
      </c>
      <c r="D31" s="18">
        <v>0</v>
      </c>
      <c r="E31" s="21">
        <v>0</v>
      </c>
      <c r="F31" s="21">
        <v>0</v>
      </c>
      <c r="G31" s="18">
        <v>236896.09847644609</v>
      </c>
      <c r="H31" s="18">
        <v>1625677.8634338211</v>
      </c>
      <c r="I31" s="21">
        <v>127108.11838324311</v>
      </c>
      <c r="J31" s="21">
        <v>764530.48621333274</v>
      </c>
      <c r="K31" s="12">
        <f t="shared" si="1"/>
        <v>364004.21685968922</v>
      </c>
      <c r="L31" s="12">
        <f t="shared" si="2"/>
        <v>2390208.3496471541</v>
      </c>
    </row>
    <row r="32" spans="1:12" x14ac:dyDescent="0.25">
      <c r="A32" s="2">
        <v>4179.5</v>
      </c>
      <c r="B32" s="8">
        <f t="shared" si="0"/>
        <v>1273.9115592348301</v>
      </c>
      <c r="C32" s="17">
        <v>0</v>
      </c>
      <c r="D32" s="18">
        <v>0</v>
      </c>
      <c r="E32" s="21">
        <v>0</v>
      </c>
      <c r="F32" s="21">
        <v>0</v>
      </c>
      <c r="G32" s="18">
        <v>243240.04772603262</v>
      </c>
      <c r="H32" s="18">
        <v>1745702.0567662315</v>
      </c>
      <c r="I32" s="21">
        <v>132173.18404034188</v>
      </c>
      <c r="J32" s="21">
        <v>829338.44486899057</v>
      </c>
      <c r="K32" s="12">
        <f t="shared" si="1"/>
        <v>375413.23176637449</v>
      </c>
      <c r="L32" s="12">
        <f t="shared" si="2"/>
        <v>2575040.5016352222</v>
      </c>
    </row>
    <row r="33" spans="1:12" x14ac:dyDescent="0.25">
      <c r="A33" s="2">
        <v>4180</v>
      </c>
      <c r="B33" s="8">
        <f t="shared" si="0"/>
        <v>1274.0639592299533</v>
      </c>
      <c r="C33" s="17">
        <v>0</v>
      </c>
      <c r="D33" s="18">
        <v>0</v>
      </c>
      <c r="E33" s="21">
        <v>0</v>
      </c>
      <c r="F33" s="21">
        <v>0</v>
      </c>
      <c r="G33" s="18">
        <v>249940.12570843112</v>
      </c>
      <c r="H33" s="18">
        <v>1868959.7355334554</v>
      </c>
      <c r="I33" s="21">
        <v>138368.12794161926</v>
      </c>
      <c r="J33" s="21">
        <v>896769.66827036336</v>
      </c>
      <c r="K33" s="12">
        <f t="shared" si="1"/>
        <v>388308.25365005038</v>
      </c>
      <c r="L33" s="12">
        <f t="shared" si="2"/>
        <v>2765729.4038038189</v>
      </c>
    </row>
    <row r="34" spans="1:12" x14ac:dyDescent="0.25">
      <c r="A34" s="2">
        <v>4180.5</v>
      </c>
      <c r="B34" s="8">
        <f t="shared" si="0"/>
        <v>1274.2163592250765</v>
      </c>
      <c r="C34" s="17">
        <v>0</v>
      </c>
      <c r="D34" s="18">
        <v>0</v>
      </c>
      <c r="E34" s="21">
        <v>0</v>
      </c>
      <c r="F34" s="21">
        <v>0</v>
      </c>
      <c r="G34" s="18">
        <v>255562.53064020033</v>
      </c>
      <c r="H34" s="18">
        <v>1995334.7369219114</v>
      </c>
      <c r="I34" s="21">
        <v>143008.38555578759</v>
      </c>
      <c r="J34" s="21">
        <v>967104.80891701172</v>
      </c>
      <c r="K34" s="12">
        <f t="shared" si="1"/>
        <v>398570.91619598796</v>
      </c>
      <c r="L34" s="12">
        <f t="shared" si="2"/>
        <v>2962439.5458389232</v>
      </c>
    </row>
    <row r="35" spans="1:12" x14ac:dyDescent="0.25">
      <c r="A35" s="2">
        <v>4181</v>
      </c>
      <c r="B35" s="8">
        <f t="shared" si="0"/>
        <v>1274.3687592201998</v>
      </c>
      <c r="C35" s="19">
        <v>0</v>
      </c>
      <c r="D35" s="19">
        <v>0</v>
      </c>
      <c r="E35" s="21">
        <v>0</v>
      </c>
      <c r="F35" s="21">
        <v>0</v>
      </c>
      <c r="G35" s="18">
        <v>261672.2372642305</v>
      </c>
      <c r="H35" s="18">
        <v>2124533.9913224787</v>
      </c>
      <c r="I35" s="21">
        <v>150388.01139580927</v>
      </c>
      <c r="J35" s="21">
        <v>1039832.3803307529</v>
      </c>
      <c r="K35" s="12">
        <f t="shared" si="1"/>
        <v>412060.24866003974</v>
      </c>
      <c r="L35" s="12">
        <f t="shared" si="2"/>
        <v>3164366.3716532318</v>
      </c>
    </row>
    <row r="36" spans="1:12" x14ac:dyDescent="0.25">
      <c r="A36" s="2">
        <v>4181.5</v>
      </c>
      <c r="B36" s="8">
        <f t="shared" si="0"/>
        <v>1274.521159215323</v>
      </c>
      <c r="C36" s="19">
        <v>0</v>
      </c>
      <c r="D36" s="19">
        <v>0</v>
      </c>
      <c r="E36" s="21">
        <v>0</v>
      </c>
      <c r="F36" s="21">
        <v>0</v>
      </c>
      <c r="G36" s="18">
        <v>267123.90547627583</v>
      </c>
      <c r="H36" s="18">
        <v>2256729.4667578209</v>
      </c>
      <c r="I36" s="21">
        <v>154828.93135839209</v>
      </c>
      <c r="J36" s="21">
        <v>1116131.53179823</v>
      </c>
      <c r="K36" s="12">
        <f t="shared" si="1"/>
        <v>421952.83683466795</v>
      </c>
      <c r="L36" s="12">
        <f t="shared" si="2"/>
        <v>3372860.9985560509</v>
      </c>
    </row>
    <row r="37" spans="1:12" x14ac:dyDescent="0.25">
      <c r="A37" s="2">
        <v>4182</v>
      </c>
      <c r="B37" s="8">
        <f t="shared" si="0"/>
        <v>1274.673559210446</v>
      </c>
      <c r="C37" s="19">
        <v>0</v>
      </c>
      <c r="D37" s="19">
        <v>0</v>
      </c>
      <c r="E37" s="21">
        <v>0</v>
      </c>
      <c r="F37" s="21">
        <v>0</v>
      </c>
      <c r="G37" s="18">
        <v>273164.28520374501</v>
      </c>
      <c r="H37" s="18">
        <v>2391683.4796593636</v>
      </c>
      <c r="I37" s="21">
        <v>159784.13247349707</v>
      </c>
      <c r="J37" s="21">
        <v>1194703.0367463843</v>
      </c>
      <c r="K37" s="12">
        <f t="shared" si="1"/>
        <v>432948.41767724208</v>
      </c>
      <c r="L37" s="12">
        <f t="shared" si="2"/>
        <v>3586386.5164057482</v>
      </c>
    </row>
    <row r="38" spans="1:12" x14ac:dyDescent="0.25">
      <c r="A38" s="2">
        <v>4182.5</v>
      </c>
      <c r="B38" s="8">
        <f t="shared" si="0"/>
        <v>1274.8259592055692</v>
      </c>
      <c r="C38" s="19">
        <v>0</v>
      </c>
      <c r="D38" s="19">
        <v>0</v>
      </c>
      <c r="E38" s="21">
        <v>0</v>
      </c>
      <c r="F38" s="21">
        <v>0</v>
      </c>
      <c r="G38" s="18">
        <v>278510.79484023881</v>
      </c>
      <c r="H38" s="18">
        <v>2529594.0655065728</v>
      </c>
      <c r="I38" s="21">
        <v>164452.9936939766</v>
      </c>
      <c r="J38" s="21">
        <v>1275755.5842837482</v>
      </c>
      <c r="K38" s="12">
        <f t="shared" si="1"/>
        <v>442963.78853421542</v>
      </c>
      <c r="L38" s="12">
        <f t="shared" si="2"/>
        <v>3805349.649790321</v>
      </c>
    </row>
    <row r="39" spans="1:12" x14ac:dyDescent="0.25">
      <c r="A39" s="2">
        <v>4183</v>
      </c>
      <c r="B39" s="8">
        <f t="shared" si="0"/>
        <v>1274.9783592006925</v>
      </c>
      <c r="C39" s="19">
        <v>0</v>
      </c>
      <c r="D39" s="19">
        <v>0</v>
      </c>
      <c r="E39" s="21">
        <v>0</v>
      </c>
      <c r="F39" s="21">
        <v>0</v>
      </c>
      <c r="G39" s="18">
        <v>284767.2972938497</v>
      </c>
      <c r="H39" s="18">
        <v>2670240.7520953049</v>
      </c>
      <c r="I39" s="21">
        <v>171570.65713207304</v>
      </c>
      <c r="J39" s="21">
        <v>1359208.3450843985</v>
      </c>
      <c r="K39" s="12">
        <f t="shared" si="1"/>
        <v>456337.95442592271</v>
      </c>
      <c r="L39" s="12">
        <f t="shared" si="2"/>
        <v>4029449.0971797034</v>
      </c>
    </row>
    <row r="40" spans="1:12" x14ac:dyDescent="0.25">
      <c r="A40" s="2">
        <v>4183.5</v>
      </c>
      <c r="B40" s="8">
        <f t="shared" si="0"/>
        <v>1275.1307591958157</v>
      </c>
      <c r="C40" s="19">
        <v>0</v>
      </c>
      <c r="D40" s="19">
        <v>0</v>
      </c>
      <c r="E40" s="21">
        <v>0</v>
      </c>
      <c r="F40" s="21">
        <v>0</v>
      </c>
      <c r="G40" s="18">
        <v>289766.88610868918</v>
      </c>
      <c r="H40" s="18">
        <v>2813873.1001813384</v>
      </c>
      <c r="I40" s="21">
        <v>175802.30764984927</v>
      </c>
      <c r="J40" s="21">
        <v>1446058.182033339</v>
      </c>
      <c r="K40" s="12">
        <f t="shared" si="1"/>
        <v>465569.19375853846</v>
      </c>
      <c r="L40" s="12">
        <f t="shared" si="2"/>
        <v>4259931.282214677</v>
      </c>
    </row>
    <row r="41" spans="1:12" x14ac:dyDescent="0.25">
      <c r="A41" s="2">
        <v>4184</v>
      </c>
      <c r="B41" s="8">
        <f t="shared" si="0"/>
        <v>1275.2831591909389</v>
      </c>
      <c r="C41" s="19">
        <v>0</v>
      </c>
      <c r="D41" s="19">
        <v>0</v>
      </c>
      <c r="E41" s="21">
        <v>0</v>
      </c>
      <c r="F41" s="21">
        <v>0</v>
      </c>
      <c r="G41" s="18">
        <v>294902.51046617748</v>
      </c>
      <c r="H41" s="18">
        <v>2960033.246347711</v>
      </c>
      <c r="I41" s="21">
        <v>180014.67049010823</v>
      </c>
      <c r="J41" s="21">
        <v>1535010.9877576474</v>
      </c>
      <c r="K41" s="12">
        <f t="shared" si="1"/>
        <v>474917.18095628568</v>
      </c>
      <c r="L41" s="12">
        <f t="shared" si="2"/>
        <v>4495044.2341053579</v>
      </c>
    </row>
    <row r="42" spans="1:12" x14ac:dyDescent="0.25">
      <c r="A42" s="2">
        <v>4184.5</v>
      </c>
      <c r="B42" s="8">
        <f t="shared" si="0"/>
        <v>1275.4355591860622</v>
      </c>
      <c r="C42" s="19">
        <v>3.5342256463842851E-4</v>
      </c>
      <c r="D42" s="19">
        <v>1.3655890536458763E-5</v>
      </c>
      <c r="E42" s="21">
        <v>0</v>
      </c>
      <c r="F42" s="21">
        <v>0</v>
      </c>
      <c r="G42" s="18">
        <v>300440.34603611456</v>
      </c>
      <c r="H42" s="18">
        <v>3108866.6152975382</v>
      </c>
      <c r="I42" s="21">
        <v>184626.69405441493</v>
      </c>
      <c r="J42" s="21">
        <v>1626284.7682154467</v>
      </c>
      <c r="K42" s="12">
        <f t="shared" si="1"/>
        <v>485067.04044395202</v>
      </c>
      <c r="L42" s="12">
        <f t="shared" si="2"/>
        <v>4735151.3835266409</v>
      </c>
    </row>
    <row r="43" spans="1:12" x14ac:dyDescent="0.25">
      <c r="A43" s="2">
        <v>4185</v>
      </c>
      <c r="B43" s="8">
        <f t="shared" si="0"/>
        <v>1275.5879591811854</v>
      </c>
      <c r="C43" s="19">
        <v>1.0096902769963173E-2</v>
      </c>
      <c r="D43" s="19">
        <v>2.046056748062229E-3</v>
      </c>
      <c r="E43" s="21">
        <v>0</v>
      </c>
      <c r="F43" s="21">
        <v>0</v>
      </c>
      <c r="G43" s="18">
        <v>306379.65668430389</v>
      </c>
      <c r="H43" s="18">
        <v>3260552.0364037021</v>
      </c>
      <c r="I43" s="21">
        <v>188945.69911118143</v>
      </c>
      <c r="J43" s="21">
        <v>1719669.456737593</v>
      </c>
      <c r="K43" s="12">
        <f t="shared" si="1"/>
        <v>495325.3658923881</v>
      </c>
      <c r="L43" s="12">
        <f t="shared" si="2"/>
        <v>4980221.4951873524</v>
      </c>
    </row>
    <row r="44" spans="1:12" x14ac:dyDescent="0.25">
      <c r="A44" s="2">
        <v>4185.5</v>
      </c>
      <c r="B44" s="8">
        <f t="shared" si="0"/>
        <v>1275.7403591763084</v>
      </c>
      <c r="C44" s="19">
        <v>4.9296860227667341E-2</v>
      </c>
      <c r="D44" s="19">
        <v>1.4646158776955067E-2</v>
      </c>
      <c r="E44" s="21">
        <v>0</v>
      </c>
      <c r="F44" s="21">
        <v>0</v>
      </c>
      <c r="G44" s="18">
        <v>312449.25236537697</v>
      </c>
      <c r="H44" s="18">
        <v>3415458.5768128973</v>
      </c>
      <c r="I44" s="21">
        <v>193512.27692828095</v>
      </c>
      <c r="J44" s="21">
        <v>1815449.6027450163</v>
      </c>
      <c r="K44" s="12">
        <f t="shared" si="1"/>
        <v>505961.57859051815</v>
      </c>
      <c r="L44" s="12">
        <f t="shared" si="2"/>
        <v>5230908.1942040725</v>
      </c>
    </row>
    <row r="45" spans="1:12" x14ac:dyDescent="0.25">
      <c r="A45" s="2">
        <v>4186</v>
      </c>
      <c r="B45" s="8">
        <f t="shared" si="0"/>
        <v>1275.8927591714316</v>
      </c>
      <c r="C45" s="19">
        <v>0.18289602089294271</v>
      </c>
      <c r="D45" s="19">
        <v>6.7898913940081337E-2</v>
      </c>
      <c r="E45" s="21">
        <v>0</v>
      </c>
      <c r="F45" s="21">
        <v>0</v>
      </c>
      <c r="G45" s="18">
        <v>317769.84618901537</v>
      </c>
      <c r="H45" s="18">
        <v>3573009.4636406079</v>
      </c>
      <c r="I45" s="21">
        <v>197764.39150321673</v>
      </c>
      <c r="J45" s="21">
        <v>1913249.0804146377</v>
      </c>
      <c r="K45" s="12">
        <f t="shared" si="1"/>
        <v>515534.42058825301</v>
      </c>
      <c r="L45" s="12">
        <f t="shared" si="2"/>
        <v>5486258.61195416</v>
      </c>
    </row>
    <row r="46" spans="1:12" x14ac:dyDescent="0.25">
      <c r="A46" s="2">
        <v>4186.5</v>
      </c>
      <c r="B46" s="8">
        <f t="shared" si="0"/>
        <v>1276.0451591665549</v>
      </c>
      <c r="C46" s="19">
        <v>0.46904861781512758</v>
      </c>
      <c r="D46" s="19">
        <v>0.22048307181798216</v>
      </c>
      <c r="E46" s="21">
        <v>0</v>
      </c>
      <c r="F46" s="21">
        <v>0</v>
      </c>
      <c r="G46" s="18">
        <v>322719.73169343482</v>
      </c>
      <c r="H46" s="18">
        <v>3733186.6682930533</v>
      </c>
      <c r="I46" s="21">
        <v>202458.21682424654</v>
      </c>
      <c r="J46" s="21">
        <v>2013471.5686562068</v>
      </c>
      <c r="K46" s="12">
        <f t="shared" si="1"/>
        <v>525178.41756629921</v>
      </c>
      <c r="L46" s="12">
        <f t="shared" si="2"/>
        <v>5746658.4574323324</v>
      </c>
    </row>
    <row r="47" spans="1:12" x14ac:dyDescent="0.25">
      <c r="A47" s="2">
        <v>4187</v>
      </c>
      <c r="B47" s="8">
        <f t="shared" si="0"/>
        <v>1276.1975591616781</v>
      </c>
      <c r="C47" s="19">
        <v>0.92957548518975253</v>
      </c>
      <c r="D47" s="19">
        <v>0.54628701598647145</v>
      </c>
      <c r="E47" s="21">
        <v>0</v>
      </c>
      <c r="F47" s="21">
        <v>0</v>
      </c>
      <c r="G47" s="18">
        <v>327576.46753420966</v>
      </c>
      <c r="H47" s="18">
        <v>3895752.7701697978</v>
      </c>
      <c r="I47" s="21">
        <v>206742.23384043545</v>
      </c>
      <c r="J47" s="21">
        <v>2115759.480781504</v>
      </c>
      <c r="K47" s="12">
        <f t="shared" si="1"/>
        <v>534319.63095013029</v>
      </c>
      <c r="L47" s="12">
        <f t="shared" si="2"/>
        <v>6011512.7972383173</v>
      </c>
    </row>
    <row r="48" spans="1:12" x14ac:dyDescent="0.25">
      <c r="A48" s="2">
        <v>4187.5</v>
      </c>
      <c r="B48" s="8">
        <f t="shared" si="0"/>
        <v>1276.3499591568013</v>
      </c>
      <c r="C48" s="19">
        <v>1.626015435481363</v>
      </c>
      <c r="D48" s="19">
        <v>1.1369317533186605</v>
      </c>
      <c r="E48" s="21">
        <v>0</v>
      </c>
      <c r="F48" s="21">
        <v>0</v>
      </c>
      <c r="G48" s="18">
        <v>334941.61711735494</v>
      </c>
      <c r="H48" s="18">
        <v>4061798.230188414</v>
      </c>
      <c r="I48" s="21">
        <v>210543.94946762829</v>
      </c>
      <c r="J48" s="21">
        <v>2220161.1782349581</v>
      </c>
      <c r="K48" s="12">
        <f t="shared" si="1"/>
        <v>545487.1926004187</v>
      </c>
      <c r="L48" s="12">
        <f t="shared" si="2"/>
        <v>6281960.5453551253</v>
      </c>
    </row>
    <row r="49" spans="1:21" x14ac:dyDescent="0.25">
      <c r="A49" s="2">
        <v>4188</v>
      </c>
      <c r="B49" s="8">
        <f t="shared" si="0"/>
        <v>1276.5023591519246</v>
      </c>
      <c r="C49" s="19">
        <v>2.2739088274068053</v>
      </c>
      <c r="D49" s="19">
        <v>1.9807792442196006</v>
      </c>
      <c r="E49" s="21">
        <v>0</v>
      </c>
      <c r="F49" s="21">
        <v>0</v>
      </c>
      <c r="G49" s="18">
        <v>340834.25502297422</v>
      </c>
      <c r="H49" s="18">
        <v>4230730.4050681423</v>
      </c>
      <c r="I49" s="21">
        <v>214173.70126576463</v>
      </c>
      <c r="J49" s="21">
        <v>2326332.8654501303</v>
      </c>
      <c r="K49" s="12">
        <f t="shared" si="1"/>
        <v>555010.23019756633</v>
      </c>
      <c r="L49" s="12">
        <f t="shared" si="2"/>
        <v>6557065.2512975177</v>
      </c>
      <c r="O49" t="s">
        <v>16</v>
      </c>
    </row>
    <row r="50" spans="1:21" x14ac:dyDescent="0.25">
      <c r="A50" s="2">
        <v>4188.5</v>
      </c>
      <c r="B50" s="8">
        <f t="shared" si="0"/>
        <v>1276.6547591470478</v>
      </c>
      <c r="C50" s="19">
        <v>2.7810352661361137</v>
      </c>
      <c r="D50" s="19">
        <v>3.1456866411483637</v>
      </c>
      <c r="E50" s="21">
        <v>0</v>
      </c>
      <c r="F50" s="21">
        <v>0</v>
      </c>
      <c r="G50" s="18">
        <v>347199.37003442878</v>
      </c>
      <c r="H50" s="18">
        <v>4402913.7832608167</v>
      </c>
      <c r="I50" s="21">
        <v>217371.20331064134</v>
      </c>
      <c r="J50" s="21">
        <v>2434221.9423254086</v>
      </c>
      <c r="K50" s="12">
        <f t="shared" si="1"/>
        <v>564573.35438033624</v>
      </c>
      <c r="L50" s="12">
        <f t="shared" si="2"/>
        <v>6837138.8712728666</v>
      </c>
      <c r="O50" s="65" t="s">
        <v>14</v>
      </c>
      <c r="P50" s="65"/>
      <c r="Q50" s="65"/>
      <c r="R50" s="65"/>
      <c r="S50" s="65"/>
      <c r="T50" s="65"/>
      <c r="U50" s="65"/>
    </row>
    <row r="51" spans="1:21" x14ac:dyDescent="0.25">
      <c r="A51" s="2">
        <v>4189</v>
      </c>
      <c r="B51" s="8">
        <f t="shared" si="0"/>
        <v>1276.8071591421708</v>
      </c>
      <c r="C51" s="19">
        <v>3.2079179070401431</v>
      </c>
      <c r="D51" s="19">
        <v>4.5434826949164693</v>
      </c>
      <c r="E51" s="21">
        <v>0</v>
      </c>
      <c r="F51" s="21">
        <v>0</v>
      </c>
      <c r="G51" s="18">
        <v>352932.64747325337</v>
      </c>
      <c r="H51" s="18">
        <v>4577940.802484585</v>
      </c>
      <c r="I51" s="21">
        <v>220669.39792892549</v>
      </c>
      <c r="J51" s="21">
        <v>2543725.747348093</v>
      </c>
      <c r="K51" s="12">
        <f t="shared" si="1"/>
        <v>573605.25332008593</v>
      </c>
      <c r="L51" s="12">
        <f t="shared" si="2"/>
        <v>7121671.0933153722</v>
      </c>
      <c r="O51" s="65"/>
      <c r="P51" s="65"/>
      <c r="Q51" s="65"/>
      <c r="R51" s="65"/>
      <c r="S51" s="65"/>
      <c r="T51" s="65"/>
      <c r="U51" s="65"/>
    </row>
    <row r="52" spans="1:21" x14ac:dyDescent="0.25">
      <c r="A52" s="2">
        <v>4189.5</v>
      </c>
      <c r="B52" s="8">
        <f t="shared" si="0"/>
        <v>1276.959559137294</v>
      </c>
      <c r="C52" s="19">
        <v>3.5761923511481872</v>
      </c>
      <c r="D52" s="19">
        <v>6.1988397905495694</v>
      </c>
      <c r="E52" s="21">
        <v>0</v>
      </c>
      <c r="F52" s="21">
        <v>0</v>
      </c>
      <c r="G52" s="18">
        <v>360041.6092336296</v>
      </c>
      <c r="H52" s="18">
        <v>4756609.0826083235</v>
      </c>
      <c r="I52" s="21">
        <v>224034.49435403303</v>
      </c>
      <c r="J52" s="21">
        <v>2654905.604646449</v>
      </c>
      <c r="K52" s="12">
        <f t="shared" si="1"/>
        <v>584079.67978001374</v>
      </c>
      <c r="L52" s="12">
        <f t="shared" si="2"/>
        <v>7411520.8860945627</v>
      </c>
      <c r="O52" s="65"/>
      <c r="P52" s="65"/>
      <c r="Q52" s="65"/>
      <c r="R52" s="65"/>
      <c r="S52" s="65"/>
      <c r="T52" s="65"/>
      <c r="U52" s="65"/>
    </row>
    <row r="53" spans="1:21" x14ac:dyDescent="0.25">
      <c r="A53" s="2">
        <v>4190</v>
      </c>
      <c r="B53" s="8">
        <f t="shared" si="0"/>
        <v>1277.1119591324173</v>
      </c>
      <c r="C53" s="19">
        <v>3.9102421506330072</v>
      </c>
      <c r="D53" s="19">
        <v>8.00767426093587</v>
      </c>
      <c r="E53" s="21">
        <v>0</v>
      </c>
      <c r="F53" s="21">
        <v>0</v>
      </c>
      <c r="G53" s="18">
        <v>365610.7741597736</v>
      </c>
      <c r="H53" s="18">
        <v>4938013.7235066993</v>
      </c>
      <c r="I53" s="21">
        <v>227501.49059200444</v>
      </c>
      <c r="J53" s="21">
        <v>2767784.2784130513</v>
      </c>
      <c r="K53" s="12">
        <f t="shared" si="1"/>
        <v>593116.17499392864</v>
      </c>
      <c r="L53" s="12">
        <f t="shared" si="2"/>
        <v>7705806.0095940111</v>
      </c>
      <c r="O53" s="65"/>
      <c r="P53" s="65"/>
      <c r="Q53" s="65"/>
      <c r="R53" s="65"/>
      <c r="S53" s="65"/>
      <c r="T53" s="65"/>
      <c r="U53" s="65"/>
    </row>
    <row r="54" spans="1:21" x14ac:dyDescent="0.25">
      <c r="A54" s="2">
        <v>4190.5</v>
      </c>
      <c r="B54" s="8">
        <f t="shared" si="0"/>
        <v>1277.2643591275405</v>
      </c>
      <c r="C54" s="19">
        <v>4.220149697776491</v>
      </c>
      <c r="D54" s="19">
        <v>10.009146175607253</v>
      </c>
      <c r="E54" s="21">
        <v>0</v>
      </c>
      <c r="F54" s="21">
        <v>0</v>
      </c>
      <c r="G54" s="18">
        <v>370865.59625876421</v>
      </c>
      <c r="H54" s="18">
        <v>5122251.5294380505</v>
      </c>
      <c r="I54" s="21">
        <v>231039.35142870719</v>
      </c>
      <c r="J54" s="21">
        <v>2882440.7630554731</v>
      </c>
      <c r="K54" s="12">
        <f t="shared" si="1"/>
        <v>601909.16783716914</v>
      </c>
      <c r="L54" s="12">
        <f t="shared" si="2"/>
        <v>8004702.3016396994</v>
      </c>
      <c r="O54" s="65" t="s">
        <v>12</v>
      </c>
      <c r="P54" s="65"/>
      <c r="Q54" s="65"/>
      <c r="R54" s="65"/>
      <c r="S54" s="65"/>
      <c r="T54" s="65"/>
      <c r="U54" s="65"/>
    </row>
    <row r="55" spans="1:21" x14ac:dyDescent="0.25">
      <c r="A55" s="2">
        <v>4191</v>
      </c>
      <c r="B55" s="8">
        <f t="shared" si="0"/>
        <v>1277.4167591226637</v>
      </c>
      <c r="C55" s="19">
        <v>4.5149643256360852</v>
      </c>
      <c r="D55" s="19">
        <v>12.124079507999868</v>
      </c>
      <c r="E55" s="21">
        <v>0</v>
      </c>
      <c r="F55" s="21">
        <v>0</v>
      </c>
      <c r="G55" s="18">
        <v>375892.68567231006</v>
      </c>
      <c r="H55" s="18">
        <v>5308875.8897425774</v>
      </c>
      <c r="I55" s="21">
        <v>234960.23865306567</v>
      </c>
      <c r="J55" s="21">
        <v>2998853.1776667349</v>
      </c>
      <c r="K55" s="12">
        <f t="shared" si="1"/>
        <v>610857.43928970129</v>
      </c>
      <c r="L55" s="12">
        <f t="shared" si="2"/>
        <v>8307741.1914888201</v>
      </c>
      <c r="O55" s="65"/>
      <c r="P55" s="65"/>
      <c r="Q55" s="65"/>
      <c r="R55" s="65"/>
      <c r="S55" s="65"/>
      <c r="T55" s="65"/>
      <c r="U55" s="65"/>
    </row>
    <row r="56" spans="1:21" x14ac:dyDescent="0.25">
      <c r="A56" s="2">
        <v>4191.5</v>
      </c>
      <c r="B56" s="8">
        <f t="shared" si="0"/>
        <v>1277.569159117787</v>
      </c>
      <c r="C56" s="19">
        <v>4.8693728624377304</v>
      </c>
      <c r="D56" s="19">
        <v>14.441711340906329</v>
      </c>
      <c r="E56" s="21">
        <v>0</v>
      </c>
      <c r="F56" s="21">
        <v>0</v>
      </c>
      <c r="G56" s="18">
        <v>380791.89848965401</v>
      </c>
      <c r="H56" s="18">
        <v>5498045.280547793</v>
      </c>
      <c r="I56" s="21">
        <v>239701.85662049224</v>
      </c>
      <c r="J56" s="21">
        <v>3117516.8068232848</v>
      </c>
      <c r="K56" s="12">
        <f t="shared" si="1"/>
        <v>620498.62448300864</v>
      </c>
      <c r="L56" s="12">
        <f t="shared" si="2"/>
        <v>8615576.5290824175</v>
      </c>
      <c r="O56" s="65"/>
      <c r="P56" s="65"/>
      <c r="Q56" s="65"/>
      <c r="R56" s="65"/>
      <c r="S56" s="65"/>
      <c r="T56" s="65"/>
      <c r="U56" s="65"/>
    </row>
    <row r="57" spans="1:21" x14ac:dyDescent="0.25">
      <c r="A57" s="2">
        <v>4192</v>
      </c>
      <c r="B57" s="8">
        <f t="shared" si="0"/>
        <v>1277.7215591129102</v>
      </c>
      <c r="C57" s="19">
        <v>6.1192732399088641</v>
      </c>
      <c r="D57" s="19">
        <v>17.094956182668742</v>
      </c>
      <c r="E57" s="21">
        <v>0</v>
      </c>
      <c r="F57" s="21">
        <v>0</v>
      </c>
      <c r="G57" s="18">
        <v>385895.27048420039</v>
      </c>
      <c r="H57" s="18">
        <v>5689689.0414042193</v>
      </c>
      <c r="I57" s="21">
        <v>245047.6601169059</v>
      </c>
      <c r="J57" s="21">
        <v>3238576.7546329168</v>
      </c>
      <c r="K57" s="12">
        <f t="shared" si="1"/>
        <v>630949.04987434612</v>
      </c>
      <c r="L57" s="12">
        <f t="shared" si="2"/>
        <v>8928282.8909933176</v>
      </c>
      <c r="O57" s="65"/>
      <c r="P57" s="65"/>
      <c r="Q57" s="65"/>
      <c r="R57" s="65"/>
      <c r="S57" s="65"/>
      <c r="T57" s="65"/>
      <c r="U57" s="65"/>
    </row>
    <row r="58" spans="1:21" ht="15" customHeight="1" x14ac:dyDescent="0.25">
      <c r="A58" s="2">
        <v>4192.5</v>
      </c>
      <c r="B58" s="8">
        <f>A58/3.28084</f>
        <v>1277.8739591080332</v>
      </c>
      <c r="C58" s="19">
        <v>8.6146483639279428</v>
      </c>
      <c r="D58" s="19">
        <v>20.655297380389626</v>
      </c>
      <c r="E58" s="21">
        <v>0</v>
      </c>
      <c r="F58" s="21">
        <v>0</v>
      </c>
      <c r="G58" s="18">
        <v>391241.76761564915</v>
      </c>
      <c r="H58" s="18">
        <v>5883963.6037924848</v>
      </c>
      <c r="I58" s="21">
        <v>249519.33482386678</v>
      </c>
      <c r="J58" s="21">
        <v>3362217.7663826635</v>
      </c>
      <c r="K58" s="12">
        <f t="shared" si="1"/>
        <v>640769.71708787989</v>
      </c>
      <c r="L58" s="12">
        <f t="shared" si="2"/>
        <v>9246202.0254725292</v>
      </c>
      <c r="O58" s="65" t="s">
        <v>18</v>
      </c>
      <c r="P58" s="65"/>
      <c r="Q58" s="65"/>
      <c r="R58" s="65"/>
      <c r="S58" s="65"/>
      <c r="T58" s="65"/>
      <c r="U58" s="65"/>
    </row>
    <row r="59" spans="1:21" x14ac:dyDescent="0.25">
      <c r="A59" s="2">
        <v>4193</v>
      </c>
      <c r="B59" s="8">
        <f t="shared" ref="B59:B67" si="3">A59/3.28084</f>
        <v>1278.0263591031564</v>
      </c>
      <c r="C59" s="19">
        <v>13.779691037488067</v>
      </c>
      <c r="D59" s="19">
        <v>26.023778180733117</v>
      </c>
      <c r="E59" s="21">
        <v>1640.4644917569776</v>
      </c>
      <c r="F59" s="21">
        <v>2.6565067182883353</v>
      </c>
      <c r="G59" s="18">
        <v>398933.17259744694</v>
      </c>
      <c r="H59" s="18">
        <v>6080994.913297791</v>
      </c>
      <c r="I59" s="21">
        <v>255053.25982322323</v>
      </c>
      <c r="J59" s="21">
        <v>3488123.7511137184</v>
      </c>
      <c r="K59" s="12">
        <f t="shared" si="1"/>
        <v>655640.67660346464</v>
      </c>
      <c r="L59" s="12">
        <f t="shared" si="2"/>
        <v>9569147.34469641</v>
      </c>
      <c r="O59" s="65"/>
      <c r="P59" s="65"/>
      <c r="Q59" s="65"/>
      <c r="R59" s="65"/>
      <c r="S59" s="65"/>
      <c r="T59" s="65"/>
      <c r="U59" s="65"/>
    </row>
    <row r="60" spans="1:21" x14ac:dyDescent="0.25">
      <c r="A60" s="2">
        <v>4193.5</v>
      </c>
      <c r="B60" s="8">
        <f t="shared" si="3"/>
        <v>1278.1787590982797</v>
      </c>
      <c r="C60" s="19">
        <v>23.165480065773309</v>
      </c>
      <c r="D60" s="19">
        <v>34.892018458769705</v>
      </c>
      <c r="E60" s="21">
        <v>2701.1537472537984</v>
      </c>
      <c r="F60" s="21">
        <v>1096.8211011913759</v>
      </c>
      <c r="G60" s="18">
        <v>404650.37286941166</v>
      </c>
      <c r="H60" s="18">
        <v>6281864.6860439144</v>
      </c>
      <c r="I60" s="21">
        <v>259429.20038348093</v>
      </c>
      <c r="J60" s="21">
        <v>3616749.6195610352</v>
      </c>
      <c r="K60" s="12">
        <f t="shared" si="1"/>
        <v>666803.89248021215</v>
      </c>
      <c r="L60" s="12">
        <f t="shared" si="2"/>
        <v>9899746.018724598</v>
      </c>
      <c r="O60" s="65"/>
      <c r="P60" s="65"/>
      <c r="Q60" s="65"/>
      <c r="R60" s="65"/>
      <c r="S60" s="65"/>
      <c r="T60" s="65"/>
      <c r="U60" s="65"/>
    </row>
    <row r="61" spans="1:21" x14ac:dyDescent="0.25">
      <c r="A61" s="2">
        <v>4194</v>
      </c>
      <c r="B61" s="8">
        <f t="shared" si="3"/>
        <v>1278.3311590934029</v>
      </c>
      <c r="C61" s="19">
        <v>45.060915143374196</v>
      </c>
      <c r="D61" s="19">
        <v>51.310125485116075</v>
      </c>
      <c r="E61" s="21">
        <v>5844.6882020226712</v>
      </c>
      <c r="F61" s="21">
        <v>2715.8991563126142</v>
      </c>
      <c r="G61" s="18">
        <v>410724.03949013469</v>
      </c>
      <c r="H61" s="18">
        <v>6485613.0982840732</v>
      </c>
      <c r="I61" s="21">
        <v>264536.9444566333</v>
      </c>
      <c r="J61" s="21">
        <v>3747555.3143652859</v>
      </c>
      <c r="K61" s="12">
        <f t="shared" si="1"/>
        <v>681150.73306393402</v>
      </c>
      <c r="L61" s="12">
        <f t="shared" si="2"/>
        <v>10235935.621931158</v>
      </c>
      <c r="O61" s="65" t="s">
        <v>17</v>
      </c>
      <c r="P61" s="65"/>
      <c r="Q61" s="65"/>
      <c r="R61" s="65"/>
      <c r="S61" s="65"/>
      <c r="T61" s="65"/>
      <c r="U61" s="65"/>
    </row>
    <row r="62" spans="1:21" x14ac:dyDescent="0.25">
      <c r="A62" s="2">
        <v>4194.5</v>
      </c>
      <c r="B62" s="8">
        <f t="shared" si="3"/>
        <v>1278.4835590885261</v>
      </c>
      <c r="C62" s="19">
        <v>91.161323991622723</v>
      </c>
      <c r="D62" s="19">
        <v>83.284568781972681</v>
      </c>
      <c r="E62" s="21">
        <v>10662.178156692056</v>
      </c>
      <c r="F62" s="21">
        <v>6908.4353511917197</v>
      </c>
      <c r="G62" s="18">
        <v>417219.38399100187</v>
      </c>
      <c r="H62" s="18">
        <v>6692593.7478014445</v>
      </c>
      <c r="I62" s="21">
        <v>269148.06207595515</v>
      </c>
      <c r="J62" s="21">
        <v>3880970.0309692696</v>
      </c>
      <c r="K62" s="12">
        <f t="shared" si="1"/>
        <v>697120.78554764064</v>
      </c>
      <c r="L62" s="12">
        <f t="shared" si="2"/>
        <v>10580555.498690689</v>
      </c>
      <c r="O62" s="65"/>
      <c r="P62" s="65"/>
      <c r="Q62" s="65"/>
      <c r="R62" s="65"/>
      <c r="S62" s="65"/>
      <c r="T62" s="65"/>
      <c r="U62" s="65"/>
    </row>
    <row r="63" spans="1:21" x14ac:dyDescent="0.25">
      <c r="A63" s="2">
        <v>4195</v>
      </c>
      <c r="B63" s="8">
        <f t="shared" si="3"/>
        <v>1278.6359590836494</v>
      </c>
      <c r="C63" s="19">
        <v>262.74986588512138</v>
      </c>
      <c r="D63" s="19">
        <v>164.89535759327649</v>
      </c>
      <c r="E63" s="21">
        <v>17333.139934367897</v>
      </c>
      <c r="F63" s="21">
        <v>13347.128717941256</v>
      </c>
      <c r="G63" s="18">
        <v>434769.5075951707</v>
      </c>
      <c r="H63" s="18">
        <v>6902865.2208401244</v>
      </c>
      <c r="I63" s="21">
        <v>283170.15045487514</v>
      </c>
      <c r="J63" s="21">
        <v>4016758.6392335375</v>
      </c>
      <c r="K63" s="12">
        <f t="shared" si="1"/>
        <v>735535.54785029881</v>
      </c>
      <c r="L63" s="12">
        <f t="shared" si="2"/>
        <v>10933135.884149197</v>
      </c>
      <c r="O63" s="65"/>
      <c r="P63" s="65"/>
      <c r="Q63" s="65"/>
      <c r="R63" s="65"/>
      <c r="S63" s="65"/>
      <c r="T63" s="65"/>
      <c r="U63" s="65"/>
    </row>
    <row r="64" spans="1:21" x14ac:dyDescent="0.25">
      <c r="A64" s="2">
        <v>4195.5</v>
      </c>
      <c r="B64" s="8">
        <f t="shared" si="3"/>
        <v>1278.7883590787726</v>
      </c>
      <c r="C64" s="19">
        <v>560.14728273130959</v>
      </c>
      <c r="D64" s="19">
        <v>367.32707958767037</v>
      </c>
      <c r="E64" s="21">
        <v>22624.488463916696</v>
      </c>
      <c r="F64" s="21">
        <v>23287.914932558797</v>
      </c>
      <c r="G64" s="18">
        <v>442275.30273707421</v>
      </c>
      <c r="H64" s="18">
        <v>7122192.5697409194</v>
      </c>
      <c r="I64" s="21">
        <v>290151.713801226</v>
      </c>
      <c r="J64" s="21">
        <v>4160127.1438357034</v>
      </c>
      <c r="K64" s="12">
        <f t="shared" si="1"/>
        <v>755611.65228494816</v>
      </c>
      <c r="L64" s="12">
        <f t="shared" si="2"/>
        <v>11305974.955588769</v>
      </c>
    </row>
    <row r="65" spans="1:20" x14ac:dyDescent="0.25">
      <c r="A65" s="2">
        <v>4196</v>
      </c>
      <c r="B65" s="8">
        <f t="shared" si="3"/>
        <v>1278.9407590738956</v>
      </c>
      <c r="C65" s="19">
        <v>1858.1975030834253</v>
      </c>
      <c r="D65" s="19">
        <v>855.11215725968646</v>
      </c>
      <c r="E65" s="21">
        <v>33893.960152517233</v>
      </c>
      <c r="F65" s="21">
        <v>36127.397839417725</v>
      </c>
      <c r="G65" s="18">
        <v>450563.94353816169</v>
      </c>
      <c r="H65" s="18">
        <v>7345094.2367362455</v>
      </c>
      <c r="I65" s="21">
        <v>303795.52444044012</v>
      </c>
      <c r="J65" s="21">
        <v>4306907.3115938893</v>
      </c>
      <c r="K65" s="12">
        <f t="shared" si="1"/>
        <v>790111.62563420238</v>
      </c>
      <c r="L65" s="12">
        <f t="shared" si="2"/>
        <v>11688984.058326812</v>
      </c>
      <c r="T65" s="27"/>
    </row>
    <row r="66" spans="1:20" x14ac:dyDescent="0.25">
      <c r="A66" s="2">
        <v>4196.5</v>
      </c>
      <c r="B66" s="8">
        <f t="shared" si="3"/>
        <v>1279.0931590690188</v>
      </c>
      <c r="C66" s="19">
        <v>7097.1095719231616</v>
      </c>
      <c r="D66" s="19">
        <v>2914.5926254848946</v>
      </c>
      <c r="E66" s="21">
        <v>39342.114144560423</v>
      </c>
      <c r="F66" s="21">
        <v>54454.381589443139</v>
      </c>
      <c r="G66" s="18">
        <v>458232.11526835855</v>
      </c>
      <c r="H66" s="18">
        <v>7572308.3820574433</v>
      </c>
      <c r="I66" s="21">
        <v>310990.1896847263</v>
      </c>
      <c r="J66" s="21">
        <v>4460619.094444952</v>
      </c>
      <c r="K66" s="12">
        <f t="shared" si="1"/>
        <v>815661.52866956836</v>
      </c>
      <c r="L66" s="12">
        <f t="shared" si="2"/>
        <v>12090296.450717324</v>
      </c>
    </row>
    <row r="67" spans="1:20" x14ac:dyDescent="0.25">
      <c r="A67" s="2">
        <v>4197</v>
      </c>
      <c r="B67" s="8">
        <f t="shared" si="3"/>
        <v>1279.2455590641421</v>
      </c>
      <c r="C67" s="19">
        <v>12177.465925745853</v>
      </c>
      <c r="D67" s="19">
        <v>7817.4709307406902</v>
      </c>
      <c r="E67" s="21">
        <v>44653.005693752042</v>
      </c>
      <c r="F67" s="21">
        <v>75445.467507591267</v>
      </c>
      <c r="G67" s="18">
        <v>465973.96546096815</v>
      </c>
      <c r="H67" s="18">
        <v>7803318.2288055522</v>
      </c>
      <c r="I67" s="21">
        <v>318297.60356862278</v>
      </c>
      <c r="J67" s="21">
        <v>4617910.2980623525</v>
      </c>
      <c r="K67" s="12">
        <f t="shared" si="1"/>
        <v>841102.04064908891</v>
      </c>
      <c r="L67" s="12">
        <f t="shared" si="2"/>
        <v>12504491.465306235</v>
      </c>
    </row>
    <row r="68" spans="1:20" x14ac:dyDescent="0.25">
      <c r="A68" s="2">
        <v>4197.5</v>
      </c>
      <c r="B68" s="8">
        <f>A68/3.28084</f>
        <v>1279.3979590592653</v>
      </c>
      <c r="C68" s="19">
        <v>16741.632561699531</v>
      </c>
      <c r="D68" s="19">
        <v>15052.740439234529</v>
      </c>
      <c r="E68" s="21">
        <v>50829.201224216718</v>
      </c>
      <c r="F68" s="21">
        <v>99742.392537271488</v>
      </c>
      <c r="G68" s="18">
        <v>473990.27484212694</v>
      </c>
      <c r="H68" s="18">
        <v>8038896.0891717114</v>
      </c>
      <c r="I68" s="21">
        <v>330179.13896299846</v>
      </c>
      <c r="J68" s="21">
        <v>4781715.182829801</v>
      </c>
      <c r="K68" s="12">
        <f t="shared" ref="K68:K105" si="4">I68+G68+E68+C68</f>
        <v>871740.24759104161</v>
      </c>
      <c r="L68" s="12">
        <f t="shared" ref="L68:L105" si="5">J68+H68+F68+D68</f>
        <v>12935406.404978018</v>
      </c>
    </row>
    <row r="69" spans="1:20" x14ac:dyDescent="0.25">
      <c r="A69" s="2">
        <v>4198</v>
      </c>
      <c r="B69" s="8">
        <f>A69/3.28084</f>
        <v>1279.5503590543885</v>
      </c>
      <c r="C69" s="19">
        <v>20590.148781829543</v>
      </c>
      <c r="D69" s="19">
        <v>24423.851339069137</v>
      </c>
      <c r="E69" s="21">
        <v>55583.413145357474</v>
      </c>
      <c r="F69" s="21">
        <v>126320.1620325277</v>
      </c>
      <c r="G69" s="18">
        <v>479688.34965429298</v>
      </c>
      <c r="H69" s="18">
        <v>8277283.5011452138</v>
      </c>
      <c r="I69" s="21">
        <v>335677.3282134544</v>
      </c>
      <c r="J69" s="21">
        <v>4948135.1984610735</v>
      </c>
      <c r="K69" s="12">
        <f t="shared" si="4"/>
        <v>891539.2397949344</v>
      </c>
      <c r="L69" s="12">
        <f t="shared" si="5"/>
        <v>13376162.712977884</v>
      </c>
    </row>
    <row r="70" spans="1:20" x14ac:dyDescent="0.25">
      <c r="A70" s="2">
        <v>4198.5</v>
      </c>
      <c r="B70" s="8">
        <f>A70/3.28084</f>
        <v>1279.7027590495118</v>
      </c>
      <c r="C70" s="19">
        <v>23935.507978796417</v>
      </c>
      <c r="D70" s="19">
        <v>35497.738878856835</v>
      </c>
      <c r="E70" s="21">
        <v>61033.580295277497</v>
      </c>
      <c r="F70" s="21">
        <v>155853.21529504313</v>
      </c>
      <c r="G70" s="18">
        <v>488773.24953244644</v>
      </c>
      <c r="H70" s="18">
        <v>8520107.4646910336</v>
      </c>
      <c r="I70" s="21">
        <v>348089.32805095654</v>
      </c>
      <c r="J70" s="21">
        <v>5120395.5671870559</v>
      </c>
      <c r="K70" s="12">
        <f t="shared" si="4"/>
        <v>921831.66585747688</v>
      </c>
      <c r="L70" s="12">
        <f t="shared" si="5"/>
        <v>13831853.98605199</v>
      </c>
    </row>
    <row r="71" spans="1:20" x14ac:dyDescent="0.25">
      <c r="A71" s="2">
        <v>4199</v>
      </c>
      <c r="B71" s="8">
        <f>A71/3.28084</f>
        <v>1279.855159044635</v>
      </c>
      <c r="C71" s="19">
        <v>27523.248768215748</v>
      </c>
      <c r="D71" s="19">
        <v>48335.861827441586</v>
      </c>
      <c r="E71" s="21">
        <v>64987.972685564804</v>
      </c>
      <c r="F71" s="21">
        <v>187342.94819064302</v>
      </c>
      <c r="G71" s="18">
        <v>495101.43641374266</v>
      </c>
      <c r="H71" s="18">
        <v>8766042.1895306166</v>
      </c>
      <c r="I71" s="21">
        <v>355499.01628587005</v>
      </c>
      <c r="J71" s="21">
        <v>5296259.3912640875</v>
      </c>
      <c r="K71" s="12">
        <f t="shared" si="4"/>
        <v>943111.67415339325</v>
      </c>
      <c r="L71" s="12">
        <f t="shared" si="5"/>
        <v>14297980.390812788</v>
      </c>
    </row>
    <row r="72" spans="1:20" x14ac:dyDescent="0.25">
      <c r="A72" s="2">
        <v>4199.5</v>
      </c>
      <c r="B72" s="8">
        <f t="shared" ref="B72" si="6">A72/3.28084</f>
        <v>1280.007559039758</v>
      </c>
      <c r="C72" s="19">
        <v>31482.462082831924</v>
      </c>
      <c r="D72" s="19">
        <v>63006.903051218491</v>
      </c>
      <c r="E72" s="21">
        <v>71407.02651219182</v>
      </c>
      <c r="F72" s="21">
        <v>221874.04083392501</v>
      </c>
      <c r="G72" s="18">
        <v>504001.90787773574</v>
      </c>
      <c r="H72" s="18">
        <v>9016218.977473164</v>
      </c>
      <c r="I72" s="21">
        <v>364767.18119383283</v>
      </c>
      <c r="J72" s="21">
        <v>5477245.0809059935</v>
      </c>
      <c r="K72" s="12">
        <f t="shared" si="4"/>
        <v>971658.57766659232</v>
      </c>
      <c r="L72" s="12">
        <f t="shared" si="5"/>
        <v>14778345.002264302</v>
      </c>
    </row>
    <row r="73" spans="1:20" x14ac:dyDescent="0.25">
      <c r="A73" s="2">
        <v>4200</v>
      </c>
      <c r="B73" s="8">
        <f>A73/3.28084</f>
        <v>1280.1599590348812</v>
      </c>
      <c r="C73" s="19">
        <v>36595.791531181043</v>
      </c>
      <c r="D73" s="19">
        <v>79999.022537635508</v>
      </c>
      <c r="E73" s="21">
        <v>76170.719452203586</v>
      </c>
      <c r="F73" s="21">
        <v>258771.16375895453</v>
      </c>
      <c r="G73" s="18">
        <v>515817.88100067939</v>
      </c>
      <c r="H73" s="18">
        <v>9270560.4289127253</v>
      </c>
      <c r="I73" s="21">
        <v>370375.6847197251</v>
      </c>
      <c r="J73" s="21">
        <v>5661038.4189693453</v>
      </c>
      <c r="K73" s="12">
        <f t="shared" si="4"/>
        <v>998960.07670378918</v>
      </c>
      <c r="L73" s="12">
        <f t="shared" si="5"/>
        <v>15270369.034178659</v>
      </c>
    </row>
    <row r="74" spans="1:20" x14ac:dyDescent="0.25">
      <c r="A74" s="2">
        <v>4200.5</v>
      </c>
      <c r="B74" s="8">
        <f>A74/3.28084</f>
        <v>1280.3123590300045</v>
      </c>
      <c r="C74" s="19">
        <v>44270.360600554712</v>
      </c>
      <c r="D74" s="19">
        <v>100570.97914488282</v>
      </c>
      <c r="E74" s="21">
        <v>79802.853346043892</v>
      </c>
      <c r="F74" s="21">
        <v>297834.55059619225</v>
      </c>
      <c r="G74" s="18">
        <v>527794.50961758522</v>
      </c>
      <c r="H74" s="18">
        <v>9533630.030821804</v>
      </c>
      <c r="I74" s="21">
        <v>373476.05406010168</v>
      </c>
      <c r="J74" s="21">
        <v>5847227.1244255472</v>
      </c>
      <c r="K74" s="12">
        <f t="shared" si="4"/>
        <v>1025343.7776242855</v>
      </c>
      <c r="L74" s="12">
        <f t="shared" si="5"/>
        <v>15779262.684988426</v>
      </c>
    </row>
    <row r="75" spans="1:20" x14ac:dyDescent="0.25">
      <c r="A75" s="2">
        <v>4201</v>
      </c>
      <c r="B75" s="8">
        <f>A75/3.28084</f>
        <v>1280.4647590251277</v>
      </c>
      <c r="C75" s="19">
        <v>51222.924888524329</v>
      </c>
      <c r="D75" s="19">
        <v>124386.74703288735</v>
      </c>
      <c r="E75" s="21">
        <v>85729.917419593839</v>
      </c>
      <c r="F75" s="21">
        <v>338021.39949061419</v>
      </c>
      <c r="G75" s="18">
        <v>532650.89955294773</v>
      </c>
      <c r="H75" s="18">
        <v>9798419.7689203545</v>
      </c>
      <c r="I75" s="21">
        <v>375318.17552189191</v>
      </c>
      <c r="J75" s="21">
        <v>6034421.6039396105</v>
      </c>
      <c r="K75" s="12">
        <f t="shared" si="4"/>
        <v>1044921.9173829578</v>
      </c>
      <c r="L75" s="12">
        <f t="shared" si="5"/>
        <v>16295249.519383468</v>
      </c>
    </row>
    <row r="76" spans="1:20" x14ac:dyDescent="0.25">
      <c r="A76" s="2">
        <v>4201.5</v>
      </c>
      <c r="B76" s="8">
        <f>A76/3.28084</f>
        <v>1280.6171590202509</v>
      </c>
      <c r="C76" s="19">
        <v>61270.572534464962</v>
      </c>
      <c r="D76" s="19">
        <v>152649.33991504222</v>
      </c>
      <c r="E76" s="21">
        <v>87236.323657203786</v>
      </c>
      <c r="F76" s="21">
        <v>381278.38487978076</v>
      </c>
      <c r="G76" s="18">
        <v>537921.66277523933</v>
      </c>
      <c r="H76" s="18">
        <v>10066164.531961929</v>
      </c>
      <c r="I76" s="21">
        <v>380221.19743063772</v>
      </c>
      <c r="J76" s="21">
        <v>6223262.695975624</v>
      </c>
      <c r="K76" s="12">
        <f t="shared" si="4"/>
        <v>1066649.7563975458</v>
      </c>
      <c r="L76" s="12">
        <f t="shared" si="5"/>
        <v>16823354.952732377</v>
      </c>
    </row>
    <row r="77" spans="1:20" x14ac:dyDescent="0.25">
      <c r="A77" s="2">
        <v>4202</v>
      </c>
      <c r="B77" s="8">
        <f t="shared" ref="B77" si="7">A77/3.28084</f>
        <v>1280.7695590153742</v>
      </c>
      <c r="C77" s="19">
        <v>70349.653703378164</v>
      </c>
      <c r="D77" s="19">
        <v>185721.23443539249</v>
      </c>
      <c r="E77" s="21">
        <v>89995.422440063034</v>
      </c>
      <c r="F77" s="21">
        <v>425651.92247429333</v>
      </c>
      <c r="G77" s="18">
        <v>542764.84224284871</v>
      </c>
      <c r="H77" s="18">
        <v>10336370.277331725</v>
      </c>
      <c r="I77" s="21">
        <v>384601.10506601277</v>
      </c>
      <c r="J77" s="21">
        <v>6414536.1630557524</v>
      </c>
      <c r="K77" s="12">
        <f t="shared" si="4"/>
        <v>1087711.0234523024</v>
      </c>
      <c r="L77" s="12">
        <f t="shared" si="5"/>
        <v>17362279.597297162</v>
      </c>
    </row>
    <row r="78" spans="1:20" x14ac:dyDescent="0.25">
      <c r="A78" s="2">
        <v>4202.5</v>
      </c>
      <c r="B78" s="8">
        <f>A78/3.28084</f>
        <v>1280.9219590104974</v>
      </c>
      <c r="C78" s="19">
        <v>76047.684547906974</v>
      </c>
      <c r="D78" s="19">
        <v>222360.69111121335</v>
      </c>
      <c r="E78" s="21">
        <v>91440.526942576689</v>
      </c>
      <c r="F78" s="21">
        <v>471017.49535574962</v>
      </c>
      <c r="G78" s="18">
        <v>547039.95953426824</v>
      </c>
      <c r="H78" s="18">
        <v>10608909.047169749</v>
      </c>
      <c r="I78" s="21">
        <v>390120.82447481871</v>
      </c>
      <c r="J78" s="21">
        <v>6608061.4132666253</v>
      </c>
      <c r="K78" s="12">
        <f t="shared" si="4"/>
        <v>1104648.9954995706</v>
      </c>
      <c r="L78" s="12">
        <f t="shared" si="5"/>
        <v>17910348.64690334</v>
      </c>
    </row>
    <row r="79" spans="1:20" x14ac:dyDescent="0.25">
      <c r="A79" s="2">
        <v>4203</v>
      </c>
      <c r="B79" s="8">
        <f>A79/3.28084</f>
        <v>1281.0743590056204</v>
      </c>
      <c r="C79" s="19">
        <v>81167.356835540486</v>
      </c>
      <c r="D79" s="19">
        <v>261640.73824621408</v>
      </c>
      <c r="E79" s="21">
        <v>95101.040329284268</v>
      </c>
      <c r="F79" s="21">
        <v>517449.85552535689</v>
      </c>
      <c r="G79" s="18">
        <v>550633.95994128555</v>
      </c>
      <c r="H79" s="18">
        <v>10883389.610211011</v>
      </c>
      <c r="I79" s="21">
        <v>393731.44290275464</v>
      </c>
      <c r="J79" s="21">
        <v>6803958.7694367627</v>
      </c>
      <c r="K79" s="12">
        <f t="shared" si="4"/>
        <v>1120633.8000088648</v>
      </c>
      <c r="L79" s="12">
        <f t="shared" si="5"/>
        <v>18466438.973419342</v>
      </c>
    </row>
    <row r="80" spans="1:20" x14ac:dyDescent="0.25">
      <c r="A80" s="2">
        <v>4203.5</v>
      </c>
      <c r="B80" s="8">
        <f t="shared" ref="B80" si="8">A80/3.28084</f>
        <v>1281.2267590007436</v>
      </c>
      <c r="C80" s="19">
        <v>85572.843301134882</v>
      </c>
      <c r="D80" s="19">
        <v>303399.63853784243</v>
      </c>
      <c r="E80" s="21">
        <v>96548.257973364103</v>
      </c>
      <c r="F80" s="21">
        <v>565371.17955301749</v>
      </c>
      <c r="G80" s="18">
        <v>555629.81597813545</v>
      </c>
      <c r="H80" s="18">
        <v>11159988.183466926</v>
      </c>
      <c r="I80" s="21">
        <v>401623.02437404945</v>
      </c>
      <c r="J80" s="21">
        <v>7002414.1017725328</v>
      </c>
      <c r="K80" s="12">
        <f t="shared" si="4"/>
        <v>1139373.9416266838</v>
      </c>
      <c r="L80" s="12">
        <f t="shared" si="5"/>
        <v>19031173.103330318</v>
      </c>
    </row>
    <row r="81" spans="1:12" x14ac:dyDescent="0.25">
      <c r="A81" s="2">
        <v>4204</v>
      </c>
      <c r="B81" s="8">
        <f>A81/3.28084</f>
        <v>1281.3791589958669</v>
      </c>
      <c r="C81" s="19">
        <v>87998.666716603198</v>
      </c>
      <c r="D81" s="19">
        <v>346831.02111470269</v>
      </c>
      <c r="E81" s="21">
        <v>99085.82533896793</v>
      </c>
      <c r="F81" s="21">
        <v>614417.27697199315</v>
      </c>
      <c r="G81" s="18">
        <v>560333.46879918349</v>
      </c>
      <c r="H81" s="18">
        <v>11439052.529419599</v>
      </c>
      <c r="I81" s="21">
        <v>407691.42741951969</v>
      </c>
      <c r="J81" s="21">
        <v>7204643.7073307801</v>
      </c>
      <c r="K81" s="12">
        <f t="shared" si="4"/>
        <v>1155109.3882742741</v>
      </c>
      <c r="L81" s="12">
        <f t="shared" si="5"/>
        <v>19604944.534837075</v>
      </c>
    </row>
    <row r="82" spans="1:12" x14ac:dyDescent="0.25">
      <c r="A82" s="2">
        <v>4204.5</v>
      </c>
      <c r="B82" s="8">
        <f>A82/3.28084</f>
        <v>1281.5315589909901</v>
      </c>
      <c r="C82" s="19">
        <v>89422.089640874372</v>
      </c>
      <c r="D82" s="19">
        <v>391177.55516549514</v>
      </c>
      <c r="E82" s="21">
        <v>101196.47950815695</v>
      </c>
      <c r="F82" s="21">
        <v>664494.71778812888</v>
      </c>
      <c r="G82" s="18">
        <v>566229.89645551867</v>
      </c>
      <c r="H82" s="18">
        <v>11720858.005510442</v>
      </c>
      <c r="I82" s="21">
        <v>418377.0786897522</v>
      </c>
      <c r="J82" s="21">
        <v>7411200.8265206506</v>
      </c>
      <c r="K82" s="12">
        <f t="shared" si="4"/>
        <v>1175225.5442943021</v>
      </c>
      <c r="L82" s="12">
        <f t="shared" si="5"/>
        <v>20187731.104984719</v>
      </c>
    </row>
    <row r="83" spans="1:12" x14ac:dyDescent="0.25">
      <c r="A83" s="2">
        <v>4205</v>
      </c>
      <c r="B83" s="8">
        <f t="shared" ref="B83" si="9">A83/3.28084</f>
        <v>1281.6839589861133</v>
      </c>
      <c r="C83" s="19">
        <v>91300.431604844387</v>
      </c>
      <c r="D83" s="19">
        <v>436291.11308280559</v>
      </c>
      <c r="E83" s="21">
        <v>104794.26885285055</v>
      </c>
      <c r="F83" s="21">
        <v>716004.09148458205</v>
      </c>
      <c r="G83" s="18">
        <v>571590.24511136429</v>
      </c>
      <c r="H83" s="18">
        <v>12005372.350203631</v>
      </c>
      <c r="I83" s="21">
        <v>424282.34245166311</v>
      </c>
      <c r="J83" s="21">
        <v>7621817.7041215142</v>
      </c>
      <c r="K83" s="12">
        <f t="shared" si="4"/>
        <v>1191967.2880207223</v>
      </c>
      <c r="L83" s="12">
        <f t="shared" si="5"/>
        <v>20779485.258892529</v>
      </c>
    </row>
    <row r="84" spans="1:12" x14ac:dyDescent="0.25">
      <c r="A84" s="2">
        <v>4205.5</v>
      </c>
      <c r="B84" s="8">
        <f>A84/3.28084</f>
        <v>1281.8363589812366</v>
      </c>
      <c r="C84" s="19">
        <v>92673.03075248751</v>
      </c>
      <c r="D84" s="19">
        <v>482273.28705475631</v>
      </c>
      <c r="E84" s="21">
        <v>105797.58851897989</v>
      </c>
      <c r="F84" s="21">
        <v>768658.06668831396</v>
      </c>
      <c r="G84" s="18">
        <v>574459.85812937084</v>
      </c>
      <c r="H84" s="18">
        <v>12291977.593768613</v>
      </c>
      <c r="I84" s="21">
        <v>432108.95307888469</v>
      </c>
      <c r="J84" s="21">
        <v>7836378.7643863428</v>
      </c>
      <c r="K84" s="12">
        <f t="shared" si="4"/>
        <v>1205039.430479723</v>
      </c>
      <c r="L84" s="12">
        <f t="shared" si="5"/>
        <v>21379287.711898025</v>
      </c>
    </row>
    <row r="85" spans="1:12" x14ac:dyDescent="0.25">
      <c r="A85" s="2">
        <v>4206</v>
      </c>
      <c r="B85" s="8">
        <f t="shared" ref="B85:B89" si="10">A85/3.28084</f>
        <v>1281.9887589763598</v>
      </c>
      <c r="C85" s="19">
        <v>94097.351561309406</v>
      </c>
      <c r="D85" s="19">
        <v>528950.9543256287</v>
      </c>
      <c r="E85" s="21">
        <v>107039.56581053537</v>
      </c>
      <c r="F85" s="21">
        <v>821869.37387935666</v>
      </c>
      <c r="G85" s="18">
        <v>576749.98221886752</v>
      </c>
      <c r="H85" s="18">
        <v>12579778.407692721</v>
      </c>
      <c r="I85" s="21">
        <v>435178.8558838825</v>
      </c>
      <c r="J85" s="21">
        <v>8053211.560246205</v>
      </c>
      <c r="K85" s="12">
        <f t="shared" si="4"/>
        <v>1213065.7554745947</v>
      </c>
      <c r="L85" s="12">
        <f t="shared" si="5"/>
        <v>21983810.296143912</v>
      </c>
    </row>
    <row r="86" spans="1:12" x14ac:dyDescent="0.25">
      <c r="A86" s="2">
        <v>4206.5</v>
      </c>
      <c r="B86" s="8">
        <f t="shared" si="10"/>
        <v>1282.1411589714828</v>
      </c>
      <c r="C86" s="19">
        <v>95213.005386487916</v>
      </c>
      <c r="D86" s="19">
        <v>576275.20620939031</v>
      </c>
      <c r="E86" s="21">
        <v>107916.69298766284</v>
      </c>
      <c r="F86" s="21">
        <v>875608.39066804596</v>
      </c>
      <c r="G86" s="18">
        <v>578870.17306371871</v>
      </c>
      <c r="H86" s="18">
        <v>12868689.673978502</v>
      </c>
      <c r="I86" s="21">
        <v>439447.12485781219</v>
      </c>
      <c r="J86" s="21">
        <v>8271935.2794047054</v>
      </c>
      <c r="K86" s="12">
        <f t="shared" si="4"/>
        <v>1221446.9962956815</v>
      </c>
      <c r="L86" s="12">
        <f t="shared" si="5"/>
        <v>22592508.550260644</v>
      </c>
    </row>
    <row r="87" spans="1:12" x14ac:dyDescent="0.25">
      <c r="A87" s="2">
        <v>4207</v>
      </c>
      <c r="B87" s="8">
        <f t="shared" si="10"/>
        <v>1282.293558966606</v>
      </c>
      <c r="C87" s="19">
        <v>96329.210581745458</v>
      </c>
      <c r="D87" s="19">
        <v>624161.65476562723</v>
      </c>
      <c r="E87" s="21">
        <v>110544.60095857459</v>
      </c>
      <c r="F87" s="21">
        <v>930103.64956693829</v>
      </c>
      <c r="G87" s="18">
        <v>581530.58722241246</v>
      </c>
      <c r="H87" s="18">
        <v>13158816.481802031</v>
      </c>
      <c r="I87" s="21">
        <v>442069.56265139481</v>
      </c>
      <c r="J87" s="21">
        <v>8492338.5050097909</v>
      </c>
      <c r="K87" s="12">
        <f t="shared" si="4"/>
        <v>1230473.9614141274</v>
      </c>
      <c r="L87" s="12">
        <f t="shared" si="5"/>
        <v>23205420.29114439</v>
      </c>
    </row>
    <row r="88" spans="1:12" x14ac:dyDescent="0.25">
      <c r="A88" s="2">
        <v>4207.5</v>
      </c>
      <c r="B88" s="8">
        <f t="shared" si="10"/>
        <v>1282.4459589617293</v>
      </c>
      <c r="C88" s="19">
        <v>98023.560795164565</v>
      </c>
      <c r="D88" s="19">
        <v>672833.05169125018</v>
      </c>
      <c r="E88" s="21">
        <v>111780.23364998533</v>
      </c>
      <c r="F88" s="21">
        <v>985696.75868622353</v>
      </c>
      <c r="G88" s="18">
        <v>583914.80557462026</v>
      </c>
      <c r="H88" s="18">
        <v>13450113.756794957</v>
      </c>
      <c r="I88" s="21">
        <v>445890.71519729722</v>
      </c>
      <c r="J88" s="21">
        <v>8714439.2669536732</v>
      </c>
      <c r="K88" s="12">
        <f t="shared" si="4"/>
        <v>1239609.3152170675</v>
      </c>
      <c r="L88" s="12">
        <f t="shared" si="5"/>
        <v>23823082.8341261</v>
      </c>
    </row>
    <row r="89" spans="1:12" x14ac:dyDescent="0.25">
      <c r="A89" s="2">
        <v>4208</v>
      </c>
      <c r="B89" s="8">
        <f t="shared" si="10"/>
        <v>1282.5983589568525</v>
      </c>
      <c r="C89" s="19">
        <v>99466.912808221852</v>
      </c>
      <c r="D89" s="19">
        <v>722184.46858355217</v>
      </c>
      <c r="E89" s="21">
        <v>112929.54429009341</v>
      </c>
      <c r="F89" s="21">
        <v>1041880.2077535113</v>
      </c>
      <c r="G89" s="18">
        <v>586349.65009811707</v>
      </c>
      <c r="H89" s="18">
        <v>13742695.926836926</v>
      </c>
      <c r="I89" s="21">
        <v>448717.94527691463</v>
      </c>
      <c r="J89" s="21">
        <v>8938125.6600507237</v>
      </c>
      <c r="K89" s="12">
        <f t="shared" si="4"/>
        <v>1247464.0524733469</v>
      </c>
      <c r="L89" s="12">
        <f t="shared" si="5"/>
        <v>24444886.263224714</v>
      </c>
    </row>
    <row r="90" spans="1:12" x14ac:dyDescent="0.25">
      <c r="A90" s="22">
        <v>4208.5</v>
      </c>
      <c r="B90" s="23">
        <f>A90/3.28084</f>
        <v>1282.7507589519757</v>
      </c>
      <c r="C90" s="15">
        <v>100525.1229920879</v>
      </c>
      <c r="D90" s="15">
        <v>772181.74720836524</v>
      </c>
      <c r="E90" s="14">
        <v>113989.04310390704</v>
      </c>
      <c r="F90" s="14">
        <v>1098612.1516121964</v>
      </c>
      <c r="G90" s="14">
        <v>589085.85076758009</v>
      </c>
      <c r="H90" s="14">
        <v>14036556.600438522</v>
      </c>
      <c r="I90" s="14">
        <v>453816.11018317554</v>
      </c>
      <c r="J90" s="14">
        <v>9163938.8212379664</v>
      </c>
      <c r="K90" s="15">
        <f t="shared" si="4"/>
        <v>1257416.1270467506</v>
      </c>
      <c r="L90" s="15">
        <f t="shared" si="5"/>
        <v>25071289.320497047</v>
      </c>
    </row>
    <row r="91" spans="1:12" x14ac:dyDescent="0.25">
      <c r="A91" s="22">
        <v>4209</v>
      </c>
      <c r="B91" s="23">
        <f t="shared" ref="B91" si="11">A91/3.28084</f>
        <v>1282.903158947099</v>
      </c>
      <c r="C91" s="15">
        <v>102079.12580909043</v>
      </c>
      <c r="D91" s="15">
        <v>822804.32098253141</v>
      </c>
      <c r="E91" s="14">
        <v>115885.20708399087</v>
      </c>
      <c r="F91" s="14">
        <v>1156037.2312373805</v>
      </c>
      <c r="G91" s="14">
        <v>591964.66159157571</v>
      </c>
      <c r="H91" s="14">
        <v>14331815.383577099</v>
      </c>
      <c r="I91" s="14">
        <v>458746.71725598827</v>
      </c>
      <c r="J91" s="14">
        <v>9392110.1450435463</v>
      </c>
      <c r="K91" s="15">
        <f t="shared" si="4"/>
        <v>1268675.7117406453</v>
      </c>
      <c r="L91" s="15">
        <f t="shared" si="5"/>
        <v>25702767.080840558</v>
      </c>
    </row>
    <row r="92" spans="1:12" x14ac:dyDescent="0.25">
      <c r="A92" s="22">
        <v>4209.5</v>
      </c>
      <c r="B92" s="23">
        <f>A92/3.28084</f>
        <v>1283.0555589422222</v>
      </c>
      <c r="C92" s="15">
        <v>103478.57999394381</v>
      </c>
      <c r="D92" s="15">
        <v>874178.05861137074</v>
      </c>
      <c r="E92" s="14">
        <v>117757.37853592032</v>
      </c>
      <c r="F92" s="14">
        <v>1214344.5904972011</v>
      </c>
      <c r="G92" s="14">
        <v>595163.44113093941</v>
      </c>
      <c r="H92" s="14">
        <v>14628527.732607646</v>
      </c>
      <c r="I92" s="14">
        <v>465683.03018018609</v>
      </c>
      <c r="J92" s="14">
        <v>9623344.4455893468</v>
      </c>
      <c r="K92" s="15">
        <f t="shared" si="4"/>
        <v>1282082.4298409896</v>
      </c>
      <c r="L92" s="15">
        <f t="shared" si="5"/>
        <v>26340394.827305563</v>
      </c>
    </row>
    <row r="93" spans="1:12" x14ac:dyDescent="0.25">
      <c r="A93" s="22">
        <v>4210</v>
      </c>
      <c r="B93" s="23">
        <f>A93/3.28084</f>
        <v>1283.2079589373452</v>
      </c>
      <c r="C93" s="15">
        <v>110443.93246957724</v>
      </c>
      <c r="D93" s="15">
        <v>926846.58426531067</v>
      </c>
      <c r="E93" s="14">
        <v>124150.70240311004</v>
      </c>
      <c r="F93" s="14">
        <v>1274644.4251740179</v>
      </c>
      <c r="G93" s="14">
        <v>600842.50654308905</v>
      </c>
      <c r="H93" s="14">
        <v>14927228.1639862</v>
      </c>
      <c r="I93" s="14">
        <v>478988.4766404407</v>
      </c>
      <c r="J93" s="14">
        <v>9858308.1007817928</v>
      </c>
      <c r="K93" s="15">
        <f t="shared" si="4"/>
        <v>1314425.618056217</v>
      </c>
      <c r="L93" s="15">
        <f t="shared" si="5"/>
        <v>26987027.27420732</v>
      </c>
    </row>
    <row r="94" spans="1:12" x14ac:dyDescent="0.25">
      <c r="A94" s="22">
        <v>4210.5</v>
      </c>
      <c r="B94" s="23">
        <f t="shared" ref="B94:B95" si="12">A94/3.28084</f>
        <v>1283.3603589324684</v>
      </c>
      <c r="C94" s="15">
        <v>111711.12413335337</v>
      </c>
      <c r="D94" s="15">
        <v>982389.84828949056</v>
      </c>
      <c r="E94" s="14">
        <v>126183.39262147585</v>
      </c>
      <c r="F94" s="14">
        <v>1337230.4552911574</v>
      </c>
      <c r="G94" s="14">
        <v>604056.84396507416</v>
      </c>
      <c r="H94" s="14">
        <v>15228604.342412341</v>
      </c>
      <c r="I94" s="14">
        <v>483724.90769092867</v>
      </c>
      <c r="J94" s="14">
        <v>10099281.567480473</v>
      </c>
      <c r="K94" s="15">
        <f t="shared" si="4"/>
        <v>1325676.2684108319</v>
      </c>
      <c r="L94" s="15">
        <f t="shared" si="5"/>
        <v>27647506.213473458</v>
      </c>
    </row>
    <row r="95" spans="1:12" x14ac:dyDescent="0.25">
      <c r="A95" s="22">
        <v>4211</v>
      </c>
      <c r="B95" s="23">
        <f t="shared" si="12"/>
        <v>1283.5127589275917</v>
      </c>
      <c r="C95" s="15">
        <v>113066.13122435893</v>
      </c>
      <c r="D95" s="15">
        <v>1038576.8206634286</v>
      </c>
      <c r="E95" s="14">
        <v>127422.5109746674</v>
      </c>
      <c r="F95" s="14">
        <v>1400635.2844537594</v>
      </c>
      <c r="G95" s="14">
        <v>605481.98070839874</v>
      </c>
      <c r="H95" s="14">
        <v>15530990.495714711</v>
      </c>
      <c r="I95" s="14">
        <v>488799.28806347656</v>
      </c>
      <c r="J95" s="14">
        <v>10342472.85004057</v>
      </c>
      <c r="K95" s="15">
        <f t="shared" si="4"/>
        <v>1334769.9109709016</v>
      </c>
      <c r="L95" s="15">
        <f t="shared" si="5"/>
        <v>28312675.45087247</v>
      </c>
    </row>
    <row r="96" spans="1:12" x14ac:dyDescent="0.25">
      <c r="A96" s="22">
        <v>4211.5</v>
      </c>
      <c r="B96" s="23">
        <f>A96/3.28084</f>
        <v>1283.6651589227149</v>
      </c>
      <c r="C96" s="15">
        <v>113975.02092219956</v>
      </c>
      <c r="D96" s="15">
        <v>1095331.9075057453</v>
      </c>
      <c r="E96" s="14">
        <v>128594.53273449987</v>
      </c>
      <c r="F96" s="14">
        <v>1464633.8844650548</v>
      </c>
      <c r="G96" s="14">
        <v>606774.85289742902</v>
      </c>
      <c r="H96" s="14">
        <v>15834060.979462435</v>
      </c>
      <c r="I96" s="14">
        <v>490958.7965392645</v>
      </c>
      <c r="J96" s="14">
        <v>10587396.137414431</v>
      </c>
      <c r="K96" s="15">
        <f t="shared" si="4"/>
        <v>1340303.203093393</v>
      </c>
      <c r="L96" s="15">
        <f t="shared" si="5"/>
        <v>28981422.908847667</v>
      </c>
    </row>
    <row r="97" spans="1:12" x14ac:dyDescent="0.25">
      <c r="A97" s="22">
        <v>4212</v>
      </c>
      <c r="B97" s="23">
        <f t="shared" ref="B97:B100" si="13">A97/3.28084</f>
        <v>1283.8175589178381</v>
      </c>
      <c r="C97" s="15">
        <v>115065.17751188693</v>
      </c>
      <c r="D97" s="15">
        <v>1152583.5867816396</v>
      </c>
      <c r="E97" s="14">
        <v>129512.76778261465</v>
      </c>
      <c r="F97" s="14">
        <v>1529152.650786222</v>
      </c>
      <c r="G97" s="14">
        <v>607827.17782628548</v>
      </c>
      <c r="H97" s="14">
        <v>16137705.414602248</v>
      </c>
      <c r="I97" s="14">
        <v>493301.75774100126</v>
      </c>
      <c r="J97" s="14">
        <v>10833430.350162899</v>
      </c>
      <c r="K97" s="15">
        <f t="shared" si="4"/>
        <v>1345706.8808617883</v>
      </c>
      <c r="L97" s="15">
        <f t="shared" si="5"/>
        <v>29652872.002333008</v>
      </c>
    </row>
    <row r="98" spans="1:12" x14ac:dyDescent="0.25">
      <c r="A98" s="22">
        <v>4212.5</v>
      </c>
      <c r="B98" s="23">
        <f t="shared" si="13"/>
        <v>1283.9699589129614</v>
      </c>
      <c r="C98" s="15">
        <v>115888.51440890954</v>
      </c>
      <c r="D98" s="15">
        <v>1210315.5687962931</v>
      </c>
      <c r="E98" s="14">
        <v>131409.51332640648</v>
      </c>
      <c r="F98" s="14">
        <v>1594192.6574851898</v>
      </c>
      <c r="G98" s="14">
        <v>608927.19904682611</v>
      </c>
      <c r="H98" s="14">
        <v>16441891.169562967</v>
      </c>
      <c r="I98" s="14">
        <v>495080.99251278717</v>
      </c>
      <c r="J98" s="14">
        <v>11080515.176852962</v>
      </c>
      <c r="K98" s="15">
        <f t="shared" si="4"/>
        <v>1351306.2192949292</v>
      </c>
      <c r="L98" s="15">
        <f t="shared" si="5"/>
        <v>30326914.572697412</v>
      </c>
    </row>
    <row r="99" spans="1:12" x14ac:dyDescent="0.25">
      <c r="A99" s="22">
        <v>4213</v>
      </c>
      <c r="B99" s="23">
        <f t="shared" si="13"/>
        <v>1284.1223589080846</v>
      </c>
      <c r="C99" s="15">
        <v>116957.25897326221</v>
      </c>
      <c r="D99" s="15">
        <v>1268506.6679290852</v>
      </c>
      <c r="E99" s="14">
        <v>132992.51538929355</v>
      </c>
      <c r="F99" s="14">
        <v>1660288.2100759917</v>
      </c>
      <c r="G99" s="14">
        <v>610803.10353723809</v>
      </c>
      <c r="H99" s="14">
        <v>16746806.680284521</v>
      </c>
      <c r="I99" s="14">
        <v>497256.46576209797</v>
      </c>
      <c r="J99" s="14">
        <v>11328569.628721684</v>
      </c>
      <c r="K99" s="15">
        <f t="shared" si="4"/>
        <v>1358009.3436618918</v>
      </c>
      <c r="L99" s="15">
        <f t="shared" si="5"/>
        <v>31004171.187011287</v>
      </c>
    </row>
    <row r="100" spans="1:12" x14ac:dyDescent="0.25">
      <c r="A100" s="22">
        <v>4213.5</v>
      </c>
      <c r="B100" s="23">
        <f t="shared" si="13"/>
        <v>1284.2747589032076</v>
      </c>
      <c r="C100" s="15">
        <v>117890.8118675357</v>
      </c>
      <c r="D100" s="15">
        <v>1327201.263176729</v>
      </c>
      <c r="E100" s="14">
        <v>134409.40602491112</v>
      </c>
      <c r="F100" s="14">
        <v>1727141.5093176395</v>
      </c>
      <c r="G100" s="14">
        <v>612093.70217392652</v>
      </c>
      <c r="H100" s="14">
        <v>17052529.761697076</v>
      </c>
      <c r="I100" s="14">
        <v>499216.46632143448</v>
      </c>
      <c r="J100" s="14">
        <v>11577672.46703642</v>
      </c>
      <c r="K100" s="15">
        <f t="shared" si="4"/>
        <v>1363610.3863878078</v>
      </c>
      <c r="L100" s="15">
        <f t="shared" si="5"/>
        <v>31684545.001227863</v>
      </c>
    </row>
    <row r="101" spans="1:12" x14ac:dyDescent="0.25">
      <c r="A101" s="22">
        <v>4214</v>
      </c>
      <c r="B101" s="23">
        <f>A101/3.28084</f>
        <v>1284.4271588983308</v>
      </c>
      <c r="C101" s="15">
        <v>119186.9254358098</v>
      </c>
      <c r="D101" s="15">
        <v>1386456.9804534826</v>
      </c>
      <c r="E101" s="14">
        <v>135970.51953354038</v>
      </c>
      <c r="F101" s="14">
        <v>1794735.842042136</v>
      </c>
      <c r="G101" s="14">
        <v>613721.57989878731</v>
      </c>
      <c r="H101" s="14">
        <v>17358978.630270623</v>
      </c>
      <c r="I101" s="14">
        <v>502049.69191240973</v>
      </c>
      <c r="J101" s="14">
        <v>11827932.170522142</v>
      </c>
      <c r="K101" s="15">
        <f t="shared" si="4"/>
        <v>1370928.7167805473</v>
      </c>
      <c r="L101" s="15">
        <f t="shared" si="5"/>
        <v>32368103.623288386</v>
      </c>
    </row>
    <row r="102" spans="1:12" x14ac:dyDescent="0.25">
      <c r="A102" s="22">
        <v>4214.5</v>
      </c>
      <c r="B102" s="23">
        <f>A102/3.28084</f>
        <v>1284.5795588934541</v>
      </c>
      <c r="C102" s="15">
        <v>120499.88529463392</v>
      </c>
      <c r="D102" s="15">
        <v>1446352.966236653</v>
      </c>
      <c r="E102" s="14">
        <v>137953.98849871894</v>
      </c>
      <c r="F102" s="14">
        <v>1863205.4760705142</v>
      </c>
      <c r="G102" s="14">
        <v>615519.42125894688</v>
      </c>
      <c r="H102" s="14">
        <v>17666296.516045835</v>
      </c>
      <c r="I102" s="14">
        <v>504724.21101193276</v>
      </c>
      <c r="J102" s="14">
        <v>12079607.965357002</v>
      </c>
      <c r="K102" s="15">
        <f t="shared" si="4"/>
        <v>1378697.5060642324</v>
      </c>
      <c r="L102" s="15">
        <f t="shared" si="5"/>
        <v>33055462.923710007</v>
      </c>
    </row>
    <row r="103" spans="1:12" x14ac:dyDescent="0.25">
      <c r="A103" s="22">
        <v>4215</v>
      </c>
      <c r="B103" s="23">
        <f t="shared" ref="B103:B104" si="14">A103/3.28084</f>
        <v>1284.7319588885773</v>
      </c>
      <c r="C103" s="15">
        <v>125135.926744973</v>
      </c>
      <c r="D103" s="15">
        <v>1507609.1113929821</v>
      </c>
      <c r="E103" s="14">
        <v>141639.66597240485</v>
      </c>
      <c r="F103" s="14">
        <v>1933126.1971290915</v>
      </c>
      <c r="G103" s="14">
        <v>619168.27298809111</v>
      </c>
      <c r="H103" s="14">
        <v>17974972.301309019</v>
      </c>
      <c r="I103" s="14">
        <v>510683.20565295831</v>
      </c>
      <c r="J103" s="14">
        <v>12333068.922793871</v>
      </c>
      <c r="K103" s="15">
        <f t="shared" si="4"/>
        <v>1396627.0713584274</v>
      </c>
      <c r="L103" s="15">
        <f t="shared" si="5"/>
        <v>33748776.532624967</v>
      </c>
    </row>
    <row r="104" spans="1:12" x14ac:dyDescent="0.25">
      <c r="A104" s="22">
        <v>4215.5</v>
      </c>
      <c r="B104" s="23">
        <f t="shared" si="14"/>
        <v>1284.8843588837005</v>
      </c>
      <c r="C104" s="15">
        <v>126992.77470868919</v>
      </c>
      <c r="D104" s="15">
        <v>1570650.1690741694</v>
      </c>
      <c r="E104" s="14">
        <v>143625.53520022208</v>
      </c>
      <c r="F104" s="14">
        <v>2004503.454412326</v>
      </c>
      <c r="G104" s="14">
        <v>625024.4112601782</v>
      </c>
      <c r="H104" s="14">
        <v>18286477.795812678</v>
      </c>
      <c r="I104" s="14">
        <v>512976.24321053195</v>
      </c>
      <c r="J104" s="14">
        <v>12589094.809682826</v>
      </c>
      <c r="K104" s="15">
        <f t="shared" si="4"/>
        <v>1408618.9643796214</v>
      </c>
      <c r="L104" s="15">
        <f t="shared" si="5"/>
        <v>34450726.228982002</v>
      </c>
    </row>
    <row r="105" spans="1:12" x14ac:dyDescent="0.25">
      <c r="A105" s="22">
        <v>4216</v>
      </c>
      <c r="B105" s="23">
        <f>A105/3.28084</f>
        <v>1285.0367588788238</v>
      </c>
      <c r="C105" s="15">
        <v>128375.15559962354</v>
      </c>
      <c r="D105" s="15">
        <v>1634494.5596155385</v>
      </c>
      <c r="E105" s="14">
        <v>144806.99895755693</v>
      </c>
      <c r="F105" s="14">
        <v>2076620.5071344522</v>
      </c>
      <c r="G105" s="14">
        <v>627353.24550044723</v>
      </c>
      <c r="H105" s="14">
        <v>18599591.481412832</v>
      </c>
      <c r="I105" s="14">
        <v>514348.71129405871</v>
      </c>
      <c r="J105" s="14">
        <v>12845948.054707093</v>
      </c>
      <c r="K105" s="15">
        <f t="shared" si="4"/>
        <v>1414884.1113516863</v>
      </c>
      <c r="L105" s="15">
        <f t="shared" si="5"/>
        <v>35156654.602869913</v>
      </c>
    </row>
    <row r="106" spans="1:12" x14ac:dyDescent="0.25">
      <c r="A106" s="22"/>
      <c r="B106" s="9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1:12" ht="17.25" x14ac:dyDescent="0.25">
      <c r="A107" t="s">
        <v>10</v>
      </c>
    </row>
    <row r="108" spans="1:12" ht="17.25" x14ac:dyDescent="0.25">
      <c r="A108" s="62" t="s">
        <v>35</v>
      </c>
    </row>
    <row r="116" spans="17:23" x14ac:dyDescent="0.25">
      <c r="Q116" s="26"/>
      <c r="R116" s="26"/>
      <c r="S116" s="26"/>
      <c r="T116" s="26"/>
      <c r="U116" s="26"/>
      <c r="V116" s="26"/>
      <c r="W116" s="26"/>
    </row>
    <row r="117" spans="17:23" x14ac:dyDescent="0.25">
      <c r="Q117" s="26"/>
      <c r="R117" s="26"/>
      <c r="S117" s="26"/>
      <c r="T117" s="26"/>
      <c r="U117" s="26"/>
      <c r="V117" s="26"/>
      <c r="W117" s="26"/>
    </row>
    <row r="118" spans="17:23" x14ac:dyDescent="0.25">
      <c r="Q118" s="26"/>
      <c r="R118" s="26"/>
      <c r="S118" s="26"/>
      <c r="T118" s="26"/>
      <c r="U118" s="26"/>
      <c r="V118" s="26"/>
      <c r="W118" s="26"/>
    </row>
  </sheetData>
  <mergeCells count="9">
    <mergeCell ref="O61:U63"/>
    <mergeCell ref="O50:U53"/>
    <mergeCell ref="O54:U57"/>
    <mergeCell ref="C1:D1"/>
    <mergeCell ref="E1:F1"/>
    <mergeCell ref="G1:H1"/>
    <mergeCell ref="I1:J1"/>
    <mergeCell ref="K1:L1"/>
    <mergeCell ref="O58:U60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7"/>
  <sheetViews>
    <sheetView topLeftCell="E1" zoomScale="76" zoomScaleNormal="76" workbookViewId="0">
      <selection activeCell="T13" sqref="T13"/>
    </sheetView>
  </sheetViews>
  <sheetFormatPr defaultRowHeight="15" x14ac:dyDescent="0.25"/>
  <cols>
    <col min="1" max="1" width="14.7109375" customWidth="1"/>
    <col min="2" max="2" width="14.7109375" style="10" customWidth="1"/>
    <col min="3" max="6" width="14.7109375" customWidth="1"/>
    <col min="7" max="8" width="14.7109375" style="62" customWidth="1"/>
    <col min="9" max="26" width="14.7109375" customWidth="1"/>
  </cols>
  <sheetData>
    <row r="1" spans="1:46" ht="25.5" customHeight="1" x14ac:dyDescent="0.25">
      <c r="A1" s="1"/>
      <c r="B1" s="6"/>
      <c r="C1" s="81" t="s">
        <v>1</v>
      </c>
      <c r="D1" s="82"/>
      <c r="E1" s="74" t="s">
        <v>28</v>
      </c>
      <c r="F1" s="75"/>
      <c r="G1" s="67" t="s">
        <v>34</v>
      </c>
      <c r="H1" s="67"/>
      <c r="I1" s="76" t="s">
        <v>21</v>
      </c>
      <c r="J1" s="77"/>
      <c r="K1" s="69" t="s">
        <v>2</v>
      </c>
      <c r="L1" s="69"/>
      <c r="M1" s="81" t="s">
        <v>3</v>
      </c>
      <c r="N1" s="82"/>
      <c r="O1" s="74" t="s">
        <v>29</v>
      </c>
      <c r="P1" s="78"/>
      <c r="Q1" s="76" t="s">
        <v>24</v>
      </c>
      <c r="R1" s="77"/>
      <c r="S1" s="69" t="s">
        <v>4</v>
      </c>
      <c r="T1" s="69"/>
      <c r="U1" s="79" t="s">
        <v>30</v>
      </c>
      <c r="V1" s="80"/>
      <c r="W1" s="73" t="s">
        <v>22</v>
      </c>
      <c r="X1" s="73"/>
      <c r="Y1" s="70" t="s">
        <v>31</v>
      </c>
      <c r="Z1" s="70"/>
    </row>
    <row r="2" spans="1:46" ht="26.25" customHeight="1" thickBot="1" x14ac:dyDescent="0.3">
      <c r="A2" s="11" t="s">
        <v>9</v>
      </c>
      <c r="B2" s="7" t="s">
        <v>0</v>
      </c>
      <c r="C2" s="53" t="s">
        <v>25</v>
      </c>
      <c r="D2" s="54" t="s">
        <v>26</v>
      </c>
      <c r="E2" s="50" t="s">
        <v>7</v>
      </c>
      <c r="F2" s="49" t="s">
        <v>5</v>
      </c>
      <c r="G2" s="29" t="s">
        <v>7</v>
      </c>
      <c r="H2" s="29" t="s">
        <v>5</v>
      </c>
      <c r="I2" s="51" t="s">
        <v>27</v>
      </c>
      <c r="J2" s="52" t="s">
        <v>26</v>
      </c>
      <c r="K2" s="28" t="s">
        <v>7</v>
      </c>
      <c r="L2" s="28" t="s">
        <v>5</v>
      </c>
      <c r="M2" s="53" t="s">
        <v>6</v>
      </c>
      <c r="N2" s="54" t="s">
        <v>5</v>
      </c>
      <c r="O2" s="16" t="s">
        <v>7</v>
      </c>
      <c r="P2" s="16" t="s">
        <v>5</v>
      </c>
      <c r="Q2" s="51" t="s">
        <v>7</v>
      </c>
      <c r="R2" s="52" t="s">
        <v>5</v>
      </c>
      <c r="S2" s="28" t="s">
        <v>7</v>
      </c>
      <c r="T2" s="28" t="s">
        <v>5</v>
      </c>
      <c r="U2" s="60" t="s">
        <v>7</v>
      </c>
      <c r="V2" s="61" t="s">
        <v>5</v>
      </c>
      <c r="W2" s="20" t="s">
        <v>7</v>
      </c>
      <c r="X2" s="20" t="s">
        <v>5</v>
      </c>
      <c r="Y2" s="13" t="s">
        <v>7</v>
      </c>
      <c r="Z2" s="13" t="s">
        <v>5</v>
      </c>
      <c r="AF2" s="24"/>
      <c r="AG2" s="24"/>
      <c r="AH2" s="24"/>
      <c r="AI2" s="24"/>
      <c r="AJ2" s="24"/>
      <c r="AK2" s="24"/>
      <c r="AL2" s="24"/>
      <c r="AN2" s="25"/>
      <c r="AO2" s="25"/>
      <c r="AP2" s="25"/>
      <c r="AQ2" s="25"/>
      <c r="AR2" s="25"/>
      <c r="AS2" s="25"/>
      <c r="AT2" s="25"/>
    </row>
    <row r="3" spans="1:46" ht="15.75" customHeight="1" thickTop="1" x14ac:dyDescent="0.25">
      <c r="A3" s="2">
        <v>4165</v>
      </c>
      <c r="B3" s="8">
        <f t="shared" ref="B3:B57" si="0">A3/3.28084</f>
        <v>1269.4919593762572</v>
      </c>
      <c r="C3" s="56">
        <v>0</v>
      </c>
      <c r="D3" s="55">
        <v>0</v>
      </c>
      <c r="E3" s="18">
        <v>0</v>
      </c>
      <c r="F3" s="18">
        <v>0</v>
      </c>
      <c r="G3" s="41">
        <v>0</v>
      </c>
      <c r="H3" s="41">
        <v>0</v>
      </c>
      <c r="I3" s="48">
        <f>C3+E3+G3</f>
        <v>0</v>
      </c>
      <c r="J3" s="48">
        <f>D3+F3+H3</f>
        <v>0</v>
      </c>
      <c r="K3" s="58">
        <v>0</v>
      </c>
      <c r="L3" s="58">
        <v>0</v>
      </c>
      <c r="M3" s="55">
        <v>0</v>
      </c>
      <c r="N3" s="55">
        <v>0</v>
      </c>
      <c r="O3" s="18">
        <v>0</v>
      </c>
      <c r="P3" s="18">
        <v>0</v>
      </c>
      <c r="Q3" s="48">
        <v>0</v>
      </c>
      <c r="R3" s="48">
        <v>0</v>
      </c>
      <c r="S3" s="58">
        <v>0</v>
      </c>
      <c r="T3" s="58">
        <v>0</v>
      </c>
      <c r="U3" s="59">
        <v>0</v>
      </c>
      <c r="V3" s="59">
        <v>0</v>
      </c>
      <c r="W3" s="21">
        <v>0</v>
      </c>
      <c r="X3" s="21">
        <v>0</v>
      </c>
      <c r="Y3" s="12">
        <v>0</v>
      </c>
      <c r="Z3" s="12">
        <v>0</v>
      </c>
    </row>
    <row r="4" spans="1:46" x14ac:dyDescent="0.25">
      <c r="A4" s="2">
        <v>4165.5</v>
      </c>
      <c r="B4" s="8">
        <f t="shared" si="0"/>
        <v>1269.6443593713805</v>
      </c>
      <c r="C4" s="56">
        <v>0</v>
      </c>
      <c r="D4" s="55">
        <v>0</v>
      </c>
      <c r="E4" s="18">
        <v>0</v>
      </c>
      <c r="F4" s="18">
        <v>0</v>
      </c>
      <c r="G4" s="41">
        <v>0</v>
      </c>
      <c r="H4" s="41">
        <v>0</v>
      </c>
      <c r="I4" s="48">
        <f t="shared" ref="I4:I67" si="1">C4+E4+G4</f>
        <v>0</v>
      </c>
      <c r="J4" s="48">
        <f t="shared" ref="J4:J67" si="2">D4+F4+H4</f>
        <v>0</v>
      </c>
      <c r="K4" s="58">
        <v>0</v>
      </c>
      <c r="L4" s="58">
        <v>0</v>
      </c>
      <c r="M4" s="55">
        <v>0</v>
      </c>
      <c r="N4" s="55">
        <v>0</v>
      </c>
      <c r="O4" s="18">
        <v>0</v>
      </c>
      <c r="P4" s="18">
        <v>0</v>
      </c>
      <c r="Q4" s="48">
        <v>0</v>
      </c>
      <c r="R4" s="48">
        <v>0</v>
      </c>
      <c r="S4" s="58">
        <v>0</v>
      </c>
      <c r="T4" s="58">
        <v>0</v>
      </c>
      <c r="U4" s="59">
        <v>0</v>
      </c>
      <c r="V4" s="59">
        <v>0</v>
      </c>
      <c r="W4" s="21">
        <v>0</v>
      </c>
      <c r="X4" s="21">
        <v>0</v>
      </c>
      <c r="Y4" s="12">
        <v>0</v>
      </c>
      <c r="Z4" s="12">
        <v>0</v>
      </c>
    </row>
    <row r="5" spans="1:46" x14ac:dyDescent="0.25">
      <c r="A5" s="2">
        <v>4166</v>
      </c>
      <c r="B5" s="8">
        <f t="shared" si="0"/>
        <v>1269.7967593665037</v>
      </c>
      <c r="C5" s="56">
        <v>0</v>
      </c>
      <c r="D5" s="55">
        <v>0</v>
      </c>
      <c r="E5" s="18">
        <v>0</v>
      </c>
      <c r="F5" s="18">
        <v>0</v>
      </c>
      <c r="G5" s="41">
        <v>0</v>
      </c>
      <c r="H5" s="41">
        <v>0</v>
      </c>
      <c r="I5" s="48">
        <f t="shared" si="1"/>
        <v>0</v>
      </c>
      <c r="J5" s="48">
        <f t="shared" si="2"/>
        <v>0</v>
      </c>
      <c r="K5" s="58">
        <v>0</v>
      </c>
      <c r="L5" s="58">
        <v>0</v>
      </c>
      <c r="M5" s="55">
        <v>0</v>
      </c>
      <c r="N5" s="55">
        <v>0</v>
      </c>
      <c r="O5" s="18">
        <v>0</v>
      </c>
      <c r="P5" s="18">
        <v>0</v>
      </c>
      <c r="Q5" s="48">
        <v>0</v>
      </c>
      <c r="R5" s="48">
        <v>0</v>
      </c>
      <c r="S5" s="58">
        <v>0</v>
      </c>
      <c r="T5" s="58">
        <v>0</v>
      </c>
      <c r="U5" s="59">
        <v>0</v>
      </c>
      <c r="V5" s="59">
        <v>0</v>
      </c>
      <c r="W5" s="21">
        <v>0</v>
      </c>
      <c r="X5" s="21">
        <v>0</v>
      </c>
      <c r="Y5" s="12">
        <v>0</v>
      </c>
      <c r="Z5" s="12">
        <v>0</v>
      </c>
    </row>
    <row r="6" spans="1:46" x14ac:dyDescent="0.25">
      <c r="A6" s="2">
        <v>4166.5</v>
      </c>
      <c r="B6" s="8">
        <f t="shared" si="0"/>
        <v>1269.9491593616269</v>
      </c>
      <c r="C6" s="56">
        <v>0</v>
      </c>
      <c r="D6" s="55">
        <v>0</v>
      </c>
      <c r="E6" s="18">
        <v>0</v>
      </c>
      <c r="F6" s="18">
        <v>0</v>
      </c>
      <c r="G6" s="41">
        <v>0</v>
      </c>
      <c r="H6" s="41">
        <v>0</v>
      </c>
      <c r="I6" s="48">
        <f t="shared" si="1"/>
        <v>0</v>
      </c>
      <c r="J6" s="48">
        <f t="shared" si="2"/>
        <v>0</v>
      </c>
      <c r="K6" s="58">
        <v>0</v>
      </c>
      <c r="L6" s="58">
        <v>0</v>
      </c>
      <c r="M6" s="55">
        <v>0</v>
      </c>
      <c r="N6" s="55">
        <v>0</v>
      </c>
      <c r="O6" s="18">
        <v>0</v>
      </c>
      <c r="P6" s="18">
        <v>0</v>
      </c>
      <c r="Q6" s="48">
        <v>0</v>
      </c>
      <c r="R6" s="48">
        <v>0</v>
      </c>
      <c r="S6" s="58">
        <v>0</v>
      </c>
      <c r="T6" s="58">
        <v>0</v>
      </c>
      <c r="U6" s="59">
        <v>0</v>
      </c>
      <c r="V6" s="59">
        <v>0</v>
      </c>
      <c r="W6" s="21">
        <v>0</v>
      </c>
      <c r="X6" s="21">
        <v>0</v>
      </c>
      <c r="Y6" s="12">
        <v>0</v>
      </c>
      <c r="Z6" s="12">
        <v>0</v>
      </c>
    </row>
    <row r="7" spans="1:46" x14ac:dyDescent="0.25">
      <c r="A7" s="2">
        <v>4167</v>
      </c>
      <c r="B7" s="8">
        <f t="shared" si="0"/>
        <v>1270.1015593567502</v>
      </c>
      <c r="C7" s="56">
        <v>0</v>
      </c>
      <c r="D7" s="55">
        <v>0</v>
      </c>
      <c r="E7" s="18">
        <v>0</v>
      </c>
      <c r="F7" s="18">
        <v>0</v>
      </c>
      <c r="G7" s="41">
        <v>0</v>
      </c>
      <c r="H7" s="41">
        <v>0</v>
      </c>
      <c r="I7" s="48">
        <f t="shared" si="1"/>
        <v>0</v>
      </c>
      <c r="J7" s="48">
        <f t="shared" si="2"/>
        <v>0</v>
      </c>
      <c r="K7" s="58">
        <v>0</v>
      </c>
      <c r="L7" s="58">
        <v>0</v>
      </c>
      <c r="M7" s="55">
        <v>1956.1431560139915</v>
      </c>
      <c r="N7" s="55">
        <v>0.2404634074408222</v>
      </c>
      <c r="O7" s="18">
        <v>0</v>
      </c>
      <c r="P7" s="18">
        <v>0</v>
      </c>
      <c r="Q7" s="48">
        <v>1956.1431560139915</v>
      </c>
      <c r="R7" s="48">
        <v>0.2404634074408222</v>
      </c>
      <c r="S7" s="58">
        <v>2126.5293502746699</v>
      </c>
      <c r="T7" s="58">
        <v>0.26139871028342521</v>
      </c>
      <c r="U7" s="59">
        <v>0</v>
      </c>
      <c r="V7" s="59">
        <v>0</v>
      </c>
      <c r="W7" s="21">
        <v>2126.5293502746699</v>
      </c>
      <c r="X7" s="21">
        <v>0.26139871028342521</v>
      </c>
      <c r="Y7" s="12">
        <v>4082.6725062886617</v>
      </c>
      <c r="Z7" s="12">
        <v>0.50186211772424738</v>
      </c>
      <c r="AN7" s="24"/>
      <c r="AO7" s="24"/>
      <c r="AP7" s="24"/>
      <c r="AQ7" s="24"/>
      <c r="AR7" s="24"/>
      <c r="AS7" s="24"/>
      <c r="AT7" s="24"/>
    </row>
    <row r="8" spans="1:46" x14ac:dyDescent="0.25">
      <c r="A8" s="2">
        <v>4167.5</v>
      </c>
      <c r="B8" s="8">
        <f t="shared" si="0"/>
        <v>1270.2539593518734</v>
      </c>
      <c r="C8" s="56">
        <v>0</v>
      </c>
      <c r="D8" s="55">
        <v>0</v>
      </c>
      <c r="E8" s="18">
        <v>0</v>
      </c>
      <c r="F8" s="18">
        <v>0</v>
      </c>
      <c r="G8" s="41">
        <v>0</v>
      </c>
      <c r="H8" s="41">
        <v>0</v>
      </c>
      <c r="I8" s="48">
        <f t="shared" si="1"/>
        <v>0</v>
      </c>
      <c r="J8" s="48">
        <f t="shared" si="2"/>
        <v>0</v>
      </c>
      <c r="K8" s="58">
        <v>0</v>
      </c>
      <c r="L8" s="58">
        <v>0</v>
      </c>
      <c r="M8" s="55">
        <v>3732.9253985094465</v>
      </c>
      <c r="N8" s="55">
        <v>1431.2363121903541</v>
      </c>
      <c r="O8" s="18">
        <v>0</v>
      </c>
      <c r="P8" s="18">
        <v>0</v>
      </c>
      <c r="Q8" s="48">
        <v>3732.9253985094465</v>
      </c>
      <c r="R8" s="48">
        <v>1431.2363121903541</v>
      </c>
      <c r="S8" s="58">
        <v>4657.146080024474</v>
      </c>
      <c r="T8" s="58">
        <v>1657.7395136018911</v>
      </c>
      <c r="U8" s="59">
        <v>0</v>
      </c>
      <c r="V8" s="59">
        <v>0</v>
      </c>
      <c r="W8" s="21">
        <v>4657.146080024474</v>
      </c>
      <c r="X8" s="21">
        <v>1657.7395136018911</v>
      </c>
      <c r="Y8" s="12">
        <v>8390.0714785339205</v>
      </c>
      <c r="Z8" s="12">
        <v>3088.9758257922449</v>
      </c>
    </row>
    <row r="9" spans="1:46" x14ac:dyDescent="0.25">
      <c r="A9" s="2">
        <v>4168</v>
      </c>
      <c r="B9" s="8">
        <f t="shared" si="0"/>
        <v>1270.4063593469964</v>
      </c>
      <c r="C9" s="56">
        <v>0</v>
      </c>
      <c r="D9" s="55">
        <v>0</v>
      </c>
      <c r="E9" s="18">
        <v>0</v>
      </c>
      <c r="F9" s="18">
        <v>0</v>
      </c>
      <c r="G9" s="41">
        <v>0</v>
      </c>
      <c r="H9" s="41">
        <v>0</v>
      </c>
      <c r="I9" s="48">
        <f t="shared" si="1"/>
        <v>0</v>
      </c>
      <c r="J9" s="48">
        <f t="shared" si="2"/>
        <v>0</v>
      </c>
      <c r="K9" s="58">
        <v>0</v>
      </c>
      <c r="L9" s="58">
        <v>0</v>
      </c>
      <c r="M9" s="55">
        <v>8201.8815717171474</v>
      </c>
      <c r="N9" s="55">
        <v>3720.9627080579517</v>
      </c>
      <c r="O9" s="18">
        <v>0</v>
      </c>
      <c r="P9" s="18">
        <v>0</v>
      </c>
      <c r="Q9" s="48">
        <v>8201.8815717171474</v>
      </c>
      <c r="R9" s="48">
        <v>3720.9627080579517</v>
      </c>
      <c r="S9" s="58">
        <v>8530.3088814732509</v>
      </c>
      <c r="T9" s="58">
        <v>4826.8893509156633</v>
      </c>
      <c r="U9" s="59">
        <v>0</v>
      </c>
      <c r="V9" s="59">
        <v>0</v>
      </c>
      <c r="W9" s="21">
        <v>8530.3088814732509</v>
      </c>
      <c r="X9" s="21">
        <v>4826.8893509156633</v>
      </c>
      <c r="Y9" s="12">
        <v>16732.1904531904</v>
      </c>
      <c r="Z9" s="12">
        <v>8547.8520589736145</v>
      </c>
    </row>
    <row r="10" spans="1:46" x14ac:dyDescent="0.25">
      <c r="A10" s="2">
        <v>4168.5</v>
      </c>
      <c r="B10" s="8">
        <f t="shared" si="0"/>
        <v>1270.5587593421196</v>
      </c>
      <c r="C10" s="56">
        <v>0</v>
      </c>
      <c r="D10" s="55">
        <v>0</v>
      </c>
      <c r="E10" s="18">
        <v>0</v>
      </c>
      <c r="F10" s="18">
        <v>0</v>
      </c>
      <c r="G10" s="41">
        <v>0</v>
      </c>
      <c r="H10" s="41">
        <v>0</v>
      </c>
      <c r="I10" s="48">
        <f t="shared" si="1"/>
        <v>0</v>
      </c>
      <c r="J10" s="48">
        <f t="shared" si="2"/>
        <v>0</v>
      </c>
      <c r="K10" s="58">
        <v>0</v>
      </c>
      <c r="L10" s="58">
        <v>0</v>
      </c>
      <c r="M10" s="55">
        <v>11326.533372098744</v>
      </c>
      <c r="N10" s="55">
        <v>8591.7088794205247</v>
      </c>
      <c r="O10" s="18">
        <v>0</v>
      </c>
      <c r="P10" s="18">
        <v>0</v>
      </c>
      <c r="Q10" s="48">
        <v>11326.533372098744</v>
      </c>
      <c r="R10" s="48">
        <v>8591.7088794205247</v>
      </c>
      <c r="S10" s="58">
        <v>11860.627840243633</v>
      </c>
      <c r="T10" s="58">
        <v>9900.0109639243165</v>
      </c>
      <c r="U10" s="59">
        <v>0</v>
      </c>
      <c r="V10" s="59">
        <v>0</v>
      </c>
      <c r="W10" s="21">
        <v>11860.627840243633</v>
      </c>
      <c r="X10" s="21">
        <v>9900.0109639243165</v>
      </c>
      <c r="Y10" s="12">
        <v>23187.161212342377</v>
      </c>
      <c r="Z10" s="12">
        <v>18491.719843344843</v>
      </c>
    </row>
    <row r="11" spans="1:46" x14ac:dyDescent="0.25">
      <c r="A11" s="2">
        <v>4169</v>
      </c>
      <c r="B11" s="8">
        <f t="shared" si="0"/>
        <v>1270.7111593372429</v>
      </c>
      <c r="C11" s="56">
        <v>0</v>
      </c>
      <c r="D11" s="55">
        <v>0</v>
      </c>
      <c r="E11" s="18">
        <v>0</v>
      </c>
      <c r="F11" s="18">
        <v>0</v>
      </c>
      <c r="G11" s="41">
        <v>0</v>
      </c>
      <c r="H11" s="41">
        <v>0</v>
      </c>
      <c r="I11" s="48">
        <f t="shared" si="1"/>
        <v>0</v>
      </c>
      <c r="J11" s="48">
        <f t="shared" si="2"/>
        <v>0</v>
      </c>
      <c r="K11" s="58">
        <v>0</v>
      </c>
      <c r="L11" s="58">
        <v>0</v>
      </c>
      <c r="M11" s="55">
        <v>34569.593259496956</v>
      </c>
      <c r="N11" s="55">
        <v>15108.737923004244</v>
      </c>
      <c r="O11" s="18">
        <v>0</v>
      </c>
      <c r="P11" s="18">
        <v>0</v>
      </c>
      <c r="Q11" s="48">
        <v>34569.593259496956</v>
      </c>
      <c r="R11" s="48">
        <v>15108.737923004244</v>
      </c>
      <c r="S11" s="58">
        <v>19569.454621556102</v>
      </c>
      <c r="T11" s="58">
        <v>16800.564319849411</v>
      </c>
      <c r="U11" s="59">
        <v>0</v>
      </c>
      <c r="V11" s="59">
        <v>0</v>
      </c>
      <c r="W11" s="21">
        <v>19569.454621556102</v>
      </c>
      <c r="X11" s="21">
        <v>16800.564319849411</v>
      </c>
      <c r="Y11" s="12">
        <v>54139.047881053062</v>
      </c>
      <c r="Z11" s="12">
        <v>31909.302242853657</v>
      </c>
    </row>
    <row r="12" spans="1:46" x14ac:dyDescent="0.25">
      <c r="A12" s="2">
        <v>4169.5</v>
      </c>
      <c r="B12" s="8">
        <f t="shared" si="0"/>
        <v>1270.8635593323661</v>
      </c>
      <c r="C12" s="56">
        <v>0</v>
      </c>
      <c r="D12" s="55">
        <v>0</v>
      </c>
      <c r="E12" s="18">
        <v>0</v>
      </c>
      <c r="F12" s="18">
        <v>0</v>
      </c>
      <c r="G12" s="41">
        <v>0</v>
      </c>
      <c r="H12" s="41">
        <v>0</v>
      </c>
      <c r="I12" s="48">
        <f t="shared" si="1"/>
        <v>0</v>
      </c>
      <c r="J12" s="48">
        <f t="shared" si="2"/>
        <v>0</v>
      </c>
      <c r="K12" s="58">
        <v>0</v>
      </c>
      <c r="L12" s="58">
        <v>0</v>
      </c>
      <c r="M12" s="55">
        <v>55575.595166784398</v>
      </c>
      <c r="N12" s="55">
        <v>37611.999476523742</v>
      </c>
      <c r="O12" s="18">
        <v>0</v>
      </c>
      <c r="P12" s="18">
        <v>0</v>
      </c>
      <c r="Q12" s="48">
        <v>55575.595166784398</v>
      </c>
      <c r="R12" s="48">
        <v>37611.999476523742</v>
      </c>
      <c r="S12" s="58">
        <v>24630.737893037349</v>
      </c>
      <c r="T12" s="58">
        <v>27817.331552909825</v>
      </c>
      <c r="U12" s="59">
        <v>0</v>
      </c>
      <c r="V12" s="59">
        <v>0</v>
      </c>
      <c r="W12" s="21">
        <v>24630.737893037349</v>
      </c>
      <c r="X12" s="21">
        <v>27817.331552909825</v>
      </c>
      <c r="Y12" s="12">
        <v>80206.333059821744</v>
      </c>
      <c r="Z12" s="12">
        <v>65429.331029433568</v>
      </c>
    </row>
    <row r="13" spans="1:46" x14ac:dyDescent="0.25">
      <c r="A13" s="2">
        <v>4170</v>
      </c>
      <c r="B13" s="8">
        <f t="shared" si="0"/>
        <v>1271.0159593274893</v>
      </c>
      <c r="C13" s="56">
        <v>0</v>
      </c>
      <c r="D13" s="55">
        <v>0</v>
      </c>
      <c r="E13" s="18">
        <v>0</v>
      </c>
      <c r="F13" s="18">
        <v>0</v>
      </c>
      <c r="G13" s="41">
        <v>0</v>
      </c>
      <c r="H13" s="41">
        <v>0</v>
      </c>
      <c r="I13" s="48">
        <f t="shared" si="1"/>
        <v>0</v>
      </c>
      <c r="J13" s="48">
        <f t="shared" si="2"/>
        <v>0</v>
      </c>
      <c r="K13" s="58">
        <v>0</v>
      </c>
      <c r="L13" s="58">
        <v>0</v>
      </c>
      <c r="M13" s="55">
        <v>81143.25795459011</v>
      </c>
      <c r="N13" s="55">
        <v>70919.341824629912</v>
      </c>
      <c r="O13" s="18">
        <v>0</v>
      </c>
      <c r="P13" s="18">
        <v>0</v>
      </c>
      <c r="Q13" s="48">
        <v>81143.25795459011</v>
      </c>
      <c r="R13" s="48">
        <v>70919.341824629912</v>
      </c>
      <c r="S13" s="58">
        <v>34054.093621937776</v>
      </c>
      <c r="T13" s="58">
        <v>41591.712967570667</v>
      </c>
      <c r="U13" s="59">
        <v>0</v>
      </c>
      <c r="V13" s="59">
        <v>0</v>
      </c>
      <c r="W13" s="21">
        <v>34054.093621937776</v>
      </c>
      <c r="X13" s="21">
        <v>41591.712967570667</v>
      </c>
      <c r="Y13" s="12">
        <v>115197.35157652789</v>
      </c>
      <c r="Z13" s="12">
        <v>112511.05479220058</v>
      </c>
    </row>
    <row r="14" spans="1:46" x14ac:dyDescent="0.25">
      <c r="A14" s="2">
        <v>4170.5</v>
      </c>
      <c r="B14" s="8">
        <f t="shared" si="0"/>
        <v>1271.1683593226126</v>
      </c>
      <c r="C14" s="56">
        <v>0</v>
      </c>
      <c r="D14" s="55">
        <v>0</v>
      </c>
      <c r="E14" s="18">
        <v>0</v>
      </c>
      <c r="F14" s="18">
        <v>0</v>
      </c>
      <c r="G14" s="41">
        <v>0</v>
      </c>
      <c r="H14" s="41">
        <v>0</v>
      </c>
      <c r="I14" s="48">
        <f t="shared" si="1"/>
        <v>0</v>
      </c>
      <c r="J14" s="48">
        <f t="shared" si="2"/>
        <v>0</v>
      </c>
      <c r="K14" s="58">
        <v>0</v>
      </c>
      <c r="L14" s="58">
        <v>0</v>
      </c>
      <c r="M14" s="55">
        <v>93837.831957330869</v>
      </c>
      <c r="N14" s="55">
        <v>114651.934383093</v>
      </c>
      <c r="O14" s="18">
        <v>0</v>
      </c>
      <c r="P14" s="18">
        <v>0</v>
      </c>
      <c r="Q14" s="48">
        <v>93837.831957330869</v>
      </c>
      <c r="R14" s="48">
        <v>114651.934383093</v>
      </c>
      <c r="S14" s="58">
        <v>39657.146540623842</v>
      </c>
      <c r="T14" s="58">
        <v>60039.588346427787</v>
      </c>
      <c r="U14" s="59">
        <v>0</v>
      </c>
      <c r="V14" s="59">
        <v>0</v>
      </c>
      <c r="W14" s="21">
        <v>39657.146540623842</v>
      </c>
      <c r="X14" s="21">
        <v>60039.588346427787</v>
      </c>
      <c r="Y14" s="12">
        <v>133494.97849795473</v>
      </c>
      <c r="Z14" s="12">
        <v>174691.5227295208</v>
      </c>
    </row>
    <row r="15" spans="1:46" x14ac:dyDescent="0.25">
      <c r="A15" s="2">
        <v>4171</v>
      </c>
      <c r="B15" s="8">
        <f t="shared" si="0"/>
        <v>1271.3207593177358</v>
      </c>
      <c r="C15" s="56">
        <v>0</v>
      </c>
      <c r="D15" s="55">
        <v>0</v>
      </c>
      <c r="E15" s="18">
        <v>0</v>
      </c>
      <c r="F15" s="18">
        <v>0</v>
      </c>
      <c r="G15" s="41">
        <v>0</v>
      </c>
      <c r="H15" s="41">
        <v>0</v>
      </c>
      <c r="I15" s="48">
        <f t="shared" si="1"/>
        <v>0</v>
      </c>
      <c r="J15" s="48">
        <f t="shared" si="2"/>
        <v>0</v>
      </c>
      <c r="K15" s="58">
        <v>0</v>
      </c>
      <c r="L15" s="58">
        <v>0</v>
      </c>
      <c r="M15" s="55">
        <v>107246.70225361831</v>
      </c>
      <c r="N15" s="55">
        <v>164885.6015346811</v>
      </c>
      <c r="O15" s="18">
        <v>0</v>
      </c>
      <c r="P15" s="18">
        <v>0</v>
      </c>
      <c r="Q15" s="48">
        <v>107246.70225361831</v>
      </c>
      <c r="R15" s="48">
        <v>164885.6015346811</v>
      </c>
      <c r="S15" s="58">
        <v>44922.630227605267</v>
      </c>
      <c r="T15" s="58">
        <v>81194.861191838354</v>
      </c>
      <c r="U15" s="59">
        <v>0</v>
      </c>
      <c r="V15" s="59">
        <v>0</v>
      </c>
      <c r="W15" s="21">
        <v>44922.630227605267</v>
      </c>
      <c r="X15" s="21">
        <v>81194.861191838354</v>
      </c>
      <c r="Y15" s="12">
        <v>152169.33248122357</v>
      </c>
      <c r="Z15" s="12">
        <v>246080.46272651944</v>
      </c>
    </row>
    <row r="16" spans="1:46" x14ac:dyDescent="0.25">
      <c r="A16" s="2">
        <v>4171.5</v>
      </c>
      <c r="B16" s="8">
        <f t="shared" si="0"/>
        <v>1271.4731593128588</v>
      </c>
      <c r="C16" s="56">
        <v>0</v>
      </c>
      <c r="D16" s="55">
        <v>0</v>
      </c>
      <c r="E16" s="18">
        <v>0</v>
      </c>
      <c r="F16" s="18">
        <v>0</v>
      </c>
      <c r="G16" s="41">
        <v>0</v>
      </c>
      <c r="H16" s="41">
        <v>0</v>
      </c>
      <c r="I16" s="48">
        <f t="shared" si="1"/>
        <v>0</v>
      </c>
      <c r="J16" s="48">
        <f t="shared" si="2"/>
        <v>0</v>
      </c>
      <c r="K16" s="58">
        <v>0</v>
      </c>
      <c r="L16" s="58">
        <v>0</v>
      </c>
      <c r="M16" s="55">
        <v>120654.6268352788</v>
      </c>
      <c r="N16" s="55">
        <v>222344.4956884947</v>
      </c>
      <c r="O16" s="18">
        <v>0</v>
      </c>
      <c r="P16" s="18">
        <v>0</v>
      </c>
      <c r="Q16" s="48">
        <v>120654.6268352788</v>
      </c>
      <c r="R16" s="48">
        <v>222344.4956884947</v>
      </c>
      <c r="S16" s="58">
        <v>49499.723310003603</v>
      </c>
      <c r="T16" s="58">
        <v>104881.0578346156</v>
      </c>
      <c r="U16" s="59">
        <v>0</v>
      </c>
      <c r="V16" s="59">
        <v>0</v>
      </c>
      <c r="W16" s="21">
        <v>49499.723310003603</v>
      </c>
      <c r="X16" s="21">
        <v>104881.0578346156</v>
      </c>
      <c r="Y16" s="12">
        <v>170154.3501452824</v>
      </c>
      <c r="Z16" s="12">
        <v>327225.55352311028</v>
      </c>
    </row>
    <row r="17" spans="1:26" x14ac:dyDescent="0.25">
      <c r="A17" s="2">
        <v>4172</v>
      </c>
      <c r="B17" s="8">
        <f t="shared" si="0"/>
        <v>1271.625559307982</v>
      </c>
      <c r="C17" s="56">
        <v>0</v>
      </c>
      <c r="D17" s="55">
        <v>0</v>
      </c>
      <c r="E17" s="18">
        <v>0</v>
      </c>
      <c r="F17" s="18">
        <v>0</v>
      </c>
      <c r="G17" s="41">
        <v>0</v>
      </c>
      <c r="H17" s="41">
        <v>0</v>
      </c>
      <c r="I17" s="48">
        <f t="shared" si="1"/>
        <v>0</v>
      </c>
      <c r="J17" s="48">
        <f t="shared" si="2"/>
        <v>0</v>
      </c>
      <c r="K17" s="58">
        <v>0</v>
      </c>
      <c r="L17" s="58">
        <v>0</v>
      </c>
      <c r="M17" s="55">
        <v>132114.49848212482</v>
      </c>
      <c r="N17" s="55">
        <v>285534.55705011083</v>
      </c>
      <c r="O17" s="18">
        <v>0</v>
      </c>
      <c r="P17" s="18">
        <v>0</v>
      </c>
      <c r="Q17" s="48">
        <v>132114.49848212482</v>
      </c>
      <c r="R17" s="48">
        <v>285534.55705011083</v>
      </c>
      <c r="S17" s="58">
        <v>53847.440695112644</v>
      </c>
      <c r="T17" s="58">
        <v>130709.5440409718</v>
      </c>
      <c r="U17" s="59">
        <v>0</v>
      </c>
      <c r="V17" s="59">
        <v>0</v>
      </c>
      <c r="W17" s="21">
        <v>53847.440695112644</v>
      </c>
      <c r="X17" s="21">
        <v>130709.5440409718</v>
      </c>
      <c r="Y17" s="12">
        <v>185961.93917723745</v>
      </c>
      <c r="Z17" s="12">
        <v>416244.10109108262</v>
      </c>
    </row>
    <row r="18" spans="1:26" x14ac:dyDescent="0.25">
      <c r="A18" s="2">
        <v>4172.5</v>
      </c>
      <c r="B18" s="8">
        <f t="shared" si="0"/>
        <v>1271.7779593031053</v>
      </c>
      <c r="C18" s="56">
        <v>0</v>
      </c>
      <c r="D18" s="55">
        <v>0</v>
      </c>
      <c r="E18" s="18">
        <v>0</v>
      </c>
      <c r="F18" s="18">
        <v>0</v>
      </c>
      <c r="G18" s="41">
        <v>0</v>
      </c>
      <c r="H18" s="41">
        <v>0</v>
      </c>
      <c r="I18" s="48">
        <f t="shared" si="1"/>
        <v>0</v>
      </c>
      <c r="J18" s="48">
        <f t="shared" si="2"/>
        <v>0</v>
      </c>
      <c r="K18" s="58">
        <v>0</v>
      </c>
      <c r="L18" s="58">
        <v>0</v>
      </c>
      <c r="M18" s="55">
        <v>145503.49950719834</v>
      </c>
      <c r="N18" s="55">
        <v>355728.07226466574</v>
      </c>
      <c r="O18" s="18">
        <v>0</v>
      </c>
      <c r="P18" s="18">
        <v>0</v>
      </c>
      <c r="Q18" s="48">
        <v>145503.49950719834</v>
      </c>
      <c r="R18" s="48">
        <v>355728.07226466574</v>
      </c>
      <c r="S18" s="58">
        <v>58644.554188016453</v>
      </c>
      <c r="T18" s="58">
        <v>158955.57662194065</v>
      </c>
      <c r="U18" s="59">
        <v>0</v>
      </c>
      <c r="V18" s="59">
        <v>0</v>
      </c>
      <c r="W18" s="21">
        <v>58644.554188016453</v>
      </c>
      <c r="X18" s="21">
        <v>158955.57662194065</v>
      </c>
      <c r="Y18" s="12">
        <v>204148.0536952148</v>
      </c>
      <c r="Z18" s="12">
        <v>514683.64888660639</v>
      </c>
    </row>
    <row r="19" spans="1:26" x14ac:dyDescent="0.25">
      <c r="A19" s="2">
        <v>4173</v>
      </c>
      <c r="B19" s="8">
        <f t="shared" si="0"/>
        <v>1271.9303592982285</v>
      </c>
      <c r="C19" s="56">
        <v>0</v>
      </c>
      <c r="D19" s="55">
        <v>0</v>
      </c>
      <c r="E19" s="18">
        <v>0</v>
      </c>
      <c r="F19" s="18">
        <v>0</v>
      </c>
      <c r="G19" s="41">
        <v>0</v>
      </c>
      <c r="H19" s="41">
        <v>0</v>
      </c>
      <c r="I19" s="48">
        <f t="shared" si="1"/>
        <v>0</v>
      </c>
      <c r="J19" s="48">
        <f t="shared" si="2"/>
        <v>0</v>
      </c>
      <c r="K19" s="58">
        <v>0</v>
      </c>
      <c r="L19" s="58">
        <v>0</v>
      </c>
      <c r="M19" s="55">
        <v>155505.66415529785</v>
      </c>
      <c r="N19" s="55">
        <v>430990.61519522971</v>
      </c>
      <c r="O19" s="18">
        <v>0</v>
      </c>
      <c r="P19" s="18">
        <v>0</v>
      </c>
      <c r="Q19" s="48">
        <v>155505.66415529785</v>
      </c>
      <c r="R19" s="48">
        <v>430990.61519522971</v>
      </c>
      <c r="S19" s="58">
        <v>63072.878155577899</v>
      </c>
      <c r="T19" s="58">
        <v>189377.98358512169</v>
      </c>
      <c r="U19" s="59">
        <v>0</v>
      </c>
      <c r="V19" s="59">
        <v>0</v>
      </c>
      <c r="W19" s="21">
        <v>63072.878155577899</v>
      </c>
      <c r="X19" s="21">
        <v>189377.98358512169</v>
      </c>
      <c r="Y19" s="12">
        <v>218578.54231087575</v>
      </c>
      <c r="Z19" s="12">
        <v>620368.59878035146</v>
      </c>
    </row>
    <row r="20" spans="1:26" x14ac:dyDescent="0.25">
      <c r="A20" s="2">
        <v>4173.5</v>
      </c>
      <c r="B20" s="8">
        <f t="shared" si="0"/>
        <v>1272.0827592933517</v>
      </c>
      <c r="C20" s="56">
        <v>0</v>
      </c>
      <c r="D20" s="55">
        <v>0</v>
      </c>
      <c r="E20" s="18">
        <v>0</v>
      </c>
      <c r="F20" s="18">
        <v>0</v>
      </c>
      <c r="G20" s="41">
        <v>0</v>
      </c>
      <c r="H20" s="41">
        <v>0</v>
      </c>
      <c r="I20" s="48">
        <f t="shared" si="1"/>
        <v>0</v>
      </c>
      <c r="J20" s="48">
        <f t="shared" si="2"/>
        <v>0</v>
      </c>
      <c r="K20" s="58">
        <v>0</v>
      </c>
      <c r="L20" s="58">
        <v>0</v>
      </c>
      <c r="M20" s="55">
        <v>163766.63883157761</v>
      </c>
      <c r="N20" s="55">
        <v>510862.85264658235</v>
      </c>
      <c r="O20" s="18">
        <v>0</v>
      </c>
      <c r="P20" s="18">
        <v>0</v>
      </c>
      <c r="Q20" s="48">
        <v>163766.63883157761</v>
      </c>
      <c r="R20" s="48">
        <v>510862.85264658235</v>
      </c>
      <c r="S20" s="58">
        <v>68679.738598706375</v>
      </c>
      <c r="T20" s="58">
        <v>222386.31181083276</v>
      </c>
      <c r="U20" s="59">
        <v>0</v>
      </c>
      <c r="V20" s="59">
        <v>0</v>
      </c>
      <c r="W20" s="21">
        <v>68679.738598706375</v>
      </c>
      <c r="X20" s="21">
        <v>222386.31181083276</v>
      </c>
      <c r="Y20" s="12">
        <v>232446.37743028399</v>
      </c>
      <c r="Z20" s="12">
        <v>733249.16445741511</v>
      </c>
    </row>
    <row r="21" spans="1:26" x14ac:dyDescent="0.25">
      <c r="A21" s="2">
        <v>4174</v>
      </c>
      <c r="B21" s="8">
        <f t="shared" si="0"/>
        <v>1272.235159288475</v>
      </c>
      <c r="C21" s="56">
        <v>0</v>
      </c>
      <c r="D21" s="55">
        <v>0</v>
      </c>
      <c r="E21" s="18">
        <v>0</v>
      </c>
      <c r="F21" s="18">
        <v>0</v>
      </c>
      <c r="G21" s="41">
        <v>0</v>
      </c>
      <c r="H21" s="41">
        <v>0</v>
      </c>
      <c r="I21" s="48">
        <f t="shared" si="1"/>
        <v>0</v>
      </c>
      <c r="J21" s="48">
        <f t="shared" si="2"/>
        <v>0</v>
      </c>
      <c r="K21" s="58">
        <v>0</v>
      </c>
      <c r="L21" s="58">
        <v>0</v>
      </c>
      <c r="M21" s="55">
        <v>171924.6165773909</v>
      </c>
      <c r="N21" s="55">
        <v>594778.54106615263</v>
      </c>
      <c r="O21" s="18">
        <v>0</v>
      </c>
      <c r="P21" s="18">
        <v>0</v>
      </c>
      <c r="Q21" s="48">
        <v>171924.6165773909</v>
      </c>
      <c r="R21" s="48">
        <v>594778.54106615263</v>
      </c>
      <c r="S21" s="58">
        <v>74161.549110102016</v>
      </c>
      <c r="T21" s="58">
        <v>258088.6781507392</v>
      </c>
      <c r="U21" s="59">
        <v>0</v>
      </c>
      <c r="V21" s="59">
        <v>0</v>
      </c>
      <c r="W21" s="21">
        <v>74161.549110102016</v>
      </c>
      <c r="X21" s="21">
        <v>258088.6781507392</v>
      </c>
      <c r="Y21" s="12">
        <v>246086.16568749293</v>
      </c>
      <c r="Z21" s="12">
        <v>852867.2192168918</v>
      </c>
    </row>
    <row r="22" spans="1:26" x14ac:dyDescent="0.25">
      <c r="A22" s="2">
        <v>4174.5</v>
      </c>
      <c r="B22" s="8">
        <f t="shared" si="0"/>
        <v>1272.3875592835982</v>
      </c>
      <c r="C22" s="56">
        <v>0</v>
      </c>
      <c r="D22" s="55">
        <v>0</v>
      </c>
      <c r="E22" s="18">
        <v>0</v>
      </c>
      <c r="F22" s="18">
        <v>0</v>
      </c>
      <c r="G22" s="41">
        <v>0</v>
      </c>
      <c r="H22" s="41">
        <v>0</v>
      </c>
      <c r="I22" s="48">
        <f t="shared" si="1"/>
        <v>0</v>
      </c>
      <c r="J22" s="48">
        <f t="shared" si="2"/>
        <v>0</v>
      </c>
      <c r="K22" s="58">
        <v>0</v>
      </c>
      <c r="L22" s="58">
        <v>0</v>
      </c>
      <c r="M22" s="55">
        <v>179919.11228980558</v>
      </c>
      <c r="N22" s="55">
        <v>682825.30506151414</v>
      </c>
      <c r="O22" s="18">
        <v>0</v>
      </c>
      <c r="P22" s="18">
        <v>0</v>
      </c>
      <c r="Q22" s="48">
        <v>179919.11228980558</v>
      </c>
      <c r="R22" s="48">
        <v>682825.30506151414</v>
      </c>
      <c r="S22" s="58">
        <v>80006.429673823746</v>
      </c>
      <c r="T22" s="58">
        <v>296652.06621150277</v>
      </c>
      <c r="U22" s="59">
        <v>0</v>
      </c>
      <c r="V22" s="59">
        <v>0</v>
      </c>
      <c r="W22" s="21">
        <v>80006.429673823746</v>
      </c>
      <c r="X22" s="21">
        <v>296652.06621150277</v>
      </c>
      <c r="Y22" s="12">
        <v>259925.54196362931</v>
      </c>
      <c r="Z22" s="12">
        <v>979477.37127301691</v>
      </c>
    </row>
    <row r="23" spans="1:26" x14ac:dyDescent="0.25">
      <c r="A23" s="2">
        <v>4175</v>
      </c>
      <c r="B23" s="8">
        <f t="shared" si="0"/>
        <v>1272.5399592787212</v>
      </c>
      <c r="C23" s="56">
        <v>0</v>
      </c>
      <c r="D23" s="55">
        <v>0</v>
      </c>
      <c r="E23" s="18">
        <v>0</v>
      </c>
      <c r="F23" s="18">
        <v>0</v>
      </c>
      <c r="G23" s="41">
        <v>0</v>
      </c>
      <c r="H23" s="41">
        <v>0</v>
      </c>
      <c r="I23" s="48">
        <f t="shared" si="1"/>
        <v>0</v>
      </c>
      <c r="J23" s="48">
        <f t="shared" si="2"/>
        <v>0</v>
      </c>
      <c r="K23" s="58">
        <v>0</v>
      </c>
      <c r="L23" s="58">
        <v>0</v>
      </c>
      <c r="M23" s="55">
        <v>187544.6094019181</v>
      </c>
      <c r="N23" s="55">
        <v>774689.4829517561</v>
      </c>
      <c r="O23" s="18">
        <v>0</v>
      </c>
      <c r="P23" s="18">
        <v>0</v>
      </c>
      <c r="Q23" s="48">
        <v>187544.6094019181</v>
      </c>
      <c r="R23" s="48">
        <v>774689.4829517561</v>
      </c>
      <c r="S23" s="58">
        <v>86006.627289627257</v>
      </c>
      <c r="T23" s="58">
        <v>338143.52883275354</v>
      </c>
      <c r="U23" s="59">
        <v>0</v>
      </c>
      <c r="V23" s="59">
        <v>0</v>
      </c>
      <c r="W23" s="21">
        <v>86006.627289627257</v>
      </c>
      <c r="X23" s="21">
        <v>338143.52883275354</v>
      </c>
      <c r="Y23" s="12">
        <v>273551.23669154535</v>
      </c>
      <c r="Z23" s="12">
        <v>1112833.0117845098</v>
      </c>
    </row>
    <row r="24" spans="1:26" x14ac:dyDescent="0.25">
      <c r="A24" s="2">
        <v>4175.5</v>
      </c>
      <c r="B24" s="8">
        <f t="shared" si="0"/>
        <v>1272.6923592738444</v>
      </c>
      <c r="C24" s="56">
        <v>0</v>
      </c>
      <c r="D24" s="55">
        <v>0</v>
      </c>
      <c r="E24" s="18">
        <v>0</v>
      </c>
      <c r="F24" s="18">
        <v>0</v>
      </c>
      <c r="G24" s="41">
        <v>0</v>
      </c>
      <c r="H24" s="41">
        <v>0</v>
      </c>
      <c r="I24" s="48">
        <f t="shared" si="1"/>
        <v>0</v>
      </c>
      <c r="J24" s="48">
        <f t="shared" si="2"/>
        <v>0</v>
      </c>
      <c r="K24" s="58">
        <v>0</v>
      </c>
      <c r="L24" s="58">
        <v>0</v>
      </c>
      <c r="M24" s="55">
        <v>194458.08700619722</v>
      </c>
      <c r="N24" s="55">
        <v>870301.47185723821</v>
      </c>
      <c r="O24" s="18">
        <v>0</v>
      </c>
      <c r="P24" s="18">
        <v>0</v>
      </c>
      <c r="Q24" s="48">
        <v>194458.08700619722</v>
      </c>
      <c r="R24" s="48">
        <v>870301.47185723821</v>
      </c>
      <c r="S24" s="58">
        <v>91383.027593475636</v>
      </c>
      <c r="T24" s="58">
        <v>382520.81657842634</v>
      </c>
      <c r="U24" s="59">
        <v>0</v>
      </c>
      <c r="V24" s="59">
        <v>0</v>
      </c>
      <c r="W24" s="21">
        <v>91383.027593475636</v>
      </c>
      <c r="X24" s="21">
        <v>382520.81657842634</v>
      </c>
      <c r="Y24" s="12">
        <v>285841.11459967284</v>
      </c>
      <c r="Z24" s="12">
        <v>1252822.2884356645</v>
      </c>
    </row>
    <row r="25" spans="1:26" x14ac:dyDescent="0.25">
      <c r="A25" s="2">
        <v>4176</v>
      </c>
      <c r="B25" s="8">
        <f t="shared" si="0"/>
        <v>1272.8447592689677</v>
      </c>
      <c r="C25" s="56">
        <v>0</v>
      </c>
      <c r="D25" s="55">
        <v>0</v>
      </c>
      <c r="E25" s="18">
        <v>0</v>
      </c>
      <c r="F25" s="18">
        <v>0</v>
      </c>
      <c r="G25" s="41">
        <v>0</v>
      </c>
      <c r="H25" s="41">
        <v>0</v>
      </c>
      <c r="I25" s="48">
        <f t="shared" si="1"/>
        <v>0</v>
      </c>
      <c r="J25" s="48">
        <f t="shared" si="2"/>
        <v>0</v>
      </c>
      <c r="K25" s="58">
        <v>0</v>
      </c>
      <c r="L25" s="58">
        <v>0</v>
      </c>
      <c r="M25" s="55">
        <v>200881.96631762412</v>
      </c>
      <c r="N25" s="55">
        <v>969138.97780053585</v>
      </c>
      <c r="O25" s="18">
        <v>0</v>
      </c>
      <c r="P25" s="18">
        <v>0</v>
      </c>
      <c r="Q25" s="48">
        <v>200881.96631762412</v>
      </c>
      <c r="R25" s="48">
        <v>969138.97780053585</v>
      </c>
      <c r="S25" s="58">
        <v>96949.740411376828</v>
      </c>
      <c r="T25" s="58">
        <v>429588.73563044576</v>
      </c>
      <c r="U25" s="59">
        <v>0</v>
      </c>
      <c r="V25" s="59">
        <v>0</v>
      </c>
      <c r="W25" s="21">
        <v>96949.740411376828</v>
      </c>
      <c r="X25" s="21">
        <v>429588.73563044576</v>
      </c>
      <c r="Y25" s="12">
        <v>297831.70672900096</v>
      </c>
      <c r="Z25" s="12">
        <v>1398727.7134309816</v>
      </c>
    </row>
    <row r="26" spans="1:26" x14ac:dyDescent="0.25">
      <c r="A26" s="2">
        <v>4176.5</v>
      </c>
      <c r="B26" s="8">
        <f t="shared" si="0"/>
        <v>1272.9971592640909</v>
      </c>
      <c r="C26" s="56">
        <v>0</v>
      </c>
      <c r="D26" s="55">
        <v>0</v>
      </c>
      <c r="E26" s="18">
        <v>0</v>
      </c>
      <c r="F26" s="18">
        <v>0</v>
      </c>
      <c r="G26" s="41">
        <v>0</v>
      </c>
      <c r="H26" s="41">
        <v>0</v>
      </c>
      <c r="I26" s="48">
        <f t="shared" si="1"/>
        <v>0</v>
      </c>
      <c r="J26" s="48">
        <f t="shared" si="2"/>
        <v>0</v>
      </c>
      <c r="K26" s="58">
        <v>0</v>
      </c>
      <c r="L26" s="58">
        <v>0</v>
      </c>
      <c r="M26" s="55">
        <v>206935.75190670948</v>
      </c>
      <c r="N26" s="55">
        <v>1071123.6328361062</v>
      </c>
      <c r="O26" s="18">
        <v>0</v>
      </c>
      <c r="P26" s="18">
        <v>0</v>
      </c>
      <c r="Q26" s="48">
        <v>206935.75190670948</v>
      </c>
      <c r="R26" s="48">
        <v>1071123.6328361062</v>
      </c>
      <c r="S26" s="58">
        <v>102193.52859952972</v>
      </c>
      <c r="T26" s="58">
        <v>479471.27869906952</v>
      </c>
      <c r="U26" s="59">
        <v>0</v>
      </c>
      <c r="V26" s="59">
        <v>0</v>
      </c>
      <c r="W26" s="21">
        <v>102193.52859952972</v>
      </c>
      <c r="X26" s="21">
        <v>479471.27869906952</v>
      </c>
      <c r="Y26" s="12">
        <v>309129.28050623921</v>
      </c>
      <c r="Z26" s="12">
        <v>1550594.9115351758</v>
      </c>
    </row>
    <row r="27" spans="1:26" x14ac:dyDescent="0.25">
      <c r="A27" s="2">
        <v>4177</v>
      </c>
      <c r="B27" s="8">
        <f t="shared" si="0"/>
        <v>1273.1495592592141</v>
      </c>
      <c r="C27" s="56">
        <v>0</v>
      </c>
      <c r="D27" s="55">
        <v>0</v>
      </c>
      <c r="E27" s="18">
        <v>0</v>
      </c>
      <c r="F27" s="18">
        <v>0</v>
      </c>
      <c r="G27" s="41">
        <v>0</v>
      </c>
      <c r="H27" s="41">
        <v>0</v>
      </c>
      <c r="I27" s="48">
        <f t="shared" si="1"/>
        <v>0</v>
      </c>
      <c r="J27" s="48">
        <f t="shared" si="2"/>
        <v>0</v>
      </c>
      <c r="K27" s="58">
        <v>0</v>
      </c>
      <c r="L27" s="58">
        <v>0</v>
      </c>
      <c r="M27" s="55">
        <v>212942.64108515799</v>
      </c>
      <c r="N27" s="55">
        <v>1176089.4174097765</v>
      </c>
      <c r="O27" s="18">
        <v>0</v>
      </c>
      <c r="P27" s="18">
        <v>0</v>
      </c>
      <c r="Q27" s="48">
        <v>212942.64108515799</v>
      </c>
      <c r="R27" s="48">
        <v>1176089.4174097765</v>
      </c>
      <c r="S27" s="58">
        <v>107262.50079647187</v>
      </c>
      <c r="T27" s="58">
        <v>531824.86974157253</v>
      </c>
      <c r="U27" s="59">
        <v>0</v>
      </c>
      <c r="V27" s="59">
        <v>0</v>
      </c>
      <c r="W27" s="21">
        <v>107262.50079647187</v>
      </c>
      <c r="X27" s="21">
        <v>531824.86974157253</v>
      </c>
      <c r="Y27" s="12">
        <v>320205.14188162982</v>
      </c>
      <c r="Z27" s="12">
        <v>1707914.287151349</v>
      </c>
    </row>
    <row r="28" spans="1:26" x14ac:dyDescent="0.25">
      <c r="A28" s="2">
        <v>4177.5</v>
      </c>
      <c r="B28" s="8">
        <f t="shared" si="0"/>
        <v>1273.3019592543374</v>
      </c>
      <c r="C28" s="56">
        <v>0</v>
      </c>
      <c r="D28" s="55">
        <v>0</v>
      </c>
      <c r="E28" s="18">
        <v>0</v>
      </c>
      <c r="F28" s="18">
        <v>0</v>
      </c>
      <c r="G28" s="41">
        <v>0</v>
      </c>
      <c r="H28" s="41">
        <v>0</v>
      </c>
      <c r="I28" s="48">
        <f t="shared" si="1"/>
        <v>0</v>
      </c>
      <c r="J28" s="48">
        <f t="shared" si="2"/>
        <v>0</v>
      </c>
      <c r="K28" s="58">
        <v>0</v>
      </c>
      <c r="L28" s="58">
        <v>0</v>
      </c>
      <c r="M28" s="55">
        <v>218814.69555805702</v>
      </c>
      <c r="N28" s="55">
        <v>1284043.0450867314</v>
      </c>
      <c r="O28" s="18">
        <v>0</v>
      </c>
      <c r="P28" s="18">
        <v>0</v>
      </c>
      <c r="Q28" s="48">
        <v>218814.69555805702</v>
      </c>
      <c r="R28" s="48">
        <v>1284043.0450867314</v>
      </c>
      <c r="S28" s="58">
        <v>111210.36689654489</v>
      </c>
      <c r="T28" s="58">
        <v>586440.76220490178</v>
      </c>
      <c r="U28" s="59">
        <v>0</v>
      </c>
      <c r="V28" s="59">
        <v>0</v>
      </c>
      <c r="W28" s="21">
        <v>111210.36689654489</v>
      </c>
      <c r="X28" s="21">
        <v>586440.76220490178</v>
      </c>
      <c r="Y28" s="12">
        <v>330025.06245460192</v>
      </c>
      <c r="Z28" s="12">
        <v>1870483.8072916332</v>
      </c>
    </row>
    <row r="29" spans="1:26" x14ac:dyDescent="0.25">
      <c r="A29" s="2">
        <v>4178</v>
      </c>
      <c r="B29" s="8">
        <f t="shared" si="0"/>
        <v>1273.4543592494606</v>
      </c>
      <c r="C29" s="56">
        <v>0</v>
      </c>
      <c r="D29" s="55">
        <v>0</v>
      </c>
      <c r="E29" s="18">
        <v>0</v>
      </c>
      <c r="F29" s="18">
        <v>0</v>
      </c>
      <c r="G29" s="41">
        <v>0</v>
      </c>
      <c r="H29" s="41">
        <v>0</v>
      </c>
      <c r="I29" s="48">
        <f t="shared" si="1"/>
        <v>0</v>
      </c>
      <c r="J29" s="48">
        <f t="shared" si="2"/>
        <v>0</v>
      </c>
      <c r="K29" s="58">
        <v>0</v>
      </c>
      <c r="L29" s="58">
        <v>0</v>
      </c>
      <c r="M29" s="55">
        <v>224809.50605587082</v>
      </c>
      <c r="N29" s="55">
        <v>1394916.9842202512</v>
      </c>
      <c r="O29" s="18">
        <v>0</v>
      </c>
      <c r="P29" s="18">
        <v>0</v>
      </c>
      <c r="Q29" s="48">
        <v>224809.50605587082</v>
      </c>
      <c r="R29" s="48">
        <v>1394916.9842202512</v>
      </c>
      <c r="S29" s="58">
        <v>116594.21752110605</v>
      </c>
      <c r="T29" s="58">
        <v>643095.18770311878</v>
      </c>
      <c r="U29" s="59">
        <v>0</v>
      </c>
      <c r="V29" s="59">
        <v>0</v>
      </c>
      <c r="W29" s="21">
        <v>116594.21752110605</v>
      </c>
      <c r="X29" s="21">
        <v>643095.18770311878</v>
      </c>
      <c r="Y29" s="12">
        <v>341403.72357697686</v>
      </c>
      <c r="Z29" s="12">
        <v>2038012.1719233701</v>
      </c>
    </row>
    <row r="30" spans="1:26" x14ac:dyDescent="0.25">
      <c r="A30" s="2">
        <v>4178.5</v>
      </c>
      <c r="B30" s="8">
        <f t="shared" si="0"/>
        <v>1273.6067592445836</v>
      </c>
      <c r="C30" s="56">
        <v>0</v>
      </c>
      <c r="D30" s="55">
        <v>0</v>
      </c>
      <c r="E30" s="18">
        <v>0</v>
      </c>
      <c r="F30" s="18">
        <v>0</v>
      </c>
      <c r="G30" s="41">
        <v>0</v>
      </c>
      <c r="H30" s="41">
        <v>0</v>
      </c>
      <c r="I30" s="48">
        <f t="shared" si="1"/>
        <v>0</v>
      </c>
      <c r="J30" s="48">
        <f t="shared" si="2"/>
        <v>0</v>
      </c>
      <c r="K30" s="58">
        <v>0</v>
      </c>
      <c r="L30" s="58">
        <v>0</v>
      </c>
      <c r="M30" s="55">
        <v>230758.09887711759</v>
      </c>
      <c r="N30" s="55">
        <v>1508809.440573856</v>
      </c>
      <c r="O30" s="18">
        <v>0</v>
      </c>
      <c r="P30" s="18">
        <v>0</v>
      </c>
      <c r="Q30" s="48">
        <v>230758.09887711759</v>
      </c>
      <c r="R30" s="48">
        <v>1508809.440573856</v>
      </c>
      <c r="S30" s="58">
        <v>121357.27607343049</v>
      </c>
      <c r="T30" s="58">
        <v>702567.17892206751</v>
      </c>
      <c r="U30" s="59">
        <v>0</v>
      </c>
      <c r="V30" s="59">
        <v>0</v>
      </c>
      <c r="W30" s="21">
        <v>121357.27607343049</v>
      </c>
      <c r="X30" s="21">
        <v>702567.17892206751</v>
      </c>
      <c r="Y30" s="12">
        <v>352115.37495054805</v>
      </c>
      <c r="Z30" s="12">
        <v>2211376.6194959236</v>
      </c>
    </row>
    <row r="31" spans="1:26" x14ac:dyDescent="0.25">
      <c r="A31" s="2">
        <v>4179</v>
      </c>
      <c r="B31" s="8">
        <f t="shared" si="0"/>
        <v>1273.7591592397068</v>
      </c>
      <c r="C31" s="56">
        <v>0</v>
      </c>
      <c r="D31" s="55">
        <v>0</v>
      </c>
      <c r="E31" s="18">
        <v>0</v>
      </c>
      <c r="F31" s="18">
        <v>0</v>
      </c>
      <c r="G31" s="41">
        <v>0</v>
      </c>
      <c r="H31" s="41">
        <v>0</v>
      </c>
      <c r="I31" s="48">
        <f t="shared" si="1"/>
        <v>0</v>
      </c>
      <c r="J31" s="48">
        <f t="shared" si="2"/>
        <v>0</v>
      </c>
      <c r="K31" s="58">
        <v>0</v>
      </c>
      <c r="L31" s="58">
        <v>0</v>
      </c>
      <c r="M31" s="55">
        <v>236896.09847644609</v>
      </c>
      <c r="N31" s="55">
        <v>1625677.8634338211</v>
      </c>
      <c r="O31" s="18">
        <v>0</v>
      </c>
      <c r="P31" s="18">
        <v>0</v>
      </c>
      <c r="Q31" s="48">
        <v>236896.09847644609</v>
      </c>
      <c r="R31" s="48">
        <v>1625677.8634338211</v>
      </c>
      <c r="S31" s="58">
        <v>127108.11838324311</v>
      </c>
      <c r="T31" s="58">
        <v>764530.48621333274</v>
      </c>
      <c r="U31" s="59">
        <v>0</v>
      </c>
      <c r="V31" s="59">
        <v>0</v>
      </c>
      <c r="W31" s="21">
        <v>127108.11838324311</v>
      </c>
      <c r="X31" s="21">
        <v>764530.48621333274</v>
      </c>
      <c r="Y31" s="12">
        <v>364004.21685968922</v>
      </c>
      <c r="Z31" s="12">
        <v>2390208.3496471541</v>
      </c>
    </row>
    <row r="32" spans="1:26" x14ac:dyDescent="0.25">
      <c r="A32" s="2">
        <v>4179.5</v>
      </c>
      <c r="B32" s="8">
        <f t="shared" si="0"/>
        <v>1273.9115592348301</v>
      </c>
      <c r="C32" s="56">
        <v>0</v>
      </c>
      <c r="D32" s="55">
        <v>0</v>
      </c>
      <c r="E32" s="18">
        <v>0</v>
      </c>
      <c r="F32" s="18">
        <v>0</v>
      </c>
      <c r="G32" s="41">
        <v>0</v>
      </c>
      <c r="H32" s="41">
        <v>0</v>
      </c>
      <c r="I32" s="48">
        <f t="shared" si="1"/>
        <v>0</v>
      </c>
      <c r="J32" s="48">
        <f t="shared" si="2"/>
        <v>0</v>
      </c>
      <c r="K32" s="58">
        <v>0</v>
      </c>
      <c r="L32" s="58">
        <v>0</v>
      </c>
      <c r="M32" s="55">
        <v>243240.04772603262</v>
      </c>
      <c r="N32" s="55">
        <v>1745702.0567662315</v>
      </c>
      <c r="O32" s="18">
        <v>0</v>
      </c>
      <c r="P32" s="18">
        <v>0</v>
      </c>
      <c r="Q32" s="48">
        <v>243240.04772603262</v>
      </c>
      <c r="R32" s="48">
        <v>1745702.0567662315</v>
      </c>
      <c r="S32" s="58">
        <v>132173.18404034188</v>
      </c>
      <c r="T32" s="58">
        <v>829338.44486899057</v>
      </c>
      <c r="U32" s="59">
        <v>0</v>
      </c>
      <c r="V32" s="59">
        <v>0</v>
      </c>
      <c r="W32" s="21">
        <v>132173.18404034188</v>
      </c>
      <c r="X32" s="21">
        <v>829338.44486899057</v>
      </c>
      <c r="Y32" s="12">
        <v>375413.23176637449</v>
      </c>
      <c r="Z32" s="12">
        <v>2575040.5016352222</v>
      </c>
    </row>
    <row r="33" spans="1:35" x14ac:dyDescent="0.25">
      <c r="A33" s="2">
        <v>4180</v>
      </c>
      <c r="B33" s="8">
        <f t="shared" si="0"/>
        <v>1274.0639592299533</v>
      </c>
      <c r="C33" s="56">
        <v>0</v>
      </c>
      <c r="D33" s="55">
        <v>0</v>
      </c>
      <c r="E33" s="18">
        <v>0</v>
      </c>
      <c r="F33" s="18">
        <v>0</v>
      </c>
      <c r="G33" s="41">
        <v>0</v>
      </c>
      <c r="H33" s="41">
        <v>0</v>
      </c>
      <c r="I33" s="48">
        <f t="shared" si="1"/>
        <v>0</v>
      </c>
      <c r="J33" s="48">
        <f t="shared" si="2"/>
        <v>0</v>
      </c>
      <c r="K33" s="58">
        <v>0</v>
      </c>
      <c r="L33" s="58">
        <v>0</v>
      </c>
      <c r="M33" s="55">
        <v>249940.12570843112</v>
      </c>
      <c r="N33" s="55">
        <v>1868959.7355334554</v>
      </c>
      <c r="O33" s="18">
        <v>0</v>
      </c>
      <c r="P33" s="18">
        <v>0</v>
      </c>
      <c r="Q33" s="48">
        <v>249940.12570843112</v>
      </c>
      <c r="R33" s="48">
        <v>1868959.7355334554</v>
      </c>
      <c r="S33" s="58">
        <v>138368.12794161926</v>
      </c>
      <c r="T33" s="58">
        <v>896769.66827036336</v>
      </c>
      <c r="U33" s="59">
        <v>0</v>
      </c>
      <c r="V33" s="59">
        <v>0</v>
      </c>
      <c r="W33" s="21">
        <v>138368.12794161926</v>
      </c>
      <c r="X33" s="21">
        <v>896769.66827036336</v>
      </c>
      <c r="Y33" s="12">
        <v>388308.25365005038</v>
      </c>
      <c r="Z33" s="12">
        <v>2765729.4038038189</v>
      </c>
    </row>
    <row r="34" spans="1:35" x14ac:dyDescent="0.25">
      <c r="A34" s="2">
        <v>4180.5</v>
      </c>
      <c r="B34" s="8">
        <f t="shared" si="0"/>
        <v>1274.2163592250765</v>
      </c>
      <c r="C34" s="56">
        <v>0</v>
      </c>
      <c r="D34" s="55">
        <v>0</v>
      </c>
      <c r="E34" s="18">
        <v>0</v>
      </c>
      <c r="F34" s="18">
        <v>0</v>
      </c>
      <c r="G34" s="41">
        <v>0</v>
      </c>
      <c r="H34" s="41">
        <v>0</v>
      </c>
      <c r="I34" s="48">
        <f t="shared" si="1"/>
        <v>0</v>
      </c>
      <c r="J34" s="48">
        <f t="shared" si="2"/>
        <v>0</v>
      </c>
      <c r="K34" s="58">
        <v>0</v>
      </c>
      <c r="L34" s="58">
        <v>0</v>
      </c>
      <c r="M34" s="55">
        <v>255562.53064020033</v>
      </c>
      <c r="N34" s="55">
        <v>1995334.7369219114</v>
      </c>
      <c r="O34" s="18">
        <v>0</v>
      </c>
      <c r="P34" s="18">
        <v>0</v>
      </c>
      <c r="Q34" s="48">
        <v>255562.53064020033</v>
      </c>
      <c r="R34" s="48">
        <v>1995334.7369219114</v>
      </c>
      <c r="S34" s="58">
        <v>143008.38555578759</v>
      </c>
      <c r="T34" s="58">
        <v>967104.80891701172</v>
      </c>
      <c r="U34" s="59">
        <v>0</v>
      </c>
      <c r="V34" s="59">
        <v>0</v>
      </c>
      <c r="W34" s="21">
        <v>143008.38555578759</v>
      </c>
      <c r="X34" s="21">
        <v>967104.80891701172</v>
      </c>
      <c r="Y34" s="12">
        <v>398570.91619598796</v>
      </c>
      <c r="Z34" s="12">
        <v>2962439.5458389232</v>
      </c>
    </row>
    <row r="35" spans="1:35" x14ac:dyDescent="0.25">
      <c r="A35" s="2">
        <v>4181</v>
      </c>
      <c r="B35" s="8">
        <f t="shared" si="0"/>
        <v>1274.3687592201998</v>
      </c>
      <c r="C35" s="57">
        <v>0</v>
      </c>
      <c r="D35" s="57">
        <v>0</v>
      </c>
      <c r="E35" s="18">
        <v>0</v>
      </c>
      <c r="F35" s="18">
        <v>0</v>
      </c>
      <c r="G35" s="41">
        <v>0</v>
      </c>
      <c r="H35" s="41">
        <v>0</v>
      </c>
      <c r="I35" s="48">
        <f t="shared" si="1"/>
        <v>0</v>
      </c>
      <c r="J35" s="48">
        <f t="shared" si="2"/>
        <v>0</v>
      </c>
      <c r="K35" s="58">
        <v>0</v>
      </c>
      <c r="L35" s="58">
        <v>0</v>
      </c>
      <c r="M35" s="55">
        <v>261672.2372642305</v>
      </c>
      <c r="N35" s="55">
        <v>2124533.9913224787</v>
      </c>
      <c r="O35" s="18">
        <v>0</v>
      </c>
      <c r="P35" s="18">
        <v>0</v>
      </c>
      <c r="Q35" s="48">
        <v>261672.2372642305</v>
      </c>
      <c r="R35" s="48">
        <v>2124533.9913224787</v>
      </c>
      <c r="S35" s="58">
        <v>150388.01139580927</v>
      </c>
      <c r="T35" s="58">
        <v>1039832.3803307529</v>
      </c>
      <c r="U35" s="59">
        <v>0</v>
      </c>
      <c r="V35" s="59">
        <v>0</v>
      </c>
      <c r="W35" s="21">
        <v>150388.01139580927</v>
      </c>
      <c r="X35" s="21">
        <v>1039832.3803307529</v>
      </c>
      <c r="Y35" s="12">
        <v>412060.24866003974</v>
      </c>
      <c r="Z35" s="12">
        <v>3164366.3716532318</v>
      </c>
    </row>
    <row r="36" spans="1:35" x14ac:dyDescent="0.25">
      <c r="A36" s="2">
        <v>4181.5</v>
      </c>
      <c r="B36" s="8">
        <f t="shared" si="0"/>
        <v>1274.521159215323</v>
      </c>
      <c r="C36" s="57">
        <v>0</v>
      </c>
      <c r="D36" s="57">
        <v>0</v>
      </c>
      <c r="E36" s="18">
        <v>0</v>
      </c>
      <c r="F36" s="18">
        <v>0</v>
      </c>
      <c r="G36" s="41">
        <v>0</v>
      </c>
      <c r="H36" s="41">
        <v>0</v>
      </c>
      <c r="I36" s="48">
        <f t="shared" si="1"/>
        <v>0</v>
      </c>
      <c r="J36" s="48">
        <f t="shared" si="2"/>
        <v>0</v>
      </c>
      <c r="K36" s="58">
        <v>0</v>
      </c>
      <c r="L36" s="58">
        <v>0</v>
      </c>
      <c r="M36" s="55">
        <v>267123.90547627583</v>
      </c>
      <c r="N36" s="55">
        <v>2256729.4667578209</v>
      </c>
      <c r="O36" s="18">
        <v>0</v>
      </c>
      <c r="P36" s="18">
        <v>0</v>
      </c>
      <c r="Q36" s="48">
        <v>267123.90547627583</v>
      </c>
      <c r="R36" s="48">
        <v>2256729.4667578209</v>
      </c>
      <c r="S36" s="58">
        <v>154828.93135839209</v>
      </c>
      <c r="T36" s="58">
        <v>1116131.53179823</v>
      </c>
      <c r="U36" s="59">
        <v>0</v>
      </c>
      <c r="V36" s="59">
        <v>0</v>
      </c>
      <c r="W36" s="21">
        <v>154828.93135839209</v>
      </c>
      <c r="X36" s="21">
        <v>1116131.53179823</v>
      </c>
      <c r="Y36" s="12">
        <v>421952.83683466795</v>
      </c>
      <c r="Z36" s="12">
        <v>3372860.9985560509</v>
      </c>
    </row>
    <row r="37" spans="1:35" x14ac:dyDescent="0.25">
      <c r="A37" s="2">
        <v>4182</v>
      </c>
      <c r="B37" s="8">
        <f t="shared" si="0"/>
        <v>1274.673559210446</v>
      </c>
      <c r="C37" s="57">
        <v>0</v>
      </c>
      <c r="D37" s="57">
        <v>0</v>
      </c>
      <c r="E37" s="18">
        <v>0</v>
      </c>
      <c r="F37" s="18">
        <v>0</v>
      </c>
      <c r="G37" s="41">
        <v>0</v>
      </c>
      <c r="H37" s="41">
        <v>0</v>
      </c>
      <c r="I37" s="48">
        <f t="shared" si="1"/>
        <v>0</v>
      </c>
      <c r="J37" s="48">
        <f t="shared" si="2"/>
        <v>0</v>
      </c>
      <c r="K37" s="58">
        <v>0</v>
      </c>
      <c r="L37" s="58">
        <v>0</v>
      </c>
      <c r="M37" s="55">
        <v>273164.28520374501</v>
      </c>
      <c r="N37" s="55">
        <v>2391683.4796593636</v>
      </c>
      <c r="O37" s="18">
        <v>0</v>
      </c>
      <c r="P37" s="18">
        <v>0</v>
      </c>
      <c r="Q37" s="48">
        <v>273164.28520374501</v>
      </c>
      <c r="R37" s="48">
        <v>2391683.4796593636</v>
      </c>
      <c r="S37" s="58">
        <v>159784.13247349707</v>
      </c>
      <c r="T37" s="58">
        <v>1194703.0367463843</v>
      </c>
      <c r="U37" s="59">
        <v>0</v>
      </c>
      <c r="V37" s="59">
        <v>0</v>
      </c>
      <c r="W37" s="21">
        <v>159784.13247349707</v>
      </c>
      <c r="X37" s="21">
        <v>1194703.0367463843</v>
      </c>
      <c r="Y37" s="12">
        <v>432948.41767724208</v>
      </c>
      <c r="Z37" s="12">
        <v>3586386.5164057482</v>
      </c>
    </row>
    <row r="38" spans="1:35" x14ac:dyDescent="0.25">
      <c r="A38" s="2">
        <v>4182.5</v>
      </c>
      <c r="B38" s="8">
        <f t="shared" si="0"/>
        <v>1274.8259592055692</v>
      </c>
      <c r="C38" s="57">
        <v>0</v>
      </c>
      <c r="D38" s="57">
        <v>0</v>
      </c>
      <c r="E38" s="18">
        <v>0</v>
      </c>
      <c r="F38" s="18">
        <v>0</v>
      </c>
      <c r="G38" s="41">
        <v>0</v>
      </c>
      <c r="H38" s="41">
        <v>0</v>
      </c>
      <c r="I38" s="48">
        <f t="shared" si="1"/>
        <v>0</v>
      </c>
      <c r="J38" s="48">
        <f t="shared" si="2"/>
        <v>0</v>
      </c>
      <c r="K38" s="58">
        <v>0</v>
      </c>
      <c r="L38" s="58">
        <v>0</v>
      </c>
      <c r="M38" s="55">
        <v>278510.79484023881</v>
      </c>
      <c r="N38" s="55">
        <v>2529594.0655065728</v>
      </c>
      <c r="O38" s="18">
        <v>0</v>
      </c>
      <c r="P38" s="18">
        <v>0</v>
      </c>
      <c r="Q38" s="48">
        <v>278510.79484023881</v>
      </c>
      <c r="R38" s="48">
        <v>2529594.0655065728</v>
      </c>
      <c r="S38" s="58">
        <v>164452.9936939766</v>
      </c>
      <c r="T38" s="58">
        <v>1275755.5842837482</v>
      </c>
      <c r="U38" s="59">
        <v>0</v>
      </c>
      <c r="V38" s="59">
        <v>0</v>
      </c>
      <c r="W38" s="21">
        <v>164452.9936939766</v>
      </c>
      <c r="X38" s="21">
        <v>1275755.5842837482</v>
      </c>
      <c r="Y38" s="12">
        <v>442963.78853421542</v>
      </c>
      <c r="Z38" s="12">
        <v>3805349.649790321</v>
      </c>
    </row>
    <row r="39" spans="1:35" x14ac:dyDescent="0.25">
      <c r="A39" s="2">
        <v>4183</v>
      </c>
      <c r="B39" s="8">
        <f t="shared" si="0"/>
        <v>1274.9783592006925</v>
      </c>
      <c r="C39" s="57">
        <v>0</v>
      </c>
      <c r="D39" s="57">
        <v>0</v>
      </c>
      <c r="E39" s="18">
        <v>0</v>
      </c>
      <c r="F39" s="18">
        <v>0</v>
      </c>
      <c r="G39" s="41">
        <v>0</v>
      </c>
      <c r="H39" s="41">
        <v>0</v>
      </c>
      <c r="I39" s="48">
        <f t="shared" si="1"/>
        <v>0</v>
      </c>
      <c r="J39" s="48">
        <f t="shared" si="2"/>
        <v>0</v>
      </c>
      <c r="K39" s="58">
        <v>0</v>
      </c>
      <c r="L39" s="58">
        <v>0</v>
      </c>
      <c r="M39" s="55">
        <v>284767.2972938497</v>
      </c>
      <c r="N39" s="55">
        <v>2670240.7520953049</v>
      </c>
      <c r="O39" s="18">
        <v>0</v>
      </c>
      <c r="P39" s="18">
        <v>0</v>
      </c>
      <c r="Q39" s="48">
        <v>284767.2972938497</v>
      </c>
      <c r="R39" s="48">
        <v>2670240.7520953049</v>
      </c>
      <c r="S39" s="58">
        <v>171570.65713207304</v>
      </c>
      <c r="T39" s="58">
        <v>1359208.3450843985</v>
      </c>
      <c r="U39" s="59">
        <v>0</v>
      </c>
      <c r="V39" s="59">
        <v>0</v>
      </c>
      <c r="W39" s="21">
        <v>171570.65713207304</v>
      </c>
      <c r="X39" s="21">
        <v>1359208.3450843985</v>
      </c>
      <c r="Y39" s="12">
        <v>456337.95442592271</v>
      </c>
      <c r="Z39" s="12">
        <v>4029449.0971797034</v>
      </c>
    </row>
    <row r="40" spans="1:35" x14ac:dyDescent="0.25">
      <c r="A40" s="2">
        <v>4183.5</v>
      </c>
      <c r="B40" s="8">
        <f t="shared" si="0"/>
        <v>1275.1307591958157</v>
      </c>
      <c r="C40" s="57">
        <v>0</v>
      </c>
      <c r="D40" s="57">
        <v>0</v>
      </c>
      <c r="E40" s="18">
        <v>0</v>
      </c>
      <c r="F40" s="18">
        <v>0</v>
      </c>
      <c r="G40" s="41">
        <v>0</v>
      </c>
      <c r="H40" s="41">
        <v>0</v>
      </c>
      <c r="I40" s="48">
        <f t="shared" si="1"/>
        <v>0</v>
      </c>
      <c r="J40" s="48">
        <f t="shared" si="2"/>
        <v>0</v>
      </c>
      <c r="K40" s="58">
        <v>0</v>
      </c>
      <c r="L40" s="58">
        <v>0</v>
      </c>
      <c r="M40" s="55">
        <v>289766.88610868918</v>
      </c>
      <c r="N40" s="55">
        <v>2813873.1001813384</v>
      </c>
      <c r="O40" s="18">
        <v>0</v>
      </c>
      <c r="P40" s="18">
        <v>0</v>
      </c>
      <c r="Q40" s="48">
        <v>289766.88610868918</v>
      </c>
      <c r="R40" s="48">
        <v>2813873.1001813384</v>
      </c>
      <c r="S40" s="58">
        <v>175802.30764984927</v>
      </c>
      <c r="T40" s="58">
        <v>1446058.182033339</v>
      </c>
      <c r="U40" s="59">
        <v>0</v>
      </c>
      <c r="V40" s="59">
        <v>0</v>
      </c>
      <c r="W40" s="21">
        <v>175802.30764984927</v>
      </c>
      <c r="X40" s="21">
        <v>1446058.182033339</v>
      </c>
      <c r="Y40" s="12">
        <v>465569.19375853846</v>
      </c>
      <c r="Z40" s="12">
        <v>4259931.282214677</v>
      </c>
    </row>
    <row r="41" spans="1:35" x14ac:dyDescent="0.25">
      <c r="A41" s="2">
        <v>4184</v>
      </c>
      <c r="B41" s="8">
        <f t="shared" si="0"/>
        <v>1275.2831591909389</v>
      </c>
      <c r="C41" s="57">
        <v>0</v>
      </c>
      <c r="D41" s="57">
        <v>0</v>
      </c>
      <c r="E41" s="18">
        <v>0</v>
      </c>
      <c r="F41" s="18">
        <v>0</v>
      </c>
      <c r="G41" s="41">
        <v>0</v>
      </c>
      <c r="H41" s="41">
        <v>0</v>
      </c>
      <c r="I41" s="48">
        <f t="shared" si="1"/>
        <v>0</v>
      </c>
      <c r="J41" s="48">
        <f t="shared" si="2"/>
        <v>0</v>
      </c>
      <c r="K41" s="58">
        <v>0</v>
      </c>
      <c r="L41" s="58">
        <v>0</v>
      </c>
      <c r="M41" s="55">
        <v>294902.51046617748</v>
      </c>
      <c r="N41" s="55">
        <v>2960033.246347711</v>
      </c>
      <c r="O41" s="18">
        <v>0</v>
      </c>
      <c r="P41" s="18">
        <v>0</v>
      </c>
      <c r="Q41" s="48">
        <v>294902.51046617748</v>
      </c>
      <c r="R41" s="48">
        <v>2960033.246347711</v>
      </c>
      <c r="S41" s="58">
        <v>180014.67049010823</v>
      </c>
      <c r="T41" s="58">
        <v>1535010.9877576474</v>
      </c>
      <c r="U41" s="59">
        <v>0</v>
      </c>
      <c r="V41" s="59">
        <v>0</v>
      </c>
      <c r="W41" s="21">
        <v>180014.67049010823</v>
      </c>
      <c r="X41" s="21">
        <v>1535010.9877576474</v>
      </c>
      <c r="Y41" s="12">
        <v>474917.18095628568</v>
      </c>
      <c r="Z41" s="12">
        <v>4495044.2341053579</v>
      </c>
    </row>
    <row r="42" spans="1:35" x14ac:dyDescent="0.25">
      <c r="A42" s="2">
        <v>4184.5</v>
      </c>
      <c r="B42" s="8">
        <f t="shared" si="0"/>
        <v>1275.4355591860622</v>
      </c>
      <c r="C42" s="57">
        <v>3.5342256463842851E-4</v>
      </c>
      <c r="D42" s="57">
        <v>1.3655890536458763E-5</v>
      </c>
      <c r="E42" s="18">
        <v>0</v>
      </c>
      <c r="F42" s="18">
        <v>0</v>
      </c>
      <c r="G42" s="41">
        <v>0</v>
      </c>
      <c r="H42" s="41">
        <v>0</v>
      </c>
      <c r="I42" s="48">
        <f t="shared" si="1"/>
        <v>3.5342256463842851E-4</v>
      </c>
      <c r="J42" s="48">
        <f t="shared" si="2"/>
        <v>1.3655890536458763E-5</v>
      </c>
      <c r="K42" s="58">
        <v>0</v>
      </c>
      <c r="L42" s="58">
        <v>0</v>
      </c>
      <c r="M42" s="55">
        <v>300440.34603611456</v>
      </c>
      <c r="N42" s="55">
        <v>3108866.6152975382</v>
      </c>
      <c r="O42" s="18">
        <v>0</v>
      </c>
      <c r="P42" s="18">
        <v>0</v>
      </c>
      <c r="Q42" s="48">
        <v>300440.34603611456</v>
      </c>
      <c r="R42" s="48">
        <v>3108866.6152975382</v>
      </c>
      <c r="S42" s="58">
        <v>184626.69405441493</v>
      </c>
      <c r="T42" s="58">
        <v>1626284.7682154467</v>
      </c>
      <c r="U42" s="59">
        <v>0</v>
      </c>
      <c r="V42" s="59">
        <v>0</v>
      </c>
      <c r="W42" s="21">
        <v>184626.69405441493</v>
      </c>
      <c r="X42" s="21">
        <v>1626284.7682154467</v>
      </c>
      <c r="Y42" s="12">
        <v>485067.04044395202</v>
      </c>
      <c r="Z42" s="12">
        <v>4735151.3835266409</v>
      </c>
    </row>
    <row r="43" spans="1:35" x14ac:dyDescent="0.25">
      <c r="A43" s="2">
        <v>4185</v>
      </c>
      <c r="B43" s="8">
        <f t="shared" si="0"/>
        <v>1275.5879591811854</v>
      </c>
      <c r="C43" s="57">
        <v>1.0096902769963173E-2</v>
      </c>
      <c r="D43" s="57">
        <v>2.046056748062229E-3</v>
      </c>
      <c r="E43" s="18">
        <v>0</v>
      </c>
      <c r="F43" s="18">
        <v>0</v>
      </c>
      <c r="G43" s="41">
        <v>0</v>
      </c>
      <c r="H43" s="41">
        <v>0</v>
      </c>
      <c r="I43" s="48">
        <f t="shared" si="1"/>
        <v>1.0096902769963173E-2</v>
      </c>
      <c r="J43" s="48">
        <f t="shared" si="2"/>
        <v>2.046056748062229E-3</v>
      </c>
      <c r="K43" s="58">
        <v>0</v>
      </c>
      <c r="L43" s="58">
        <v>0</v>
      </c>
      <c r="M43" s="55">
        <v>306379.65668430389</v>
      </c>
      <c r="N43" s="55">
        <v>3260552.0364037021</v>
      </c>
      <c r="O43" s="18">
        <v>0</v>
      </c>
      <c r="P43" s="18">
        <v>0</v>
      </c>
      <c r="Q43" s="48">
        <v>306379.65668430389</v>
      </c>
      <c r="R43" s="48">
        <v>3260552.0364037021</v>
      </c>
      <c r="S43" s="58">
        <v>188945.69911118143</v>
      </c>
      <c r="T43" s="58">
        <v>1719669.456737593</v>
      </c>
      <c r="U43" s="59">
        <v>0</v>
      </c>
      <c r="V43" s="59">
        <v>0</v>
      </c>
      <c r="W43" s="21">
        <v>188945.69911118143</v>
      </c>
      <c r="X43" s="21">
        <v>1719669.456737593</v>
      </c>
      <c r="Y43" s="12">
        <v>495325.3658923881</v>
      </c>
      <c r="Z43" s="12">
        <v>4980221.4951873515</v>
      </c>
    </row>
    <row r="44" spans="1:35" x14ac:dyDescent="0.25">
      <c r="A44" s="2">
        <v>4185.5</v>
      </c>
      <c r="B44" s="8">
        <f t="shared" si="0"/>
        <v>1275.7403591763084</v>
      </c>
      <c r="C44" s="57">
        <v>4.9296860227667341E-2</v>
      </c>
      <c r="D44" s="57">
        <v>1.4646158776955067E-2</v>
      </c>
      <c r="E44" s="18">
        <v>0</v>
      </c>
      <c r="F44" s="18">
        <v>0</v>
      </c>
      <c r="G44" s="41">
        <v>0</v>
      </c>
      <c r="H44" s="41">
        <v>0</v>
      </c>
      <c r="I44" s="48">
        <f t="shared" si="1"/>
        <v>4.9296860227667341E-2</v>
      </c>
      <c r="J44" s="48">
        <f t="shared" si="2"/>
        <v>1.4646158776955067E-2</v>
      </c>
      <c r="K44" s="58">
        <v>0</v>
      </c>
      <c r="L44" s="58">
        <v>0</v>
      </c>
      <c r="M44" s="55">
        <v>312449.25236537697</v>
      </c>
      <c r="N44" s="55">
        <v>3415458.5768128973</v>
      </c>
      <c r="O44" s="18">
        <v>0</v>
      </c>
      <c r="P44" s="18">
        <v>0</v>
      </c>
      <c r="Q44" s="48">
        <v>312449.25236537697</v>
      </c>
      <c r="R44" s="48">
        <v>3415458.5768128973</v>
      </c>
      <c r="S44" s="58">
        <v>193512.27692828095</v>
      </c>
      <c r="T44" s="58">
        <v>1815449.6027450163</v>
      </c>
      <c r="U44" s="59">
        <v>0</v>
      </c>
      <c r="V44" s="59">
        <v>0</v>
      </c>
      <c r="W44" s="21">
        <v>193512.27692828095</v>
      </c>
      <c r="X44" s="21">
        <v>1815449.6027450163</v>
      </c>
      <c r="Y44" s="12">
        <v>505961.57859051815</v>
      </c>
      <c r="Z44" s="12">
        <v>5230908.1942040725</v>
      </c>
    </row>
    <row r="45" spans="1:35" x14ac:dyDescent="0.25">
      <c r="A45" s="2">
        <v>4186</v>
      </c>
      <c r="B45" s="8">
        <f t="shared" si="0"/>
        <v>1275.8927591714316</v>
      </c>
      <c r="C45" s="57">
        <v>0.18289602089294271</v>
      </c>
      <c r="D45" s="57">
        <v>6.7898913940081337E-2</v>
      </c>
      <c r="E45" s="18">
        <v>0</v>
      </c>
      <c r="F45" s="18">
        <v>0</v>
      </c>
      <c r="G45" s="41">
        <v>0</v>
      </c>
      <c r="H45" s="41">
        <v>0</v>
      </c>
      <c r="I45" s="48">
        <f t="shared" si="1"/>
        <v>0.18289602089294271</v>
      </c>
      <c r="J45" s="48">
        <f t="shared" si="2"/>
        <v>6.7898913940081337E-2</v>
      </c>
      <c r="K45" s="58">
        <v>0</v>
      </c>
      <c r="L45" s="58">
        <v>0</v>
      </c>
      <c r="M45" s="55">
        <v>317769.84618901537</v>
      </c>
      <c r="N45" s="55">
        <v>3573009.4636406079</v>
      </c>
      <c r="O45" s="18">
        <v>0</v>
      </c>
      <c r="P45" s="18">
        <v>0</v>
      </c>
      <c r="Q45" s="48">
        <v>317769.84618901537</v>
      </c>
      <c r="R45" s="48">
        <v>3573009.4636406079</v>
      </c>
      <c r="S45" s="58">
        <v>197764.39150321673</v>
      </c>
      <c r="T45" s="58">
        <v>1913249.0804146377</v>
      </c>
      <c r="U45" s="59">
        <v>0</v>
      </c>
      <c r="V45" s="59">
        <v>0</v>
      </c>
      <c r="W45" s="21">
        <v>197764.39150321673</v>
      </c>
      <c r="X45" s="21">
        <v>1913249.0804146377</v>
      </c>
      <c r="Y45" s="12">
        <v>515534.42058825295</v>
      </c>
      <c r="Z45" s="12">
        <v>5486258.6119541591</v>
      </c>
    </row>
    <row r="46" spans="1:35" x14ac:dyDescent="0.25">
      <c r="A46" s="2">
        <v>4186.5</v>
      </c>
      <c r="B46" s="8">
        <f t="shared" si="0"/>
        <v>1276.0451591665549</v>
      </c>
      <c r="C46" s="57">
        <v>0.46904861781512758</v>
      </c>
      <c r="D46" s="57">
        <v>0.22048307181798216</v>
      </c>
      <c r="E46" s="18">
        <v>0</v>
      </c>
      <c r="F46" s="18">
        <v>0</v>
      </c>
      <c r="G46" s="41">
        <v>0</v>
      </c>
      <c r="H46" s="41">
        <v>0</v>
      </c>
      <c r="I46" s="48">
        <f t="shared" si="1"/>
        <v>0.46904861781512758</v>
      </c>
      <c r="J46" s="48">
        <f t="shared" si="2"/>
        <v>0.22048307181798216</v>
      </c>
      <c r="K46" s="58">
        <v>0</v>
      </c>
      <c r="L46" s="58">
        <v>0</v>
      </c>
      <c r="M46" s="55">
        <v>322719.73169343482</v>
      </c>
      <c r="N46" s="55">
        <v>3733186.6682930533</v>
      </c>
      <c r="O46" s="18">
        <v>0</v>
      </c>
      <c r="P46" s="18">
        <v>0</v>
      </c>
      <c r="Q46" s="48">
        <v>322719.73169343482</v>
      </c>
      <c r="R46" s="48">
        <v>3733186.6682930533</v>
      </c>
      <c r="S46" s="58">
        <v>202458.21682424654</v>
      </c>
      <c r="T46" s="58">
        <v>2013471.5686562068</v>
      </c>
      <c r="U46" s="59">
        <v>0</v>
      </c>
      <c r="V46" s="59">
        <v>0</v>
      </c>
      <c r="W46" s="21">
        <v>202458.21682424654</v>
      </c>
      <c r="X46" s="21">
        <v>2013471.5686562068</v>
      </c>
      <c r="Y46" s="12">
        <v>525178.41756629921</v>
      </c>
      <c r="Z46" s="12">
        <v>5746658.4574323315</v>
      </c>
    </row>
    <row r="47" spans="1:35" x14ac:dyDescent="0.25">
      <c r="A47" s="2">
        <v>4187</v>
      </c>
      <c r="B47" s="8">
        <f t="shared" si="0"/>
        <v>1276.1975591616781</v>
      </c>
      <c r="C47" s="57">
        <v>0.92957548518975253</v>
      </c>
      <c r="D47" s="57">
        <v>0.54628701598647145</v>
      </c>
      <c r="E47" s="18">
        <v>0</v>
      </c>
      <c r="F47" s="18">
        <v>0</v>
      </c>
      <c r="G47" s="41">
        <v>0</v>
      </c>
      <c r="H47" s="41">
        <v>0</v>
      </c>
      <c r="I47" s="48">
        <f t="shared" si="1"/>
        <v>0.92957548518975253</v>
      </c>
      <c r="J47" s="48">
        <f t="shared" si="2"/>
        <v>0.54628701598647145</v>
      </c>
      <c r="K47" s="58">
        <v>0</v>
      </c>
      <c r="L47" s="58">
        <v>0</v>
      </c>
      <c r="M47" s="55">
        <v>327576.46753420966</v>
      </c>
      <c r="N47" s="55">
        <v>3895752.7701697978</v>
      </c>
      <c r="O47" s="18">
        <v>0</v>
      </c>
      <c r="P47" s="18">
        <v>0</v>
      </c>
      <c r="Q47" s="48">
        <v>327576.46753420966</v>
      </c>
      <c r="R47" s="48">
        <v>3895752.7701697978</v>
      </c>
      <c r="S47" s="58">
        <v>206742.23384043545</v>
      </c>
      <c r="T47" s="58">
        <v>2115759.480781504</v>
      </c>
      <c r="U47" s="59">
        <v>0</v>
      </c>
      <c r="V47" s="59">
        <v>0</v>
      </c>
      <c r="W47" s="21">
        <v>206742.23384043545</v>
      </c>
      <c r="X47" s="21">
        <v>2115759.480781504</v>
      </c>
      <c r="Y47" s="12">
        <v>534319.63095013029</v>
      </c>
      <c r="Z47" s="12">
        <v>6011512.7972383182</v>
      </c>
      <c r="AC47" s="62"/>
      <c r="AD47" s="62"/>
      <c r="AE47" s="62"/>
      <c r="AF47" s="62"/>
      <c r="AG47" s="62"/>
      <c r="AH47" s="62"/>
      <c r="AI47" s="62"/>
    </row>
    <row r="48" spans="1:35" x14ac:dyDescent="0.25">
      <c r="A48" s="2">
        <v>4187.5</v>
      </c>
      <c r="B48" s="8">
        <f t="shared" si="0"/>
        <v>1276.3499591568013</v>
      </c>
      <c r="C48" s="57">
        <v>1.626015435481363</v>
      </c>
      <c r="D48" s="57">
        <v>1.1369317533186605</v>
      </c>
      <c r="E48" s="18">
        <v>0</v>
      </c>
      <c r="F48" s="18">
        <v>0</v>
      </c>
      <c r="G48" s="41">
        <v>0</v>
      </c>
      <c r="H48" s="41">
        <v>0</v>
      </c>
      <c r="I48" s="48">
        <f t="shared" si="1"/>
        <v>1.626015435481363</v>
      </c>
      <c r="J48" s="48">
        <f t="shared" si="2"/>
        <v>1.1369317533186605</v>
      </c>
      <c r="K48" s="58">
        <v>0</v>
      </c>
      <c r="L48" s="58">
        <v>0</v>
      </c>
      <c r="M48" s="55">
        <v>334941.61711735494</v>
      </c>
      <c r="N48" s="55">
        <v>4061798.230188414</v>
      </c>
      <c r="O48" s="18">
        <v>0</v>
      </c>
      <c r="P48" s="18">
        <v>0</v>
      </c>
      <c r="Q48" s="48">
        <v>334941.61711735494</v>
      </c>
      <c r="R48" s="48">
        <v>4061798.230188414</v>
      </c>
      <c r="S48" s="58">
        <v>210543.94946762829</v>
      </c>
      <c r="T48" s="58">
        <v>2220161.1782349581</v>
      </c>
      <c r="U48" s="59">
        <v>0</v>
      </c>
      <c r="V48" s="59">
        <v>0</v>
      </c>
      <c r="W48" s="21">
        <v>210543.94946762829</v>
      </c>
      <c r="X48" s="21">
        <v>2220161.1782349581</v>
      </c>
      <c r="Y48" s="12">
        <v>545487.1926004187</v>
      </c>
      <c r="Z48" s="12">
        <v>6281960.5453551253</v>
      </c>
      <c r="AC48" s="62"/>
      <c r="AD48" s="62"/>
      <c r="AE48" s="62"/>
      <c r="AF48" s="62"/>
      <c r="AG48" s="62"/>
      <c r="AH48" s="62"/>
      <c r="AI48" s="62"/>
    </row>
    <row r="49" spans="1:35" x14ac:dyDescent="0.25">
      <c r="A49" s="2">
        <v>4188</v>
      </c>
      <c r="B49" s="8">
        <f t="shared" si="0"/>
        <v>1276.5023591519246</v>
      </c>
      <c r="C49" s="57">
        <v>2.2739088274068053</v>
      </c>
      <c r="D49" s="57">
        <v>1.9807792442196006</v>
      </c>
      <c r="E49" s="18">
        <v>0</v>
      </c>
      <c r="F49" s="18">
        <v>0</v>
      </c>
      <c r="G49" s="41">
        <v>0</v>
      </c>
      <c r="H49" s="41">
        <v>0</v>
      </c>
      <c r="I49" s="48">
        <f t="shared" si="1"/>
        <v>2.2739088274068053</v>
      </c>
      <c r="J49" s="48">
        <f t="shared" si="2"/>
        <v>1.9807792442196006</v>
      </c>
      <c r="K49" s="58">
        <v>0</v>
      </c>
      <c r="L49" s="58">
        <v>0</v>
      </c>
      <c r="M49" s="55">
        <v>340834.25502297422</v>
      </c>
      <c r="N49" s="55">
        <v>4230730.4050681423</v>
      </c>
      <c r="O49" s="18">
        <v>0</v>
      </c>
      <c r="P49" s="18">
        <v>0</v>
      </c>
      <c r="Q49" s="48">
        <v>340834.25502297422</v>
      </c>
      <c r="R49" s="48">
        <v>4230730.4050681423</v>
      </c>
      <c r="S49" s="58">
        <v>214173.70126576463</v>
      </c>
      <c r="T49" s="58">
        <v>2326332.8654501303</v>
      </c>
      <c r="U49" s="59">
        <v>0</v>
      </c>
      <c r="V49" s="59">
        <v>0</v>
      </c>
      <c r="W49" s="21">
        <v>214173.70126576463</v>
      </c>
      <c r="X49" s="21">
        <v>2326332.8654501303</v>
      </c>
      <c r="Y49" s="12">
        <v>555010.23019756621</v>
      </c>
      <c r="Z49" s="12">
        <v>6557065.2512975167</v>
      </c>
      <c r="AC49" s="62"/>
      <c r="AD49" s="62"/>
      <c r="AE49" s="62"/>
      <c r="AF49" s="62"/>
      <c r="AG49" s="62"/>
      <c r="AH49" s="62"/>
      <c r="AI49" s="62"/>
    </row>
    <row r="50" spans="1:35" x14ac:dyDescent="0.25">
      <c r="A50" s="2">
        <v>4188.5</v>
      </c>
      <c r="B50" s="8">
        <f t="shared" si="0"/>
        <v>1276.6547591470478</v>
      </c>
      <c r="C50" s="57">
        <v>2.7810352661361137</v>
      </c>
      <c r="D50" s="57">
        <v>3.1456866411483637</v>
      </c>
      <c r="E50" s="18">
        <v>0</v>
      </c>
      <c r="F50" s="18">
        <v>0</v>
      </c>
      <c r="G50" s="41">
        <v>0</v>
      </c>
      <c r="H50" s="41">
        <v>0</v>
      </c>
      <c r="I50" s="48">
        <f t="shared" si="1"/>
        <v>2.7810352661361137</v>
      </c>
      <c r="J50" s="48">
        <f t="shared" si="2"/>
        <v>3.1456866411483637</v>
      </c>
      <c r="K50" s="58">
        <v>0</v>
      </c>
      <c r="L50" s="58">
        <v>0</v>
      </c>
      <c r="M50" s="55">
        <v>347199.37003442878</v>
      </c>
      <c r="N50" s="55">
        <v>4402913.7832608167</v>
      </c>
      <c r="O50" s="18">
        <v>0</v>
      </c>
      <c r="P50" s="18">
        <v>0</v>
      </c>
      <c r="Q50" s="48">
        <v>347199.37003442878</v>
      </c>
      <c r="R50" s="48">
        <v>4402913.7832608167</v>
      </c>
      <c r="S50" s="58">
        <v>217371.20331064134</v>
      </c>
      <c r="T50" s="58">
        <v>2434221.9423254086</v>
      </c>
      <c r="U50" s="59">
        <v>0</v>
      </c>
      <c r="V50" s="59">
        <v>0</v>
      </c>
      <c r="W50" s="21">
        <v>217371.20331064134</v>
      </c>
      <c r="X50" s="21">
        <v>2434221.9423254086</v>
      </c>
      <c r="Y50" s="12">
        <v>564573.35438033624</v>
      </c>
      <c r="Z50" s="12">
        <v>6837138.8712728666</v>
      </c>
      <c r="AC50" s="62"/>
      <c r="AD50" s="62"/>
      <c r="AE50" s="62"/>
      <c r="AF50" s="62"/>
      <c r="AG50" s="62"/>
      <c r="AH50" s="62"/>
      <c r="AI50" s="62"/>
    </row>
    <row r="51" spans="1:35" x14ac:dyDescent="0.25">
      <c r="A51" s="2">
        <v>4189</v>
      </c>
      <c r="B51" s="8">
        <f t="shared" si="0"/>
        <v>1276.8071591421708</v>
      </c>
      <c r="C51" s="57">
        <v>3.2079179070401431</v>
      </c>
      <c r="D51" s="57">
        <v>4.5434826949164693</v>
      </c>
      <c r="E51" s="18">
        <v>0</v>
      </c>
      <c r="F51" s="18">
        <v>0</v>
      </c>
      <c r="G51" s="41">
        <v>0</v>
      </c>
      <c r="H51" s="41">
        <v>0</v>
      </c>
      <c r="I51" s="48">
        <f t="shared" si="1"/>
        <v>3.2079179070401431</v>
      </c>
      <c r="J51" s="48">
        <f t="shared" si="2"/>
        <v>4.5434826949164693</v>
      </c>
      <c r="K51" s="58">
        <v>0</v>
      </c>
      <c r="L51" s="58">
        <v>0</v>
      </c>
      <c r="M51" s="55">
        <v>352932.64747325337</v>
      </c>
      <c r="N51" s="55">
        <v>4577940.802484585</v>
      </c>
      <c r="O51" s="18">
        <v>0</v>
      </c>
      <c r="P51" s="18">
        <v>0</v>
      </c>
      <c r="Q51" s="48">
        <v>352932.64747325337</v>
      </c>
      <c r="R51" s="48">
        <v>4577940.802484585</v>
      </c>
      <c r="S51" s="58">
        <v>220669.39792892549</v>
      </c>
      <c r="T51" s="58">
        <v>2543725.747348093</v>
      </c>
      <c r="U51" s="59">
        <v>0</v>
      </c>
      <c r="V51" s="59">
        <v>0</v>
      </c>
      <c r="W51" s="21">
        <v>220669.39792892549</v>
      </c>
      <c r="X51" s="21">
        <v>2543725.747348093</v>
      </c>
      <c r="Y51" s="12">
        <v>573605.25332008593</v>
      </c>
      <c r="Z51" s="12">
        <v>7121671.0933153722</v>
      </c>
      <c r="AC51" s="62"/>
      <c r="AD51" s="62"/>
      <c r="AE51" s="62"/>
      <c r="AF51" s="62"/>
      <c r="AG51" s="62"/>
      <c r="AH51" s="62"/>
      <c r="AI51" s="62"/>
    </row>
    <row r="52" spans="1:35" x14ac:dyDescent="0.25">
      <c r="A52" s="2">
        <v>4189.5</v>
      </c>
      <c r="B52" s="8">
        <f t="shared" si="0"/>
        <v>1276.959559137294</v>
      </c>
      <c r="C52" s="57">
        <v>3.5761923511481872</v>
      </c>
      <c r="D52" s="57">
        <v>6.1988397905495694</v>
      </c>
      <c r="E52" s="18">
        <v>0</v>
      </c>
      <c r="F52" s="18">
        <v>0</v>
      </c>
      <c r="G52" s="41">
        <v>0</v>
      </c>
      <c r="H52" s="41">
        <v>0</v>
      </c>
      <c r="I52" s="48">
        <f t="shared" si="1"/>
        <v>3.5761923511481872</v>
      </c>
      <c r="J52" s="48">
        <f t="shared" si="2"/>
        <v>6.1988397905495694</v>
      </c>
      <c r="K52" s="58">
        <v>0</v>
      </c>
      <c r="L52" s="58">
        <v>0</v>
      </c>
      <c r="M52" s="55">
        <v>360041.6092336296</v>
      </c>
      <c r="N52" s="55">
        <v>4756609.0826083235</v>
      </c>
      <c r="O52" s="18">
        <v>0</v>
      </c>
      <c r="P52" s="18">
        <v>0</v>
      </c>
      <c r="Q52" s="48">
        <v>360041.6092336296</v>
      </c>
      <c r="R52" s="48">
        <v>4756609.0826083235</v>
      </c>
      <c r="S52" s="58">
        <v>224034.49435403303</v>
      </c>
      <c r="T52" s="58">
        <v>2654905.604646449</v>
      </c>
      <c r="U52" s="59">
        <v>0</v>
      </c>
      <c r="V52" s="59">
        <v>0</v>
      </c>
      <c r="W52" s="21">
        <v>224034.49435403303</v>
      </c>
      <c r="X52" s="21">
        <v>2654905.604646449</v>
      </c>
      <c r="Y52" s="12">
        <v>584079.67978001386</v>
      </c>
      <c r="Z52" s="12">
        <v>7411520.8860945627</v>
      </c>
      <c r="AC52" s="62"/>
      <c r="AD52" s="62"/>
      <c r="AE52" s="62"/>
      <c r="AF52" s="62"/>
      <c r="AG52" s="62"/>
      <c r="AH52" s="62"/>
      <c r="AI52" s="62"/>
    </row>
    <row r="53" spans="1:35" x14ac:dyDescent="0.25">
      <c r="A53" s="2">
        <v>4190</v>
      </c>
      <c r="B53" s="8">
        <f t="shared" si="0"/>
        <v>1277.1119591324173</v>
      </c>
      <c r="C53" s="57">
        <v>3.9102421506330072</v>
      </c>
      <c r="D53" s="57">
        <v>8.00767426093587</v>
      </c>
      <c r="E53" s="18">
        <v>0</v>
      </c>
      <c r="F53" s="18">
        <v>0</v>
      </c>
      <c r="G53" s="41">
        <v>0</v>
      </c>
      <c r="H53" s="41">
        <v>0</v>
      </c>
      <c r="I53" s="48">
        <f t="shared" si="1"/>
        <v>3.9102421506330072</v>
      </c>
      <c r="J53" s="48">
        <f t="shared" si="2"/>
        <v>8.00767426093587</v>
      </c>
      <c r="K53" s="58">
        <v>0</v>
      </c>
      <c r="L53" s="58">
        <v>0</v>
      </c>
      <c r="M53" s="55">
        <v>365610.7741597736</v>
      </c>
      <c r="N53" s="55">
        <v>4938013.7235066993</v>
      </c>
      <c r="O53" s="18">
        <v>0</v>
      </c>
      <c r="P53" s="18">
        <v>0</v>
      </c>
      <c r="Q53" s="48">
        <v>365610.7741597736</v>
      </c>
      <c r="R53" s="48">
        <v>4938013.7235066993</v>
      </c>
      <c r="S53" s="58">
        <v>227501.49059200444</v>
      </c>
      <c r="T53" s="58">
        <v>2767784.2784130513</v>
      </c>
      <c r="U53" s="59">
        <v>0</v>
      </c>
      <c r="V53" s="59">
        <v>0</v>
      </c>
      <c r="W53" s="21">
        <v>227501.49059200444</v>
      </c>
      <c r="X53" s="21">
        <v>2767784.2784130513</v>
      </c>
      <c r="Y53" s="12">
        <v>593116.17499392875</v>
      </c>
      <c r="Z53" s="12">
        <v>7705806.0095940121</v>
      </c>
      <c r="AC53" s="62"/>
      <c r="AD53" s="62"/>
      <c r="AE53" s="62"/>
      <c r="AF53" s="62"/>
      <c r="AG53" s="62"/>
      <c r="AH53" s="62"/>
      <c r="AI53" s="62"/>
    </row>
    <row r="54" spans="1:35" x14ac:dyDescent="0.25">
      <c r="A54" s="2">
        <v>4190.5</v>
      </c>
      <c r="B54" s="8">
        <f t="shared" si="0"/>
        <v>1277.2643591275405</v>
      </c>
      <c r="C54" s="57">
        <v>4.220149697776491</v>
      </c>
      <c r="D54" s="57">
        <v>10.009146175607253</v>
      </c>
      <c r="E54" s="18">
        <v>0</v>
      </c>
      <c r="F54" s="18">
        <v>0</v>
      </c>
      <c r="G54" s="41">
        <v>0</v>
      </c>
      <c r="H54" s="41">
        <v>0</v>
      </c>
      <c r="I54" s="48">
        <f t="shared" si="1"/>
        <v>4.220149697776491</v>
      </c>
      <c r="J54" s="48">
        <f t="shared" si="2"/>
        <v>10.009146175607253</v>
      </c>
      <c r="K54" s="58">
        <v>0</v>
      </c>
      <c r="L54" s="58">
        <v>0</v>
      </c>
      <c r="M54" s="55">
        <v>370865.59625876421</v>
      </c>
      <c r="N54" s="55">
        <v>5122251.5294380505</v>
      </c>
      <c r="O54" s="18">
        <v>0</v>
      </c>
      <c r="P54" s="18">
        <v>0</v>
      </c>
      <c r="Q54" s="48">
        <v>370865.59625876421</v>
      </c>
      <c r="R54" s="48">
        <v>5122251.5294380505</v>
      </c>
      <c r="S54" s="58">
        <v>231039.35142870719</v>
      </c>
      <c r="T54" s="58">
        <v>2882440.7630554731</v>
      </c>
      <c r="U54" s="59">
        <v>0</v>
      </c>
      <c r="V54" s="59">
        <v>0</v>
      </c>
      <c r="W54" s="21">
        <v>231039.35142870719</v>
      </c>
      <c r="X54" s="21">
        <v>2882440.7630554731</v>
      </c>
      <c r="Y54" s="12">
        <v>601909.16783716925</v>
      </c>
      <c r="Z54" s="12">
        <v>8004702.3016396984</v>
      </c>
    </row>
    <row r="55" spans="1:35" x14ac:dyDescent="0.25">
      <c r="A55" s="2">
        <v>4191</v>
      </c>
      <c r="B55" s="8">
        <f t="shared" si="0"/>
        <v>1277.4167591226637</v>
      </c>
      <c r="C55" s="57">
        <v>4.5149643256360852</v>
      </c>
      <c r="D55" s="57">
        <v>12.124079507999868</v>
      </c>
      <c r="E55" s="18">
        <v>0</v>
      </c>
      <c r="F55" s="18">
        <v>0</v>
      </c>
      <c r="G55" s="41">
        <v>0</v>
      </c>
      <c r="H55" s="41">
        <v>0</v>
      </c>
      <c r="I55" s="48">
        <f t="shared" si="1"/>
        <v>4.5149643256360852</v>
      </c>
      <c r="J55" s="48">
        <f t="shared" si="2"/>
        <v>12.124079507999868</v>
      </c>
      <c r="K55" s="58">
        <v>0</v>
      </c>
      <c r="L55" s="58">
        <v>0</v>
      </c>
      <c r="M55" s="55">
        <v>375892.68567231006</v>
      </c>
      <c r="N55" s="55">
        <v>5308875.8897425774</v>
      </c>
      <c r="O55" s="18">
        <v>0</v>
      </c>
      <c r="P55" s="18">
        <v>0</v>
      </c>
      <c r="Q55" s="48">
        <v>375892.68567231006</v>
      </c>
      <c r="R55" s="48">
        <v>5308875.8897425774</v>
      </c>
      <c r="S55" s="58">
        <v>234960.23865306567</v>
      </c>
      <c r="T55" s="58">
        <v>2998853.1776667349</v>
      </c>
      <c r="U55" s="59">
        <v>0</v>
      </c>
      <c r="V55" s="59">
        <v>0</v>
      </c>
      <c r="W55" s="21">
        <v>234960.23865306567</v>
      </c>
      <c r="X55" s="21">
        <v>2998853.1776667349</v>
      </c>
      <c r="Y55" s="12">
        <v>610857.4392897014</v>
      </c>
      <c r="Z55" s="12">
        <v>8307741.1914888201</v>
      </c>
      <c r="AC55" s="62"/>
      <c r="AD55" s="62"/>
      <c r="AE55" s="62"/>
      <c r="AF55" s="62"/>
      <c r="AG55" s="62"/>
      <c r="AH55" s="62"/>
      <c r="AI55" s="62"/>
    </row>
    <row r="56" spans="1:35" x14ac:dyDescent="0.25">
      <c r="A56" s="2">
        <v>4191.5</v>
      </c>
      <c r="B56" s="8">
        <f t="shared" si="0"/>
        <v>1277.569159117787</v>
      </c>
      <c r="C56" s="57">
        <v>4.8693728624377304</v>
      </c>
      <c r="D56" s="57">
        <v>14.441711340906329</v>
      </c>
      <c r="E56" s="18">
        <v>0</v>
      </c>
      <c r="F56" s="18">
        <v>0</v>
      </c>
      <c r="G56" s="41">
        <v>0</v>
      </c>
      <c r="H56" s="41">
        <v>0</v>
      </c>
      <c r="I56" s="48">
        <f t="shared" si="1"/>
        <v>4.8693728624377304</v>
      </c>
      <c r="J56" s="48">
        <f t="shared" si="2"/>
        <v>14.441711340906329</v>
      </c>
      <c r="K56" s="58">
        <v>0</v>
      </c>
      <c r="L56" s="58">
        <v>0</v>
      </c>
      <c r="M56" s="55">
        <v>380791.89848965401</v>
      </c>
      <c r="N56" s="55">
        <v>5498045.280547793</v>
      </c>
      <c r="O56" s="18">
        <v>6.864037367649338E-2</v>
      </c>
      <c r="P56" s="18">
        <v>2.965367138536346E-3</v>
      </c>
      <c r="Q56" s="48">
        <v>380791.96713002771</v>
      </c>
      <c r="R56" s="48">
        <v>5498045.2835131604</v>
      </c>
      <c r="S56" s="58">
        <v>239701.85662049224</v>
      </c>
      <c r="T56" s="58">
        <v>3117516.8068232848</v>
      </c>
      <c r="U56" s="59">
        <v>0</v>
      </c>
      <c r="V56" s="59">
        <v>0</v>
      </c>
      <c r="W56" s="21">
        <v>239701.85662049224</v>
      </c>
      <c r="X56" s="21">
        <v>3117516.8068232848</v>
      </c>
      <c r="Y56" s="12">
        <v>620498.69312338228</v>
      </c>
      <c r="Z56" s="12">
        <v>8615576.5320477858</v>
      </c>
      <c r="AC56" s="62"/>
      <c r="AD56" s="62"/>
      <c r="AE56" s="62"/>
      <c r="AF56" s="62"/>
      <c r="AG56" s="62"/>
      <c r="AH56" s="62"/>
      <c r="AI56" s="62"/>
    </row>
    <row r="57" spans="1:35" x14ac:dyDescent="0.25">
      <c r="A57" s="2">
        <v>4192</v>
      </c>
      <c r="B57" s="8">
        <f t="shared" si="0"/>
        <v>1277.7215591129102</v>
      </c>
      <c r="C57" s="57">
        <v>6.1192732399088641</v>
      </c>
      <c r="D57" s="57">
        <v>17.094956182668742</v>
      </c>
      <c r="E57" s="18">
        <v>0</v>
      </c>
      <c r="F57" s="18">
        <v>0</v>
      </c>
      <c r="G57" s="41">
        <v>0</v>
      </c>
      <c r="H57" s="41">
        <v>0</v>
      </c>
      <c r="I57" s="48">
        <f t="shared" si="1"/>
        <v>6.1192732399088641</v>
      </c>
      <c r="J57" s="48">
        <f t="shared" si="2"/>
        <v>17.094956182668742</v>
      </c>
      <c r="K57" s="58">
        <v>0</v>
      </c>
      <c r="L57" s="58">
        <v>0</v>
      </c>
      <c r="M57" s="55">
        <v>385895.27048420039</v>
      </c>
      <c r="N57" s="55">
        <v>5689689.0414042193</v>
      </c>
      <c r="O57" s="18">
        <v>0.81398509662835661</v>
      </c>
      <c r="P57" s="18">
        <v>0.17629155505922678</v>
      </c>
      <c r="Q57" s="48">
        <v>385896.08446929703</v>
      </c>
      <c r="R57" s="48">
        <v>5689689.2176957745</v>
      </c>
      <c r="S57" s="58">
        <v>245047.6601169059</v>
      </c>
      <c r="T57" s="58">
        <v>3238576.7546329168</v>
      </c>
      <c r="U57" s="59">
        <v>0</v>
      </c>
      <c r="V57" s="59">
        <v>0</v>
      </c>
      <c r="W57" s="21">
        <v>245047.6601169059</v>
      </c>
      <c r="X57" s="21">
        <v>3238576.7546329168</v>
      </c>
      <c r="Y57" s="12">
        <v>630949.86385944288</v>
      </c>
      <c r="Z57" s="12">
        <v>8928283.0672848746</v>
      </c>
    </row>
    <row r="58" spans="1:35" ht="15" customHeight="1" x14ac:dyDescent="0.25">
      <c r="A58" s="2">
        <v>4192.5</v>
      </c>
      <c r="B58" s="8">
        <f>A58/3.28084</f>
        <v>1277.8739591080332</v>
      </c>
      <c r="C58" s="57">
        <v>8.6146483639279428</v>
      </c>
      <c r="D58" s="57">
        <v>20.655297380389626</v>
      </c>
      <c r="E58" s="18">
        <v>0</v>
      </c>
      <c r="F58" s="18">
        <v>0</v>
      </c>
      <c r="G58" s="41">
        <v>0</v>
      </c>
      <c r="H58" s="41">
        <v>0</v>
      </c>
      <c r="I58" s="48">
        <f t="shared" si="1"/>
        <v>8.6146483639279428</v>
      </c>
      <c r="J58" s="48">
        <f t="shared" si="2"/>
        <v>20.655297380389626</v>
      </c>
      <c r="K58" s="58">
        <v>0</v>
      </c>
      <c r="L58" s="58">
        <v>0</v>
      </c>
      <c r="M58" s="55">
        <v>391241.76761564915</v>
      </c>
      <c r="N58" s="55">
        <v>5883963.6037924848</v>
      </c>
      <c r="O58" s="18">
        <v>2.3200731136509307</v>
      </c>
      <c r="P58" s="18">
        <v>0.885512995017671</v>
      </c>
      <c r="Q58" s="48">
        <v>391244.08768876281</v>
      </c>
      <c r="R58" s="48">
        <v>5883964.4893054795</v>
      </c>
      <c r="S58" s="58">
        <v>249519.33482386678</v>
      </c>
      <c r="T58" s="58">
        <v>3362217.7663826635</v>
      </c>
      <c r="U58" s="59">
        <v>0</v>
      </c>
      <c r="V58" s="59">
        <v>0</v>
      </c>
      <c r="W58" s="21">
        <v>249519.33482386678</v>
      </c>
      <c r="X58" s="21">
        <v>3362217.7663826635</v>
      </c>
      <c r="Y58" s="12">
        <v>640772.03716099344</v>
      </c>
      <c r="Z58" s="12">
        <v>9246202.9109855238</v>
      </c>
      <c r="AC58" t="s">
        <v>16</v>
      </c>
    </row>
    <row r="59" spans="1:35" x14ac:dyDescent="0.25">
      <c r="A59" s="2">
        <v>4193</v>
      </c>
      <c r="B59" s="8">
        <f t="shared" ref="B59:B67" si="3">A59/3.28084</f>
        <v>1278.0263591031564</v>
      </c>
      <c r="C59" s="57">
        <v>13.779691037488067</v>
      </c>
      <c r="D59" s="57">
        <v>26.023778180733117</v>
      </c>
      <c r="E59" s="18">
        <v>0</v>
      </c>
      <c r="F59" s="18">
        <v>0</v>
      </c>
      <c r="G59" s="41">
        <v>0</v>
      </c>
      <c r="H59" s="41">
        <v>0</v>
      </c>
      <c r="I59" s="48">
        <f t="shared" si="1"/>
        <v>13.779691037488067</v>
      </c>
      <c r="J59" s="48">
        <f t="shared" si="2"/>
        <v>26.023778180733117</v>
      </c>
      <c r="K59" s="58">
        <v>1640.4644917569776</v>
      </c>
      <c r="L59" s="58">
        <v>2.6565067182883353</v>
      </c>
      <c r="M59" s="55">
        <v>398933.17259744694</v>
      </c>
      <c r="N59" s="55">
        <v>6080994.913297791</v>
      </c>
      <c r="O59" s="18">
        <v>13824.985982997276</v>
      </c>
      <c r="P59" s="18">
        <v>1722.6875712492097</v>
      </c>
      <c r="Q59" s="48">
        <v>412758.15858044423</v>
      </c>
      <c r="R59" s="48">
        <v>6082717.60086904</v>
      </c>
      <c r="S59" s="58">
        <v>255053.25982322323</v>
      </c>
      <c r="T59" s="58">
        <v>3488123.7511137184</v>
      </c>
      <c r="U59" s="59">
        <v>0</v>
      </c>
      <c r="V59" s="59">
        <v>0</v>
      </c>
      <c r="W59" s="21">
        <v>255053.25982322323</v>
      </c>
      <c r="X59" s="21">
        <v>3488123.7511137184</v>
      </c>
      <c r="Y59" s="12">
        <v>669465.66258646187</v>
      </c>
      <c r="Z59" s="12">
        <v>9570870.032267658</v>
      </c>
      <c r="AC59" s="65" t="s">
        <v>14</v>
      </c>
      <c r="AD59" s="65"/>
      <c r="AE59" s="65"/>
      <c r="AF59" s="65"/>
      <c r="AG59" s="65"/>
      <c r="AH59" s="65"/>
      <c r="AI59" s="65"/>
    </row>
    <row r="60" spans="1:35" x14ac:dyDescent="0.25">
      <c r="A60" s="2">
        <v>4193.5</v>
      </c>
      <c r="B60" s="8">
        <f t="shared" si="3"/>
        <v>1278.1787590982797</v>
      </c>
      <c r="C60" s="57">
        <v>23.165480065773309</v>
      </c>
      <c r="D60" s="57">
        <v>34.892018458769705</v>
      </c>
      <c r="E60" s="18">
        <v>0</v>
      </c>
      <c r="F60" s="18">
        <v>0</v>
      </c>
      <c r="G60" s="41">
        <v>0</v>
      </c>
      <c r="H60" s="41">
        <v>0</v>
      </c>
      <c r="I60" s="48">
        <f t="shared" si="1"/>
        <v>23.165480065773309</v>
      </c>
      <c r="J60" s="48">
        <f t="shared" si="2"/>
        <v>34.892018458769705</v>
      </c>
      <c r="K60" s="58">
        <v>2701.1537472537984</v>
      </c>
      <c r="L60" s="58">
        <v>1096.8211011913759</v>
      </c>
      <c r="M60" s="55">
        <v>404650.37286941166</v>
      </c>
      <c r="N60" s="55">
        <v>6281864.6860439144</v>
      </c>
      <c r="O60" s="18">
        <v>14417.283607668249</v>
      </c>
      <c r="P60" s="18">
        <v>8778.9755584591385</v>
      </c>
      <c r="Q60" s="48">
        <v>419067.6564770799</v>
      </c>
      <c r="R60" s="48">
        <v>6290643.6616023732</v>
      </c>
      <c r="S60" s="58">
        <v>259429.20038348093</v>
      </c>
      <c r="T60" s="58">
        <v>3616749.6195610352</v>
      </c>
      <c r="U60" s="59">
        <v>0</v>
      </c>
      <c r="V60" s="59">
        <v>0</v>
      </c>
      <c r="W60" s="21">
        <v>259429.20038348093</v>
      </c>
      <c r="X60" s="21">
        <v>3616749.6195610352</v>
      </c>
      <c r="Y60" s="12">
        <v>681221.17608788039</v>
      </c>
      <c r="Z60" s="12">
        <v>9908524.9942830596</v>
      </c>
      <c r="AC60" s="65"/>
      <c r="AD60" s="65"/>
      <c r="AE60" s="65"/>
      <c r="AF60" s="65"/>
      <c r="AG60" s="65"/>
      <c r="AH60" s="65"/>
      <c r="AI60" s="65"/>
    </row>
    <row r="61" spans="1:35" x14ac:dyDescent="0.25">
      <c r="A61" s="2">
        <v>4194</v>
      </c>
      <c r="B61" s="8">
        <f t="shared" si="3"/>
        <v>1278.3311590934029</v>
      </c>
      <c r="C61" s="57">
        <v>45.060915143374196</v>
      </c>
      <c r="D61" s="57">
        <v>51.310125485116075</v>
      </c>
      <c r="E61" s="18">
        <v>0</v>
      </c>
      <c r="F61" s="18">
        <v>0</v>
      </c>
      <c r="G61" s="41">
        <v>0</v>
      </c>
      <c r="H61" s="41">
        <v>0</v>
      </c>
      <c r="I61" s="48">
        <f t="shared" si="1"/>
        <v>45.060915143374196</v>
      </c>
      <c r="J61" s="48">
        <f t="shared" si="2"/>
        <v>51.310125485116075</v>
      </c>
      <c r="K61" s="58">
        <v>5844.6882020226712</v>
      </c>
      <c r="L61" s="58">
        <v>2715.8991563126142</v>
      </c>
      <c r="M61" s="55">
        <v>410724.03949013469</v>
      </c>
      <c r="N61" s="55">
        <v>6485613.0982840732</v>
      </c>
      <c r="O61" s="18">
        <v>15511.024406450626</v>
      </c>
      <c r="P61" s="18">
        <v>16187.252466450789</v>
      </c>
      <c r="Q61" s="48">
        <v>426235.06389658531</v>
      </c>
      <c r="R61" s="48">
        <v>6501800.3507505236</v>
      </c>
      <c r="S61" s="58">
        <v>264536.9444566333</v>
      </c>
      <c r="T61" s="58">
        <v>3747555.3143652859</v>
      </c>
      <c r="U61" s="59">
        <v>0</v>
      </c>
      <c r="V61" s="59">
        <v>0</v>
      </c>
      <c r="W61" s="21">
        <v>264536.9444566333</v>
      </c>
      <c r="X61" s="21">
        <v>3747555.3143652859</v>
      </c>
      <c r="Y61" s="12">
        <v>696661.75747038471</v>
      </c>
      <c r="Z61" s="12">
        <v>10252122.874397608</v>
      </c>
      <c r="AC61" s="65"/>
      <c r="AD61" s="65"/>
      <c r="AE61" s="65"/>
      <c r="AF61" s="65"/>
      <c r="AG61" s="65"/>
      <c r="AH61" s="65"/>
      <c r="AI61" s="65"/>
    </row>
    <row r="62" spans="1:35" x14ac:dyDescent="0.25">
      <c r="A62" s="2">
        <v>4194.5</v>
      </c>
      <c r="B62" s="8">
        <f t="shared" si="3"/>
        <v>1278.4835590885261</v>
      </c>
      <c r="C62" s="57">
        <v>91.161323991622723</v>
      </c>
      <c r="D62" s="57">
        <v>83.284568781972681</v>
      </c>
      <c r="E62" s="18">
        <v>0</v>
      </c>
      <c r="F62" s="18">
        <v>0</v>
      </c>
      <c r="G62" s="41">
        <v>0</v>
      </c>
      <c r="H62" s="41">
        <v>0</v>
      </c>
      <c r="I62" s="48">
        <f t="shared" si="1"/>
        <v>91.161323991622723</v>
      </c>
      <c r="J62" s="48">
        <f t="shared" si="2"/>
        <v>83.284568781972681</v>
      </c>
      <c r="K62" s="58">
        <v>10662.178156692056</v>
      </c>
      <c r="L62" s="58">
        <v>6908.4353511917197</v>
      </c>
      <c r="M62" s="55">
        <v>417219.38399100187</v>
      </c>
      <c r="N62" s="55">
        <v>6692593.7478014445</v>
      </c>
      <c r="O62" s="18">
        <v>17255.384953822158</v>
      </c>
      <c r="P62" s="18">
        <v>24376.220954166885</v>
      </c>
      <c r="Q62" s="48">
        <v>434474.76894482406</v>
      </c>
      <c r="R62" s="48">
        <v>6716969.9687556112</v>
      </c>
      <c r="S62" s="58">
        <v>269148.06207595515</v>
      </c>
      <c r="T62" s="58">
        <v>3880970.0309692696</v>
      </c>
      <c r="U62" s="59">
        <v>0</v>
      </c>
      <c r="V62" s="59">
        <v>0</v>
      </c>
      <c r="W62" s="21">
        <v>269148.06207595515</v>
      </c>
      <c r="X62" s="21">
        <v>3880970.0309692696</v>
      </c>
      <c r="Y62" s="12">
        <v>714376.17050146277</v>
      </c>
      <c r="Z62" s="12">
        <v>10604931.719644854</v>
      </c>
      <c r="AC62" s="65"/>
      <c r="AD62" s="65"/>
      <c r="AE62" s="65"/>
      <c r="AF62" s="65"/>
      <c r="AG62" s="65"/>
      <c r="AH62" s="65"/>
      <c r="AI62" s="65"/>
    </row>
    <row r="63" spans="1:35" x14ac:dyDescent="0.25">
      <c r="A63" s="2">
        <v>4195</v>
      </c>
      <c r="B63" s="8">
        <f t="shared" si="3"/>
        <v>1278.6359590836494</v>
      </c>
      <c r="C63" s="57">
        <v>262.74986588512138</v>
      </c>
      <c r="D63" s="57">
        <v>164.89535759327649</v>
      </c>
      <c r="E63" s="18">
        <v>0</v>
      </c>
      <c r="F63" s="18">
        <v>0</v>
      </c>
      <c r="G63" s="41">
        <v>0</v>
      </c>
      <c r="H63" s="41">
        <v>0</v>
      </c>
      <c r="I63" s="48">
        <f t="shared" si="1"/>
        <v>262.74986588512138</v>
      </c>
      <c r="J63" s="48">
        <f t="shared" si="2"/>
        <v>164.89535759327649</v>
      </c>
      <c r="K63" s="58">
        <v>17333.139934367897</v>
      </c>
      <c r="L63" s="58">
        <v>13347.128717941256</v>
      </c>
      <c r="M63" s="55">
        <v>434769.5075951707</v>
      </c>
      <c r="N63" s="55">
        <v>6902865.2208401244</v>
      </c>
      <c r="O63" s="18">
        <v>20378.496596432986</v>
      </c>
      <c r="P63" s="18">
        <v>33660.762866219964</v>
      </c>
      <c r="Q63" s="48">
        <v>455148.00419160369</v>
      </c>
      <c r="R63" s="48">
        <v>6936525.9837063439</v>
      </c>
      <c r="S63" s="58">
        <v>283170.15045487514</v>
      </c>
      <c r="T63" s="58">
        <v>4016758.6392335375</v>
      </c>
      <c r="U63" s="59">
        <v>2306.4042479217674</v>
      </c>
      <c r="V63" s="59">
        <v>0.10345086529024911</v>
      </c>
      <c r="W63" s="21">
        <v>285476.55470279692</v>
      </c>
      <c r="X63" s="21">
        <v>4016758.742684403</v>
      </c>
      <c r="Y63" s="12">
        <v>758220.44869465369</v>
      </c>
      <c r="Z63" s="12">
        <v>10966796.750466282</v>
      </c>
      <c r="AC63" s="65" t="s">
        <v>12</v>
      </c>
      <c r="AD63" s="65"/>
      <c r="AE63" s="65"/>
      <c r="AF63" s="65"/>
      <c r="AG63" s="65"/>
      <c r="AH63" s="65"/>
      <c r="AI63" s="65"/>
    </row>
    <row r="64" spans="1:35" x14ac:dyDescent="0.25">
      <c r="A64" s="2">
        <v>4195.5</v>
      </c>
      <c r="B64" s="8">
        <f t="shared" si="3"/>
        <v>1278.7883590787726</v>
      </c>
      <c r="C64" s="57">
        <v>560.14728273130959</v>
      </c>
      <c r="D64" s="57">
        <v>367.32707958767037</v>
      </c>
      <c r="E64" s="18">
        <v>0</v>
      </c>
      <c r="F64" s="18">
        <v>0</v>
      </c>
      <c r="G64" s="41">
        <v>0</v>
      </c>
      <c r="H64" s="41">
        <v>0</v>
      </c>
      <c r="I64" s="48">
        <f t="shared" si="1"/>
        <v>560.14728273130959</v>
      </c>
      <c r="J64" s="48">
        <f t="shared" si="2"/>
        <v>367.32707958767037</v>
      </c>
      <c r="K64" s="58">
        <v>22624.488463916696</v>
      </c>
      <c r="L64" s="58">
        <v>23287.914932558797</v>
      </c>
      <c r="M64" s="55">
        <v>442275.30273707421</v>
      </c>
      <c r="N64" s="55">
        <v>7122192.5697409194</v>
      </c>
      <c r="O64" s="18">
        <v>21490.694688549276</v>
      </c>
      <c r="P64" s="18">
        <v>44132.699330491399</v>
      </c>
      <c r="Q64" s="48">
        <v>463765.99742562347</v>
      </c>
      <c r="R64" s="48">
        <v>7166325.2690714104</v>
      </c>
      <c r="S64" s="58">
        <v>290151.713801226</v>
      </c>
      <c r="T64" s="58">
        <v>4160127.1438357034</v>
      </c>
      <c r="U64" s="59">
        <v>2418.6054908215528</v>
      </c>
      <c r="V64" s="59">
        <v>1185.6965971649424</v>
      </c>
      <c r="W64" s="21">
        <v>292570.31929204753</v>
      </c>
      <c r="X64" s="21">
        <v>4161312.8404328683</v>
      </c>
      <c r="Y64" s="12">
        <v>779520.95246431895</v>
      </c>
      <c r="Z64" s="12">
        <v>11351293.351516426</v>
      </c>
      <c r="AC64" s="65"/>
      <c r="AD64" s="65"/>
      <c r="AE64" s="65"/>
      <c r="AF64" s="65"/>
      <c r="AG64" s="65"/>
      <c r="AH64" s="65"/>
      <c r="AI64" s="65"/>
    </row>
    <row r="65" spans="1:35" x14ac:dyDescent="0.25">
      <c r="A65" s="2">
        <v>4196</v>
      </c>
      <c r="B65" s="8">
        <f t="shared" si="3"/>
        <v>1278.9407590738956</v>
      </c>
      <c r="C65" s="57">
        <v>1858.1975030834253</v>
      </c>
      <c r="D65" s="57">
        <v>855.11215725968646</v>
      </c>
      <c r="E65" s="18">
        <v>0</v>
      </c>
      <c r="F65" s="18">
        <v>0</v>
      </c>
      <c r="G65" s="41">
        <v>0</v>
      </c>
      <c r="H65" s="41">
        <v>0</v>
      </c>
      <c r="I65" s="48">
        <f t="shared" si="1"/>
        <v>1858.1975030834253</v>
      </c>
      <c r="J65" s="48">
        <f t="shared" si="2"/>
        <v>855.11215725968646</v>
      </c>
      <c r="K65" s="58">
        <v>33893.960152517233</v>
      </c>
      <c r="L65" s="58">
        <v>36127.397839417725</v>
      </c>
      <c r="M65" s="55">
        <v>450563.94353816169</v>
      </c>
      <c r="N65" s="55">
        <v>7345094.2367362455</v>
      </c>
      <c r="O65" s="18">
        <v>22721.319360994697</v>
      </c>
      <c r="P65" s="18">
        <v>55208.783597640475</v>
      </c>
      <c r="Q65" s="48">
        <v>473285.26289915637</v>
      </c>
      <c r="R65" s="48">
        <v>7400303.0203338861</v>
      </c>
      <c r="S65" s="58">
        <v>303795.52444044012</v>
      </c>
      <c r="T65" s="58">
        <v>4306907.3115938893</v>
      </c>
      <c r="U65" s="59">
        <v>2690.7771906507655</v>
      </c>
      <c r="V65" s="59">
        <v>2417.3568468990034</v>
      </c>
      <c r="W65" s="21">
        <v>306486.30163109087</v>
      </c>
      <c r="X65" s="21">
        <v>4309324.6684407881</v>
      </c>
      <c r="Y65" s="12">
        <v>815523.72218584793</v>
      </c>
      <c r="Z65" s="12">
        <v>11746610.198771352</v>
      </c>
      <c r="AC65" s="65"/>
      <c r="AD65" s="65"/>
      <c r="AE65" s="65"/>
      <c r="AF65" s="65"/>
      <c r="AG65" s="65"/>
      <c r="AH65" s="65"/>
      <c r="AI65" s="65"/>
    </row>
    <row r="66" spans="1:35" x14ac:dyDescent="0.25">
      <c r="A66" s="2">
        <v>4196.5</v>
      </c>
      <c r="B66" s="8">
        <f t="shared" si="3"/>
        <v>1279.0931590690188</v>
      </c>
      <c r="C66" s="57">
        <v>7097.1095719231616</v>
      </c>
      <c r="D66" s="57">
        <v>2914.5926254848946</v>
      </c>
      <c r="E66" s="18">
        <v>0</v>
      </c>
      <c r="F66" s="18">
        <v>0</v>
      </c>
      <c r="G66" s="41">
        <v>0</v>
      </c>
      <c r="H66" s="41">
        <v>0</v>
      </c>
      <c r="I66" s="48">
        <f t="shared" si="1"/>
        <v>7097.1095719231616</v>
      </c>
      <c r="J66" s="48">
        <f t="shared" si="2"/>
        <v>2914.5926254848946</v>
      </c>
      <c r="K66" s="58">
        <v>39342.114144560423</v>
      </c>
      <c r="L66" s="58">
        <v>54454.381589443139</v>
      </c>
      <c r="M66" s="55">
        <v>458232.11526835855</v>
      </c>
      <c r="N66" s="55">
        <v>7572308.3820574433</v>
      </c>
      <c r="O66" s="18">
        <v>23747.030368380332</v>
      </c>
      <c r="P66" s="18">
        <v>66825.408200369959</v>
      </c>
      <c r="Q66" s="48">
        <v>481979.14563673886</v>
      </c>
      <c r="R66" s="48">
        <v>7639133.7902578134</v>
      </c>
      <c r="S66" s="58">
        <v>310990.1896847263</v>
      </c>
      <c r="T66" s="58">
        <v>4460619.094444952</v>
      </c>
      <c r="U66" s="59">
        <v>2910.0509495983174</v>
      </c>
      <c r="V66" s="59">
        <v>3817.4810988832646</v>
      </c>
      <c r="W66" s="21">
        <v>313900.24063432461</v>
      </c>
      <c r="X66" s="21">
        <v>4464436.5755438348</v>
      </c>
      <c r="Y66" s="12">
        <v>842318.60998754716</v>
      </c>
      <c r="Z66" s="12">
        <v>12160939.340016576</v>
      </c>
      <c r="AC66" s="65"/>
      <c r="AD66" s="65"/>
      <c r="AE66" s="65"/>
      <c r="AF66" s="65"/>
      <c r="AG66" s="65"/>
      <c r="AH66" s="65"/>
      <c r="AI66" s="65"/>
    </row>
    <row r="67" spans="1:35" x14ac:dyDescent="0.25">
      <c r="A67" s="2">
        <v>4197</v>
      </c>
      <c r="B67" s="8">
        <f t="shared" si="3"/>
        <v>1279.2455590641421</v>
      </c>
      <c r="C67" s="57">
        <v>12177.465925745853</v>
      </c>
      <c r="D67" s="57">
        <v>7817.4709307406902</v>
      </c>
      <c r="E67" s="18">
        <v>0</v>
      </c>
      <c r="F67" s="18">
        <v>0</v>
      </c>
      <c r="G67" s="41">
        <v>0</v>
      </c>
      <c r="H67" s="41">
        <v>0</v>
      </c>
      <c r="I67" s="48">
        <f t="shared" si="1"/>
        <v>12177.465925745853</v>
      </c>
      <c r="J67" s="48">
        <f t="shared" si="2"/>
        <v>7817.4709307406902</v>
      </c>
      <c r="K67" s="58">
        <v>44653.005693752042</v>
      </c>
      <c r="L67" s="58">
        <v>75445.467507591267</v>
      </c>
      <c r="M67" s="55">
        <v>465973.96546096815</v>
      </c>
      <c r="N67" s="55">
        <v>7803318.2288055522</v>
      </c>
      <c r="O67" s="18">
        <v>24743.823194369601</v>
      </c>
      <c r="P67" s="18">
        <v>78956.803526784221</v>
      </c>
      <c r="Q67" s="48">
        <v>490717.78865533776</v>
      </c>
      <c r="R67" s="48">
        <v>7882275.0323323365</v>
      </c>
      <c r="S67" s="58">
        <v>318297.60356862278</v>
      </c>
      <c r="T67" s="58">
        <v>4617910.2980623525</v>
      </c>
      <c r="U67" s="59">
        <v>3402.7264407298867</v>
      </c>
      <c r="V67" s="59">
        <v>5374.7276793749188</v>
      </c>
      <c r="W67" s="21">
        <v>321700.33000935265</v>
      </c>
      <c r="X67" s="21">
        <v>4623285.0257417271</v>
      </c>
      <c r="Y67" s="12">
        <v>869248.59028418828</v>
      </c>
      <c r="Z67" s="12">
        <v>12588822.996512396</v>
      </c>
      <c r="AC67" s="65" t="s">
        <v>18</v>
      </c>
      <c r="AD67" s="65"/>
      <c r="AE67" s="65"/>
      <c r="AF67" s="65"/>
      <c r="AG67" s="65"/>
      <c r="AH67" s="65"/>
      <c r="AI67" s="65"/>
    </row>
    <row r="68" spans="1:35" x14ac:dyDescent="0.25">
      <c r="A68" s="2">
        <v>4197.5</v>
      </c>
      <c r="B68" s="8">
        <f>A68/3.28084</f>
        <v>1279.3979590592653</v>
      </c>
      <c r="C68" s="57">
        <v>16741.632561699531</v>
      </c>
      <c r="D68" s="57">
        <v>15052.740439234529</v>
      </c>
      <c r="E68" s="18">
        <v>0</v>
      </c>
      <c r="F68" s="18">
        <v>0</v>
      </c>
      <c r="G68" s="41">
        <v>2.3674716518424658E-3</v>
      </c>
      <c r="H68" s="41">
        <v>2.021585600311023E-4</v>
      </c>
      <c r="I68" s="48">
        <f t="shared" ref="I68:I105" si="4">C68+E68+G68</f>
        <v>16741.634929171181</v>
      </c>
      <c r="J68" s="48">
        <f t="shared" ref="J68:J105" si="5">D68+F68+H68</f>
        <v>15052.740641393089</v>
      </c>
      <c r="K68" s="58">
        <v>50829.201224216718</v>
      </c>
      <c r="L68" s="58">
        <v>99742.392537271488</v>
      </c>
      <c r="M68" s="55">
        <v>473990.27484212694</v>
      </c>
      <c r="N68" s="55">
        <v>8038896.0891717114</v>
      </c>
      <c r="O68" s="18">
        <v>25601.013429684415</v>
      </c>
      <c r="P68" s="18">
        <v>91543.803588230221</v>
      </c>
      <c r="Q68" s="48">
        <v>499591.28827181133</v>
      </c>
      <c r="R68" s="48">
        <v>8130439.8927599415</v>
      </c>
      <c r="S68" s="58">
        <v>330179.13896299846</v>
      </c>
      <c r="T68" s="58">
        <v>4781715.182829801</v>
      </c>
      <c r="U68" s="59">
        <v>5265.1036546770092</v>
      </c>
      <c r="V68" s="59">
        <v>7746.6385274327586</v>
      </c>
      <c r="W68" s="21">
        <v>335444.24261767545</v>
      </c>
      <c r="X68" s="21">
        <v>4789461.8213572334</v>
      </c>
      <c r="Y68" s="12">
        <v>902606.3670428748</v>
      </c>
      <c r="Z68" s="12">
        <v>13034696.847295839</v>
      </c>
      <c r="AC68" s="65"/>
      <c r="AD68" s="65"/>
      <c r="AE68" s="65"/>
      <c r="AF68" s="65"/>
      <c r="AG68" s="65"/>
      <c r="AH68" s="65"/>
      <c r="AI68" s="65"/>
    </row>
    <row r="69" spans="1:35" x14ac:dyDescent="0.25">
      <c r="A69" s="2">
        <v>4198</v>
      </c>
      <c r="B69" s="8">
        <f>A69/3.28084</f>
        <v>1279.5503590543885</v>
      </c>
      <c r="C69" s="57">
        <v>20590.148781829543</v>
      </c>
      <c r="D69" s="57">
        <v>24423.851339069137</v>
      </c>
      <c r="E69" s="18">
        <v>0.31616353332911856</v>
      </c>
      <c r="F69" s="18">
        <v>4.3992088046801145E-2</v>
      </c>
      <c r="G69" s="41">
        <v>1.6682844421103508E-2</v>
      </c>
      <c r="H69" s="41">
        <v>4.5042349320057757E-3</v>
      </c>
      <c r="I69" s="48">
        <f t="shared" si="4"/>
        <v>20590.481628207293</v>
      </c>
      <c r="J69" s="48">
        <f t="shared" si="5"/>
        <v>24423.899835392112</v>
      </c>
      <c r="K69" s="58">
        <v>55583.413145357474</v>
      </c>
      <c r="L69" s="58">
        <v>126320.1620325277</v>
      </c>
      <c r="M69" s="55">
        <v>479688.34965429298</v>
      </c>
      <c r="N69" s="55">
        <v>8277283.5011452138</v>
      </c>
      <c r="O69" s="18">
        <v>26535.375136691888</v>
      </c>
      <c r="P69" s="18">
        <v>104565.96674482779</v>
      </c>
      <c r="Q69" s="48">
        <v>506223.72479098488</v>
      </c>
      <c r="R69" s="48">
        <v>8381849.4678900419</v>
      </c>
      <c r="S69" s="58">
        <v>335677.3282134544</v>
      </c>
      <c r="T69" s="58">
        <v>4948135.1984610735</v>
      </c>
      <c r="U69" s="59">
        <v>6340.4632625013464</v>
      </c>
      <c r="V69" s="59">
        <v>10641.398518234239</v>
      </c>
      <c r="W69" s="21">
        <v>342017.79147595575</v>
      </c>
      <c r="X69" s="21">
        <v>4958776.5969793079</v>
      </c>
      <c r="Y69" s="12">
        <v>924415.41104050539</v>
      </c>
      <c r="Z69" s="12">
        <v>13491370.126737269</v>
      </c>
      <c r="AC69" s="65"/>
      <c r="AD69" s="65"/>
      <c r="AE69" s="65"/>
      <c r="AF69" s="65"/>
      <c r="AG69" s="65"/>
      <c r="AH69" s="65"/>
      <c r="AI69" s="65"/>
    </row>
    <row r="70" spans="1:35" x14ac:dyDescent="0.25">
      <c r="A70" s="2">
        <v>4198.5</v>
      </c>
      <c r="B70" s="8">
        <f>A70/3.28084</f>
        <v>1279.7027590495118</v>
      </c>
      <c r="C70" s="57">
        <v>23935.507978796417</v>
      </c>
      <c r="D70" s="57">
        <v>35497.738878856835</v>
      </c>
      <c r="E70" s="18">
        <v>1.2435692673149792</v>
      </c>
      <c r="F70" s="18">
        <v>0.33372286074772473</v>
      </c>
      <c r="G70" s="41">
        <v>5.4092949824215336E-2</v>
      </c>
      <c r="H70" s="41">
        <v>2.0235813292141414E-2</v>
      </c>
      <c r="I70" s="48">
        <f t="shared" si="4"/>
        <v>23936.805641013554</v>
      </c>
      <c r="J70" s="48">
        <f t="shared" si="5"/>
        <v>35498.092837530879</v>
      </c>
      <c r="K70" s="58">
        <v>61033.580295277497</v>
      </c>
      <c r="L70" s="58">
        <v>155853.21529504313</v>
      </c>
      <c r="M70" s="55">
        <v>488773.24953244644</v>
      </c>
      <c r="N70" s="55">
        <v>8520107.4646910336</v>
      </c>
      <c r="O70" s="18">
        <v>27447.793294370502</v>
      </c>
      <c r="P70" s="18">
        <v>118060.11384949423</v>
      </c>
      <c r="Q70" s="48">
        <v>516221.04282681696</v>
      </c>
      <c r="R70" s="48">
        <v>8638167.5785405282</v>
      </c>
      <c r="S70" s="58">
        <v>348089.32805095654</v>
      </c>
      <c r="T70" s="58">
        <v>5120395.5671870559</v>
      </c>
      <c r="U70" s="59">
        <v>8516.8290732634905</v>
      </c>
      <c r="V70" s="59">
        <v>14534.824854361957</v>
      </c>
      <c r="W70" s="21">
        <v>356606.15712422004</v>
      </c>
      <c r="X70" s="21">
        <v>5134930.3920414178</v>
      </c>
      <c r="Y70" s="12">
        <v>957797.58588732802</v>
      </c>
      <c r="Z70" s="12">
        <v>13964449.278714521</v>
      </c>
      <c r="AC70" s="65" t="s">
        <v>17</v>
      </c>
      <c r="AD70" s="65"/>
      <c r="AE70" s="65"/>
      <c r="AF70" s="65"/>
      <c r="AG70" s="65"/>
      <c r="AH70" s="65"/>
      <c r="AI70" s="65"/>
    </row>
    <row r="71" spans="1:35" x14ac:dyDescent="0.25">
      <c r="A71" s="2">
        <v>4199</v>
      </c>
      <c r="B71" s="8">
        <f>A71/3.28084</f>
        <v>1279.855159044635</v>
      </c>
      <c r="C71" s="57">
        <v>27523.248768215748</v>
      </c>
      <c r="D71" s="57">
        <v>48335.861827441586</v>
      </c>
      <c r="E71" s="18">
        <v>2.383356053824909</v>
      </c>
      <c r="F71" s="18">
        <v>1.1235557157384728</v>
      </c>
      <c r="G71" s="41">
        <v>1.7946833228234158</v>
      </c>
      <c r="H71" s="41">
        <v>0.31641638977812225</v>
      </c>
      <c r="I71" s="48">
        <f t="shared" si="4"/>
        <v>27527.426807592397</v>
      </c>
      <c r="J71" s="48">
        <f t="shared" si="5"/>
        <v>48337.301799547102</v>
      </c>
      <c r="K71" s="58">
        <v>64987.972685564804</v>
      </c>
      <c r="L71" s="58">
        <v>187342.94819064302</v>
      </c>
      <c r="M71" s="55">
        <v>495101.43641374266</v>
      </c>
      <c r="N71" s="55">
        <v>8766042.1895306166</v>
      </c>
      <c r="O71" s="18">
        <v>28426.545138027366</v>
      </c>
      <c r="P71" s="18">
        <v>132044.29514940808</v>
      </c>
      <c r="Q71" s="48">
        <v>523527.98155177</v>
      </c>
      <c r="R71" s="48">
        <v>8898086.4846800249</v>
      </c>
      <c r="S71" s="58">
        <v>355499.01628587005</v>
      </c>
      <c r="T71" s="58">
        <v>5296259.3912640875</v>
      </c>
      <c r="U71" s="59">
        <v>10072.28951067335</v>
      </c>
      <c r="V71" s="59">
        <v>19174.773019647753</v>
      </c>
      <c r="W71" s="21">
        <v>365571.30579654343</v>
      </c>
      <c r="X71" s="21">
        <v>5315434.1642837357</v>
      </c>
      <c r="Y71" s="12">
        <v>981614.68684147066</v>
      </c>
      <c r="Z71" s="12">
        <v>14449200.89895395</v>
      </c>
      <c r="AC71" s="65"/>
      <c r="AD71" s="65"/>
      <c r="AE71" s="65"/>
      <c r="AF71" s="65"/>
      <c r="AG71" s="65"/>
      <c r="AH71" s="65"/>
      <c r="AI71" s="65"/>
    </row>
    <row r="72" spans="1:35" x14ac:dyDescent="0.25">
      <c r="A72" s="2">
        <v>4199.5</v>
      </c>
      <c r="B72" s="8">
        <f t="shared" ref="B72" si="6">A72/3.28084</f>
        <v>1280.007559039758</v>
      </c>
      <c r="C72" s="57">
        <v>31482.462082831924</v>
      </c>
      <c r="D72" s="57">
        <v>63006.903051218491</v>
      </c>
      <c r="E72" s="18">
        <v>3.8258755288387918</v>
      </c>
      <c r="F72" s="18">
        <v>2.4945237418661956</v>
      </c>
      <c r="G72" s="41">
        <v>5.9776994977659657</v>
      </c>
      <c r="H72" s="41">
        <v>2.1242671601469336</v>
      </c>
      <c r="I72" s="48">
        <f t="shared" si="4"/>
        <v>31492.265657858527</v>
      </c>
      <c r="J72" s="48">
        <f t="shared" si="5"/>
        <v>63011.521842120506</v>
      </c>
      <c r="K72" s="58">
        <v>71407.02651219182</v>
      </c>
      <c r="L72" s="58">
        <v>221874.04083392501</v>
      </c>
      <c r="M72" s="55">
        <v>504001.90787773574</v>
      </c>
      <c r="N72" s="55">
        <v>9016218.977473164</v>
      </c>
      <c r="O72" s="18">
        <v>29480.285019494608</v>
      </c>
      <c r="P72" s="18">
        <v>146516.06077205745</v>
      </c>
      <c r="Q72" s="48">
        <v>533482.19289723039</v>
      </c>
      <c r="R72" s="48">
        <v>9162735.0382452216</v>
      </c>
      <c r="S72" s="58">
        <v>364767.18119383283</v>
      </c>
      <c r="T72" s="58">
        <v>5477245.0809059935</v>
      </c>
      <c r="U72" s="59">
        <v>12565.874944678433</v>
      </c>
      <c r="V72" s="59">
        <v>25093.344613359903</v>
      </c>
      <c r="W72" s="21">
        <v>377333.05613851128</v>
      </c>
      <c r="X72" s="21">
        <v>5502338.4255193537</v>
      </c>
      <c r="Y72" s="12">
        <v>1013714.5412057919</v>
      </c>
      <c r="Z72" s="12">
        <v>14949959.026440622</v>
      </c>
      <c r="AC72" s="65"/>
      <c r="AD72" s="65"/>
      <c r="AE72" s="65"/>
      <c r="AF72" s="65"/>
      <c r="AG72" s="65"/>
      <c r="AH72" s="65"/>
      <c r="AI72" s="65"/>
    </row>
    <row r="73" spans="1:35" x14ac:dyDescent="0.25">
      <c r="A73" s="2">
        <v>4200</v>
      </c>
      <c r="B73" s="8">
        <f>A73/3.28084</f>
        <v>1280.1599590348812</v>
      </c>
      <c r="C73" s="57">
        <v>36595.791531181043</v>
      </c>
      <c r="D73" s="57">
        <v>79999.022537635508</v>
      </c>
      <c r="E73" s="18">
        <v>2364.719987208864</v>
      </c>
      <c r="F73" s="18">
        <v>229.76961846947901</v>
      </c>
      <c r="G73" s="41">
        <v>25.588056271478283</v>
      </c>
      <c r="H73" s="41">
        <v>7.6768583386189118</v>
      </c>
      <c r="I73" s="48">
        <f t="shared" si="4"/>
        <v>38986.099574661384</v>
      </c>
      <c r="J73" s="48">
        <f t="shared" si="5"/>
        <v>80236.469014443603</v>
      </c>
      <c r="K73" s="58">
        <v>76170.719452203586</v>
      </c>
      <c r="L73" s="58">
        <v>258771.16375895453</v>
      </c>
      <c r="M73" s="55">
        <v>515817.88100067939</v>
      </c>
      <c r="N73" s="55">
        <v>9270560.4289127253</v>
      </c>
      <c r="O73" s="18">
        <v>30703.907869228809</v>
      </c>
      <c r="P73" s="18">
        <v>161578.79089336956</v>
      </c>
      <c r="Q73" s="48">
        <v>546521.7888699082</v>
      </c>
      <c r="R73" s="48">
        <v>9432139.2198060956</v>
      </c>
      <c r="S73" s="58">
        <v>370375.6847197251</v>
      </c>
      <c r="T73" s="58">
        <v>5661038.4189693453</v>
      </c>
      <c r="U73" s="59">
        <v>14045.602669925722</v>
      </c>
      <c r="V73" s="59">
        <v>31748.682917513786</v>
      </c>
      <c r="W73" s="21">
        <v>384421.28738965082</v>
      </c>
      <c r="X73" s="21">
        <v>5692787.1018868592</v>
      </c>
      <c r="Y73" s="12">
        <v>1046099.895286424</v>
      </c>
      <c r="Z73" s="12">
        <v>15463933.954466352</v>
      </c>
    </row>
    <row r="74" spans="1:35" x14ac:dyDescent="0.25">
      <c r="A74" s="2">
        <v>4200.5</v>
      </c>
      <c r="B74" s="8">
        <f>A74/3.28084</f>
        <v>1280.3123590300045</v>
      </c>
      <c r="C74" s="57">
        <v>44270.360600554712</v>
      </c>
      <c r="D74" s="57">
        <v>100570.97914488282</v>
      </c>
      <c r="E74" s="18">
        <v>5221.4310933964862</v>
      </c>
      <c r="F74" s="18">
        <v>2646.4244393082113</v>
      </c>
      <c r="G74" s="41">
        <v>2757.819100166832</v>
      </c>
      <c r="H74" s="41">
        <v>1017.9762626917695</v>
      </c>
      <c r="I74" s="48">
        <f t="shared" si="4"/>
        <v>52249.610794118031</v>
      </c>
      <c r="J74" s="48">
        <f t="shared" si="5"/>
        <v>104235.37984688279</v>
      </c>
      <c r="K74" s="58">
        <v>79802.853346043892</v>
      </c>
      <c r="L74" s="58">
        <v>297834.55059619225</v>
      </c>
      <c r="M74" s="55">
        <v>527794.50961758522</v>
      </c>
      <c r="N74" s="55">
        <v>9533630.030821804</v>
      </c>
      <c r="O74" s="18">
        <v>32839.115175711951</v>
      </c>
      <c r="P74" s="18">
        <v>177482.96948102879</v>
      </c>
      <c r="Q74" s="48">
        <v>560633.62479329715</v>
      </c>
      <c r="R74" s="48">
        <v>9711113.0003028326</v>
      </c>
      <c r="S74" s="58">
        <v>373476.05406010168</v>
      </c>
      <c r="T74" s="58">
        <v>5847227.1244255472</v>
      </c>
      <c r="U74" s="59">
        <v>14207.948254036986</v>
      </c>
      <c r="V74" s="59">
        <v>38835.065274211694</v>
      </c>
      <c r="W74" s="21">
        <v>387684.00231413869</v>
      </c>
      <c r="X74" s="21">
        <v>5886062.1896997588</v>
      </c>
      <c r="Y74" s="12">
        <v>1080370.0912475979</v>
      </c>
      <c r="Z74" s="12">
        <v>15999245.120445667</v>
      </c>
      <c r="AH74" s="27"/>
    </row>
    <row r="75" spans="1:35" x14ac:dyDescent="0.25">
      <c r="A75" s="2">
        <v>4201</v>
      </c>
      <c r="B75" s="8">
        <f>A75/3.28084</f>
        <v>1280.4647590251277</v>
      </c>
      <c r="C75" s="57">
        <v>51222.924888524329</v>
      </c>
      <c r="D75" s="57">
        <v>124386.74703288735</v>
      </c>
      <c r="E75" s="18">
        <v>6480.8882598336577</v>
      </c>
      <c r="F75" s="18">
        <v>5476.0328522913824</v>
      </c>
      <c r="G75" s="41">
        <v>3072.9768938272045</v>
      </c>
      <c r="H75" s="41">
        <v>2468.0258729062712</v>
      </c>
      <c r="I75" s="48">
        <f t="shared" si="4"/>
        <v>60776.790042185188</v>
      </c>
      <c r="J75" s="48">
        <f t="shared" si="5"/>
        <v>132330.80575808499</v>
      </c>
      <c r="K75" s="58">
        <v>85729.917419593839</v>
      </c>
      <c r="L75" s="58">
        <v>338021.39949061419</v>
      </c>
      <c r="M75" s="55">
        <v>532650.89955294773</v>
      </c>
      <c r="N75" s="55">
        <v>9798419.7689203545</v>
      </c>
      <c r="O75" s="18">
        <v>34393.957006552402</v>
      </c>
      <c r="P75" s="18">
        <v>194309.54844890372</v>
      </c>
      <c r="Q75" s="48">
        <v>567044.8565595001</v>
      </c>
      <c r="R75" s="48">
        <v>9992729.317369258</v>
      </c>
      <c r="S75" s="58">
        <v>375318.17552189191</v>
      </c>
      <c r="T75" s="58">
        <v>6034421.6039396105</v>
      </c>
      <c r="U75" s="59">
        <v>14721.819876892996</v>
      </c>
      <c r="V75" s="59">
        <v>46047.73238735646</v>
      </c>
      <c r="W75" s="21">
        <v>390039.99539878493</v>
      </c>
      <c r="X75" s="21">
        <v>6080469.336326967</v>
      </c>
      <c r="Y75" s="12">
        <v>1103591.5594200641</v>
      </c>
      <c r="Z75" s="12">
        <v>16543550.858944926</v>
      </c>
    </row>
    <row r="76" spans="1:35" x14ac:dyDescent="0.25">
      <c r="A76" s="2">
        <v>4201.5</v>
      </c>
      <c r="B76" s="8">
        <f>A76/3.28084</f>
        <v>1280.6171590202509</v>
      </c>
      <c r="C76" s="57">
        <v>61270.572534464962</v>
      </c>
      <c r="D76" s="57">
        <v>152649.33991504222</v>
      </c>
      <c r="E76" s="18">
        <v>7977.2708865900577</v>
      </c>
      <c r="F76" s="18">
        <v>9027.4576584576134</v>
      </c>
      <c r="G76" s="41">
        <v>16479.93495868141</v>
      </c>
      <c r="H76" s="41">
        <v>9454.4008427351637</v>
      </c>
      <c r="I76" s="48">
        <f t="shared" si="4"/>
        <v>85727.778379736425</v>
      </c>
      <c r="J76" s="48">
        <f t="shared" si="5"/>
        <v>171131.19841623501</v>
      </c>
      <c r="K76" s="58">
        <v>87236.323657203786</v>
      </c>
      <c r="L76" s="58">
        <v>381278.38487978076</v>
      </c>
      <c r="M76" s="55">
        <v>537921.66277523933</v>
      </c>
      <c r="N76" s="55">
        <v>10066164.531961929</v>
      </c>
      <c r="O76" s="18">
        <v>36006.448123215145</v>
      </c>
      <c r="P76" s="18">
        <v>211901.20890043821</v>
      </c>
      <c r="Q76" s="48">
        <v>573928.11089845444</v>
      </c>
      <c r="R76" s="48">
        <v>10278065.740862368</v>
      </c>
      <c r="S76" s="58">
        <v>380221.19743063772</v>
      </c>
      <c r="T76" s="58">
        <v>6223262.695975624</v>
      </c>
      <c r="U76" s="59">
        <v>15820.420600876487</v>
      </c>
      <c r="V76" s="59">
        <v>53690.3304611196</v>
      </c>
      <c r="W76" s="21">
        <v>396041.61803151423</v>
      </c>
      <c r="X76" s="21">
        <v>6276953.0264367433</v>
      </c>
      <c r="Y76" s="12">
        <v>1142933.830966909</v>
      </c>
      <c r="Z76" s="12">
        <v>17107428.350595124</v>
      </c>
    </row>
    <row r="77" spans="1:35" x14ac:dyDescent="0.25">
      <c r="A77" s="2">
        <v>4202</v>
      </c>
      <c r="B77" s="8">
        <f t="shared" ref="B77" si="7">A77/3.28084</f>
        <v>1280.7695590153742</v>
      </c>
      <c r="C77" s="57">
        <v>70349.653703378164</v>
      </c>
      <c r="D77" s="57">
        <v>185721.23443539249</v>
      </c>
      <c r="E77" s="18">
        <v>10516.815487507043</v>
      </c>
      <c r="F77" s="18">
        <v>13520.667843665315</v>
      </c>
      <c r="G77" s="41">
        <v>17544.217503441443</v>
      </c>
      <c r="H77" s="41">
        <v>17974.041189498123</v>
      </c>
      <c r="I77" s="48">
        <f t="shared" si="4"/>
        <v>98410.68669432665</v>
      </c>
      <c r="J77" s="48">
        <f t="shared" si="5"/>
        <v>217215.94346855592</v>
      </c>
      <c r="K77" s="58">
        <v>89995.422440063034</v>
      </c>
      <c r="L77" s="58">
        <v>425651.92247429333</v>
      </c>
      <c r="M77" s="55">
        <v>542764.84224284871</v>
      </c>
      <c r="N77" s="55">
        <v>10336370.277331725</v>
      </c>
      <c r="O77" s="18">
        <v>37332.072474361565</v>
      </c>
      <c r="P77" s="18">
        <v>230268.61465210316</v>
      </c>
      <c r="Q77" s="48">
        <v>580096.91471721022</v>
      </c>
      <c r="R77" s="48">
        <v>10566638.891983828</v>
      </c>
      <c r="S77" s="58">
        <v>384601.10506601277</v>
      </c>
      <c r="T77" s="58">
        <v>6414536.1630557524</v>
      </c>
      <c r="U77" s="59">
        <v>16266.478056015432</v>
      </c>
      <c r="V77" s="59">
        <v>61703.688967622191</v>
      </c>
      <c r="W77" s="21">
        <v>400867.58312202821</v>
      </c>
      <c r="X77" s="21">
        <v>6476239.8520233743</v>
      </c>
      <c r="Y77" s="12">
        <v>1169370.6069736283</v>
      </c>
      <c r="Z77" s="12">
        <v>17685746.609950051</v>
      </c>
    </row>
    <row r="78" spans="1:35" x14ac:dyDescent="0.25">
      <c r="A78" s="2">
        <v>4202.5</v>
      </c>
      <c r="B78" s="8">
        <f>A78/3.28084</f>
        <v>1280.9219590104974</v>
      </c>
      <c r="C78" s="57">
        <v>76047.684547906974</v>
      </c>
      <c r="D78" s="57">
        <v>222360.69111121335</v>
      </c>
      <c r="E78" s="18">
        <v>11934.949677886116</v>
      </c>
      <c r="F78" s="18">
        <v>19089.234476148809</v>
      </c>
      <c r="G78" s="41">
        <v>18926.360237705641</v>
      </c>
      <c r="H78" s="41">
        <v>27125.697161425913</v>
      </c>
      <c r="I78" s="48">
        <f t="shared" si="4"/>
        <v>106908.99446349873</v>
      </c>
      <c r="J78" s="48">
        <f t="shared" si="5"/>
        <v>268575.6227487881</v>
      </c>
      <c r="K78" s="58">
        <v>91440.526942576689</v>
      </c>
      <c r="L78" s="58">
        <v>471017.49535574962</v>
      </c>
      <c r="M78" s="55">
        <v>547039.95953426824</v>
      </c>
      <c r="N78" s="55">
        <v>10608909.047169749</v>
      </c>
      <c r="O78" s="18">
        <v>38633.071031189378</v>
      </c>
      <c r="P78" s="18">
        <v>249256.40804286138</v>
      </c>
      <c r="Q78" s="48">
        <v>585673.03056545765</v>
      </c>
      <c r="R78" s="48">
        <v>10858165.45521261</v>
      </c>
      <c r="S78" s="58">
        <v>390120.82447481871</v>
      </c>
      <c r="T78" s="58">
        <v>6608061.4132666253</v>
      </c>
      <c r="U78" s="59">
        <v>16967.307248287856</v>
      </c>
      <c r="V78" s="59">
        <v>69999.959092002508</v>
      </c>
      <c r="W78" s="21">
        <v>407088.13172310655</v>
      </c>
      <c r="X78" s="21">
        <v>6678061.3723586276</v>
      </c>
      <c r="Y78" s="12">
        <v>1191110.6836946397</v>
      </c>
      <c r="Z78" s="12">
        <v>18275819.945675775</v>
      </c>
    </row>
    <row r="79" spans="1:35" x14ac:dyDescent="0.25">
      <c r="A79" s="2">
        <v>4203</v>
      </c>
      <c r="B79" s="8">
        <f>A79/3.28084</f>
        <v>1281.0743590056204</v>
      </c>
      <c r="C79" s="57">
        <v>81167.356835540486</v>
      </c>
      <c r="D79" s="57">
        <v>261640.73824621408</v>
      </c>
      <c r="E79" s="18">
        <v>14238.685553905812</v>
      </c>
      <c r="F79" s="18">
        <v>25540.070351389266</v>
      </c>
      <c r="G79" s="41">
        <v>19765.781712016993</v>
      </c>
      <c r="H79" s="41">
        <v>36812.584991838223</v>
      </c>
      <c r="I79" s="48">
        <f t="shared" si="4"/>
        <v>115171.82410146329</v>
      </c>
      <c r="J79" s="48">
        <f t="shared" si="5"/>
        <v>323993.39358944155</v>
      </c>
      <c r="K79" s="58">
        <v>95101.040329284268</v>
      </c>
      <c r="L79" s="58">
        <v>517449.85552535689</v>
      </c>
      <c r="M79" s="55">
        <v>550633.95994128555</v>
      </c>
      <c r="N79" s="55">
        <v>10883389.610211011</v>
      </c>
      <c r="O79" s="18">
        <v>39759.356191338062</v>
      </c>
      <c r="P79" s="18">
        <v>268869.35675392655</v>
      </c>
      <c r="Q79" s="48">
        <v>590393.31613262359</v>
      </c>
      <c r="R79" s="48">
        <v>11152258.966964938</v>
      </c>
      <c r="S79" s="58">
        <v>393731.44290275464</v>
      </c>
      <c r="T79" s="58">
        <v>6803958.7694367627</v>
      </c>
      <c r="U79" s="59">
        <v>17363.855887504687</v>
      </c>
      <c r="V79" s="59">
        <v>78577.50559770377</v>
      </c>
      <c r="W79" s="21">
        <v>411095.29879025934</v>
      </c>
      <c r="X79" s="21">
        <v>6882536.2750344668</v>
      </c>
      <c r="Y79" s="12">
        <v>1211761.4793536307</v>
      </c>
      <c r="Z79" s="12">
        <v>18876238.491114203</v>
      </c>
    </row>
    <row r="80" spans="1:35" x14ac:dyDescent="0.25">
      <c r="A80" s="2">
        <v>4203.5</v>
      </c>
      <c r="B80" s="8">
        <f t="shared" ref="B80" si="8">A80/3.28084</f>
        <v>1281.2267590007436</v>
      </c>
      <c r="C80" s="57">
        <v>85572.843301134882</v>
      </c>
      <c r="D80" s="57">
        <v>303399.63853784243</v>
      </c>
      <c r="E80" s="18">
        <v>15345.409321272518</v>
      </c>
      <c r="F80" s="18">
        <v>32903.14559293216</v>
      </c>
      <c r="G80" s="41">
        <v>20931.814527928673</v>
      </c>
      <c r="H80" s="41">
        <v>47012.332915159968</v>
      </c>
      <c r="I80" s="48">
        <f t="shared" si="4"/>
        <v>121850.06715033606</v>
      </c>
      <c r="J80" s="48">
        <f t="shared" si="5"/>
        <v>383315.1170459346</v>
      </c>
      <c r="K80" s="58">
        <v>96548.257973364103</v>
      </c>
      <c r="L80" s="58">
        <v>565371.17955301749</v>
      </c>
      <c r="M80" s="55">
        <v>555629.81597813545</v>
      </c>
      <c r="N80" s="55">
        <v>11159988.183466926</v>
      </c>
      <c r="O80" s="18">
        <v>41828.139438652695</v>
      </c>
      <c r="P80" s="18">
        <v>289139.74641520286</v>
      </c>
      <c r="Q80" s="48">
        <v>597457.95541678811</v>
      </c>
      <c r="R80" s="48">
        <v>11449127.92988213</v>
      </c>
      <c r="S80" s="58">
        <v>401623.02437404945</v>
      </c>
      <c r="T80" s="58">
        <v>7002414.1017725328</v>
      </c>
      <c r="U80" s="59">
        <v>18152.799576364931</v>
      </c>
      <c r="V80" s="59">
        <v>87442.688224637881</v>
      </c>
      <c r="W80" s="21">
        <v>419775.82395041437</v>
      </c>
      <c r="X80" s="21">
        <v>7089856.7899971707</v>
      </c>
      <c r="Y80" s="12">
        <v>1235632.1044909025</v>
      </c>
      <c r="Z80" s="12">
        <v>19487671.016478252</v>
      </c>
    </row>
    <row r="81" spans="1:26" x14ac:dyDescent="0.25">
      <c r="A81" s="2">
        <v>4204</v>
      </c>
      <c r="B81" s="8">
        <f>A81/3.28084</f>
        <v>1281.3791589958669</v>
      </c>
      <c r="C81" s="57">
        <v>87998.666716603198</v>
      </c>
      <c r="D81" s="57">
        <v>346831.02111470269</v>
      </c>
      <c r="E81" s="18">
        <v>17190.581915228449</v>
      </c>
      <c r="F81" s="18">
        <v>40967.291057315844</v>
      </c>
      <c r="G81" s="41">
        <v>21840.762648276377</v>
      </c>
      <c r="H81" s="41">
        <v>57700.876598788782</v>
      </c>
      <c r="I81" s="48">
        <f t="shared" si="4"/>
        <v>127030.01128010802</v>
      </c>
      <c r="J81" s="48">
        <f t="shared" si="5"/>
        <v>445499.18877080729</v>
      </c>
      <c r="K81" s="58">
        <v>99085.82533896793</v>
      </c>
      <c r="L81" s="58">
        <v>614417.27697199315</v>
      </c>
      <c r="M81" s="55">
        <v>560333.46879918349</v>
      </c>
      <c r="N81" s="55">
        <v>11439052.529419599</v>
      </c>
      <c r="O81" s="18">
        <v>43248.652229113759</v>
      </c>
      <c r="P81" s="18">
        <v>310380.50837123336</v>
      </c>
      <c r="Q81" s="48">
        <v>603582.12102829723</v>
      </c>
      <c r="R81" s="48">
        <v>11749433.037790833</v>
      </c>
      <c r="S81" s="58">
        <v>407691.42741951969</v>
      </c>
      <c r="T81" s="58">
        <v>7204643.7073307801</v>
      </c>
      <c r="U81" s="59">
        <v>18693.205745870517</v>
      </c>
      <c r="V81" s="59">
        <v>96652.621027666144</v>
      </c>
      <c r="W81" s="21">
        <v>426384.63316539023</v>
      </c>
      <c r="X81" s="21">
        <v>7301296.3283584462</v>
      </c>
      <c r="Y81" s="12">
        <v>1256082.5908127634</v>
      </c>
      <c r="Z81" s="12">
        <v>20110645.831892081</v>
      </c>
    </row>
    <row r="82" spans="1:26" x14ac:dyDescent="0.25">
      <c r="A82" s="2">
        <v>4204.5</v>
      </c>
      <c r="B82" s="8">
        <f>A82/3.28084</f>
        <v>1281.5315589909901</v>
      </c>
      <c r="C82" s="57">
        <v>89422.089640874372</v>
      </c>
      <c r="D82" s="57">
        <v>391177.55516549514</v>
      </c>
      <c r="E82" s="18">
        <v>18309.752568416097</v>
      </c>
      <c r="F82" s="18">
        <v>49810.780635855292</v>
      </c>
      <c r="G82" s="41">
        <v>23922.30719716852</v>
      </c>
      <c r="H82" s="41">
        <v>69254.111009326181</v>
      </c>
      <c r="I82" s="48">
        <f t="shared" si="4"/>
        <v>131654.14940645898</v>
      </c>
      <c r="J82" s="48">
        <f t="shared" si="5"/>
        <v>510242.4468106766</v>
      </c>
      <c r="K82" s="58">
        <v>101196.47950815695</v>
      </c>
      <c r="L82" s="58">
        <v>664494.71778812888</v>
      </c>
      <c r="M82" s="55">
        <v>566229.89645551867</v>
      </c>
      <c r="N82" s="55">
        <v>11720858.005510442</v>
      </c>
      <c r="O82" s="18">
        <v>48431.385269648468</v>
      </c>
      <c r="P82" s="18">
        <v>333463.72337271506</v>
      </c>
      <c r="Q82" s="48">
        <v>614661.28172516718</v>
      </c>
      <c r="R82" s="48">
        <v>12054321.728883157</v>
      </c>
      <c r="S82" s="58">
        <v>418377.0786897522</v>
      </c>
      <c r="T82" s="58">
        <v>7411200.8265206506</v>
      </c>
      <c r="U82" s="59">
        <v>20013.181188723582</v>
      </c>
      <c r="V82" s="59">
        <v>106336.71426755827</v>
      </c>
      <c r="W82" s="21">
        <v>438390.2598784758</v>
      </c>
      <c r="X82" s="21">
        <v>7517537.5407882091</v>
      </c>
      <c r="Y82" s="12">
        <v>1285902.1705182588</v>
      </c>
      <c r="Z82" s="12">
        <v>20746596.43427017</v>
      </c>
    </row>
    <row r="83" spans="1:26" x14ac:dyDescent="0.25">
      <c r="A83" s="2">
        <v>4205</v>
      </c>
      <c r="B83" s="8">
        <f t="shared" ref="B83" si="9">A83/3.28084</f>
        <v>1281.6839589861133</v>
      </c>
      <c r="C83" s="57">
        <v>91300.431604844387</v>
      </c>
      <c r="D83" s="57">
        <v>436291.11308280559</v>
      </c>
      <c r="E83" s="18">
        <v>19716.387142970729</v>
      </c>
      <c r="F83" s="18">
        <v>59322.831873104034</v>
      </c>
      <c r="G83" s="41">
        <v>25373.039626067577</v>
      </c>
      <c r="H83" s="41">
        <v>81532.365886180254</v>
      </c>
      <c r="I83" s="48">
        <f t="shared" si="4"/>
        <v>136389.85837388271</v>
      </c>
      <c r="J83" s="48">
        <f t="shared" si="5"/>
        <v>577146.31084208982</v>
      </c>
      <c r="K83" s="58">
        <v>104794.26885285055</v>
      </c>
      <c r="L83" s="58">
        <v>716004.09148458205</v>
      </c>
      <c r="M83" s="55">
        <v>571590.24511136429</v>
      </c>
      <c r="N83" s="55">
        <v>12005372.350203631</v>
      </c>
      <c r="O83" s="18">
        <v>50452.707374625032</v>
      </c>
      <c r="P83" s="18">
        <v>358168.86136206868</v>
      </c>
      <c r="Q83" s="48">
        <v>622042.95248598931</v>
      </c>
      <c r="R83" s="48">
        <v>12363541.211565699</v>
      </c>
      <c r="S83" s="58">
        <v>424282.34245166311</v>
      </c>
      <c r="T83" s="58">
        <v>7621817.7041215142</v>
      </c>
      <c r="U83" s="59">
        <v>20947.104418162915</v>
      </c>
      <c r="V83" s="59">
        <v>116585.85323012898</v>
      </c>
      <c r="W83" s="21">
        <v>445229.446869826</v>
      </c>
      <c r="X83" s="21">
        <v>7738403.5573516432</v>
      </c>
      <c r="Y83" s="12">
        <v>1308456.5265825484</v>
      </c>
      <c r="Z83" s="12">
        <v>21395095.171244014</v>
      </c>
    </row>
    <row r="84" spans="1:26" x14ac:dyDescent="0.25">
      <c r="A84" s="2">
        <v>4205.5</v>
      </c>
      <c r="B84" s="8">
        <f>A84/3.28084</f>
        <v>1281.8363589812366</v>
      </c>
      <c r="C84" s="57">
        <v>92673.03075248751</v>
      </c>
      <c r="D84" s="57">
        <v>482273.28705475631</v>
      </c>
      <c r="E84" s="18">
        <v>20271.676217616321</v>
      </c>
      <c r="F84" s="18">
        <v>69314.495453161129</v>
      </c>
      <c r="G84" s="41">
        <v>29897.973221738175</v>
      </c>
      <c r="H84" s="41">
        <v>95640.453992140232</v>
      </c>
      <c r="I84" s="48">
        <f t="shared" si="4"/>
        <v>142842.680191842</v>
      </c>
      <c r="J84" s="48">
        <f t="shared" si="5"/>
        <v>647228.23650005762</v>
      </c>
      <c r="K84" s="58">
        <v>105797.58851897989</v>
      </c>
      <c r="L84" s="58">
        <v>768658.06668831396</v>
      </c>
      <c r="M84" s="55">
        <v>574459.85812937084</v>
      </c>
      <c r="N84" s="55">
        <v>12291977.593768613</v>
      </c>
      <c r="O84" s="18">
        <v>54575.517357431723</v>
      </c>
      <c r="P84" s="18">
        <v>384842.481464857</v>
      </c>
      <c r="Q84" s="48">
        <v>629035.37548680254</v>
      </c>
      <c r="R84" s="48">
        <v>12676820.075233471</v>
      </c>
      <c r="S84" s="58">
        <v>432108.95307888469</v>
      </c>
      <c r="T84" s="58">
        <v>7836378.7643863428</v>
      </c>
      <c r="U84" s="59">
        <v>22891.544614295042</v>
      </c>
      <c r="V84" s="59">
        <v>127604.58321050971</v>
      </c>
      <c r="W84" s="21">
        <v>455000.49769317976</v>
      </c>
      <c r="X84" s="21">
        <v>7963983.3475968521</v>
      </c>
      <c r="Y84" s="12">
        <v>1332676.1418908041</v>
      </c>
      <c r="Z84" s="12">
        <v>22056689.726018697</v>
      </c>
    </row>
    <row r="85" spans="1:26" x14ac:dyDescent="0.25">
      <c r="A85" s="2">
        <v>4206</v>
      </c>
      <c r="B85" s="8">
        <f t="shared" ref="B85:B89" si="10">A85/3.28084</f>
        <v>1281.9887589763598</v>
      </c>
      <c r="C85" s="57">
        <v>94097.351561309406</v>
      </c>
      <c r="D85" s="57">
        <v>528950.9543256287</v>
      </c>
      <c r="E85" s="18">
        <v>20772.449714686973</v>
      </c>
      <c r="F85" s="18">
        <v>79568.575222283427</v>
      </c>
      <c r="G85" s="41">
        <v>31877.139977009731</v>
      </c>
      <c r="H85" s="41">
        <v>111131.16424540218</v>
      </c>
      <c r="I85" s="48">
        <f t="shared" si="4"/>
        <v>146746.94125300611</v>
      </c>
      <c r="J85" s="48">
        <f t="shared" si="5"/>
        <v>719650.69379331428</v>
      </c>
      <c r="K85" s="58">
        <v>107039.56581053537</v>
      </c>
      <c r="L85" s="58">
        <v>821869.37387935666</v>
      </c>
      <c r="M85" s="55">
        <v>576749.98221886752</v>
      </c>
      <c r="N85" s="55">
        <v>12579778.407692721</v>
      </c>
      <c r="O85" s="18">
        <v>55548.126839034638</v>
      </c>
      <c r="P85" s="18">
        <v>412369.45569585345</v>
      </c>
      <c r="Q85" s="48">
        <v>632298.10905790213</v>
      </c>
      <c r="R85" s="48">
        <v>12992147.863388574</v>
      </c>
      <c r="S85" s="58">
        <v>435178.8558838825</v>
      </c>
      <c r="T85" s="58">
        <v>8053211.560246205</v>
      </c>
      <c r="U85" s="59">
        <v>23932.076653916301</v>
      </c>
      <c r="V85" s="59">
        <v>139331.79489265895</v>
      </c>
      <c r="W85" s="21">
        <v>459110.93253779877</v>
      </c>
      <c r="X85" s="21">
        <v>8192543.3551388644</v>
      </c>
      <c r="Y85" s="12">
        <v>1345195.5486592425</v>
      </c>
      <c r="Z85" s="12">
        <v>22726211.28620011</v>
      </c>
    </row>
    <row r="86" spans="1:26" x14ac:dyDescent="0.25">
      <c r="A86" s="2">
        <v>4206.5</v>
      </c>
      <c r="B86" s="8">
        <f t="shared" si="10"/>
        <v>1282.1411589714828</v>
      </c>
      <c r="C86" s="57">
        <v>95213.005386487916</v>
      </c>
      <c r="D86" s="57">
        <v>576275.20620939031</v>
      </c>
      <c r="E86" s="18">
        <v>21105.283672814036</v>
      </c>
      <c r="F86" s="18">
        <v>90030.873510064281</v>
      </c>
      <c r="G86" s="41">
        <v>37639.087190968537</v>
      </c>
      <c r="H86" s="41">
        <v>129243.76694567647</v>
      </c>
      <c r="I86" s="48">
        <f t="shared" si="4"/>
        <v>153957.37625027049</v>
      </c>
      <c r="J86" s="48">
        <f t="shared" si="5"/>
        <v>795549.84666513116</v>
      </c>
      <c r="K86" s="58">
        <v>107916.69298766284</v>
      </c>
      <c r="L86" s="58">
        <v>875608.39066804596</v>
      </c>
      <c r="M86" s="55">
        <v>578870.17306371871</v>
      </c>
      <c r="N86" s="55">
        <v>12868689.673978502</v>
      </c>
      <c r="O86" s="18">
        <v>56826.639657724874</v>
      </c>
      <c r="P86" s="18">
        <v>440469.64216522867</v>
      </c>
      <c r="Q86" s="48">
        <v>635696.8127214436</v>
      </c>
      <c r="R86" s="48">
        <v>13309159.316143731</v>
      </c>
      <c r="S86" s="58">
        <v>439447.12485781219</v>
      </c>
      <c r="T86" s="58">
        <v>8271935.2794047054</v>
      </c>
      <c r="U86" s="59">
        <v>25957.609008461866</v>
      </c>
      <c r="V86" s="59">
        <v>151884.94898737664</v>
      </c>
      <c r="W86" s="21">
        <v>465404.73386627407</v>
      </c>
      <c r="X86" s="21">
        <v>8423820.2283920813</v>
      </c>
      <c r="Y86" s="12">
        <v>1362975.615825651</v>
      </c>
      <c r="Z86" s="12">
        <v>23404137.781868987</v>
      </c>
    </row>
    <row r="87" spans="1:26" x14ac:dyDescent="0.25">
      <c r="A87" s="2">
        <v>4207</v>
      </c>
      <c r="B87" s="8">
        <f t="shared" si="10"/>
        <v>1282.293558966606</v>
      </c>
      <c r="C87" s="57">
        <v>96329.210581745458</v>
      </c>
      <c r="D87" s="57">
        <v>624161.65476562723</v>
      </c>
      <c r="E87" s="18">
        <v>21490.273788181014</v>
      </c>
      <c r="F87" s="18">
        <v>100681.82926297457</v>
      </c>
      <c r="G87" s="41">
        <v>39661.27733818836</v>
      </c>
      <c r="H87" s="41">
        <v>148445.73714285274</v>
      </c>
      <c r="I87" s="48">
        <f t="shared" si="4"/>
        <v>157480.76170811482</v>
      </c>
      <c r="J87" s="48">
        <f t="shared" si="5"/>
        <v>873289.22117145453</v>
      </c>
      <c r="K87" s="58">
        <v>110544.60095857459</v>
      </c>
      <c r="L87" s="58">
        <v>930103.64956693829</v>
      </c>
      <c r="M87" s="55">
        <v>581530.58722241246</v>
      </c>
      <c r="N87" s="55">
        <v>13158816.481802031</v>
      </c>
      <c r="O87" s="18">
        <v>57709.142515199215</v>
      </c>
      <c r="P87" s="18">
        <v>469108.25336964295</v>
      </c>
      <c r="Q87" s="48">
        <v>639239.72973761172</v>
      </c>
      <c r="R87" s="48">
        <v>13627924.735171674</v>
      </c>
      <c r="S87" s="58">
        <v>442069.56265139481</v>
      </c>
      <c r="T87" s="58">
        <v>8492338.5050097909</v>
      </c>
      <c r="U87" s="59">
        <v>26534.353055124615</v>
      </c>
      <c r="V87" s="59">
        <v>165023.52279002973</v>
      </c>
      <c r="W87" s="21">
        <v>468603.91570651944</v>
      </c>
      <c r="X87" s="21">
        <v>8657362.0277998205</v>
      </c>
      <c r="Y87" s="12">
        <v>1375869.0081108205</v>
      </c>
      <c r="Z87" s="12">
        <v>24088679.633709885</v>
      </c>
    </row>
    <row r="88" spans="1:26" x14ac:dyDescent="0.25">
      <c r="A88" s="2">
        <v>4207.5</v>
      </c>
      <c r="B88" s="8">
        <f t="shared" si="10"/>
        <v>1282.4459589617293</v>
      </c>
      <c r="C88" s="57">
        <v>98023.560795164565</v>
      </c>
      <c r="D88" s="57">
        <v>672833.05169125018</v>
      </c>
      <c r="E88" s="18">
        <v>21744.557740785309</v>
      </c>
      <c r="F88" s="18">
        <v>111490.68347928772</v>
      </c>
      <c r="G88" s="41">
        <v>41222.171767841544</v>
      </c>
      <c r="H88" s="41">
        <v>168684.08417358584</v>
      </c>
      <c r="I88" s="48">
        <f t="shared" si="4"/>
        <v>160990.29030379141</v>
      </c>
      <c r="J88" s="48">
        <f t="shared" si="5"/>
        <v>953007.81934412371</v>
      </c>
      <c r="K88" s="58">
        <v>111780.23364998533</v>
      </c>
      <c r="L88" s="58">
        <v>985696.75868622353</v>
      </c>
      <c r="M88" s="55">
        <v>583914.80557462026</v>
      </c>
      <c r="N88" s="55">
        <v>13450113.756794957</v>
      </c>
      <c r="O88" s="18">
        <v>59489.688051249475</v>
      </c>
      <c r="P88" s="18">
        <v>498481.90537110547</v>
      </c>
      <c r="Q88" s="48">
        <v>643404.49362586974</v>
      </c>
      <c r="R88" s="48">
        <v>13948595.662166063</v>
      </c>
      <c r="S88" s="58">
        <v>445890.71519729722</v>
      </c>
      <c r="T88" s="58">
        <v>8714439.2669536732</v>
      </c>
      <c r="U88" s="59">
        <v>27471.52937204342</v>
      </c>
      <c r="V88" s="59">
        <v>178556.2571034526</v>
      </c>
      <c r="W88" s="21">
        <v>473362.24456934066</v>
      </c>
      <c r="X88" s="21">
        <v>8892995.5240571257</v>
      </c>
      <c r="Y88" s="12">
        <v>1389537.2621489873</v>
      </c>
      <c r="Z88" s="12">
        <v>24780295.764253534</v>
      </c>
    </row>
    <row r="89" spans="1:26" x14ac:dyDescent="0.25">
      <c r="A89" s="2">
        <v>4208</v>
      </c>
      <c r="B89" s="8">
        <f t="shared" si="10"/>
        <v>1282.5983589568525</v>
      </c>
      <c r="C89" s="57">
        <v>99466.912808221852</v>
      </c>
      <c r="D89" s="57">
        <v>722184.46858355217</v>
      </c>
      <c r="E89" s="18">
        <v>22122.861007749074</v>
      </c>
      <c r="F89" s="18">
        <v>122462.14529408359</v>
      </c>
      <c r="G89" s="41">
        <v>42580.70445733524</v>
      </c>
      <c r="H89" s="41">
        <v>189597.88669970792</v>
      </c>
      <c r="I89" s="48">
        <f t="shared" si="4"/>
        <v>164170.47827330616</v>
      </c>
      <c r="J89" s="48">
        <f t="shared" si="5"/>
        <v>1034244.5005773437</v>
      </c>
      <c r="K89" s="58">
        <v>112929.54429009341</v>
      </c>
      <c r="L89" s="58">
        <v>1041880.2077535113</v>
      </c>
      <c r="M89" s="55">
        <v>586349.65009811707</v>
      </c>
      <c r="N89" s="55">
        <v>13742695.926836926</v>
      </c>
      <c r="O89" s="18">
        <v>60876.195462563417</v>
      </c>
      <c r="P89" s="18">
        <v>528596.26415154361</v>
      </c>
      <c r="Q89" s="48">
        <v>647225.84556068049</v>
      </c>
      <c r="R89" s="48">
        <v>14271292.19098847</v>
      </c>
      <c r="S89" s="58">
        <v>448717.94527691463</v>
      </c>
      <c r="T89" s="58">
        <v>8938125.6600507237</v>
      </c>
      <c r="U89" s="59">
        <v>27905.090093498155</v>
      </c>
      <c r="V89" s="59">
        <v>192418.00846257203</v>
      </c>
      <c r="W89" s="21">
        <v>476623.03537041281</v>
      </c>
      <c r="X89" s="21">
        <v>9130543.6685132962</v>
      </c>
      <c r="Y89" s="12">
        <v>1400948.9034944926</v>
      </c>
      <c r="Z89" s="12">
        <v>25477960.567832619</v>
      </c>
    </row>
    <row r="90" spans="1:26" x14ac:dyDescent="0.25">
      <c r="A90" s="22">
        <v>4208.5</v>
      </c>
      <c r="B90" s="23">
        <f>A90/3.28084</f>
        <v>1282.7507589519757</v>
      </c>
      <c r="C90" s="15">
        <v>100525.1229920879</v>
      </c>
      <c r="D90" s="15">
        <v>772181.74720836524</v>
      </c>
      <c r="E90" s="14">
        <v>22357.271677096483</v>
      </c>
      <c r="F90" s="14">
        <v>133584.82056451976</v>
      </c>
      <c r="G90" s="39">
        <v>44104.084422354834</v>
      </c>
      <c r="H90" s="39">
        <v>211247.65513266288</v>
      </c>
      <c r="I90" s="14">
        <f t="shared" si="4"/>
        <v>166986.47909153922</v>
      </c>
      <c r="J90" s="14">
        <f t="shared" si="5"/>
        <v>1117014.2229055478</v>
      </c>
      <c r="K90" s="14">
        <v>113989.04310390704</v>
      </c>
      <c r="L90" s="14">
        <v>1098612.1516121964</v>
      </c>
      <c r="M90" s="14">
        <v>589085.85076758009</v>
      </c>
      <c r="N90" s="14">
        <v>14036556.600438522</v>
      </c>
      <c r="O90" s="14">
        <v>64173.789434357081</v>
      </c>
      <c r="P90" s="14">
        <v>559995.86011437397</v>
      </c>
      <c r="Q90" s="14">
        <v>653259.64020193717</v>
      </c>
      <c r="R90" s="14">
        <v>14596552.460552895</v>
      </c>
      <c r="S90" s="14">
        <v>453816.11018317554</v>
      </c>
      <c r="T90" s="14">
        <v>9163938.8212379664</v>
      </c>
      <c r="U90" s="14">
        <v>28029.519026848993</v>
      </c>
      <c r="V90" s="14">
        <v>206416.19184453183</v>
      </c>
      <c r="W90" s="14">
        <v>481845.62921002455</v>
      </c>
      <c r="X90" s="14">
        <v>9370355.0130824987</v>
      </c>
      <c r="Y90" s="15">
        <v>1416080.7916074079</v>
      </c>
      <c r="Z90" s="15">
        <v>26182533.84815314</v>
      </c>
    </row>
    <row r="91" spans="1:26" x14ac:dyDescent="0.25">
      <c r="A91" s="22">
        <v>4209</v>
      </c>
      <c r="B91" s="23">
        <f t="shared" ref="B91" si="11">A91/3.28084</f>
        <v>1282.903158947099</v>
      </c>
      <c r="C91" s="15">
        <v>102079.12580909043</v>
      </c>
      <c r="D91" s="15">
        <v>822804.32098253141</v>
      </c>
      <c r="E91" s="14">
        <v>22751.426202334969</v>
      </c>
      <c r="F91" s="14">
        <v>144873.83555584974</v>
      </c>
      <c r="G91" s="39">
        <v>47830.302521636382</v>
      </c>
      <c r="H91" s="39">
        <v>233885.8982336887</v>
      </c>
      <c r="I91" s="14">
        <f t="shared" si="4"/>
        <v>172660.85453306179</v>
      </c>
      <c r="J91" s="14">
        <f t="shared" si="5"/>
        <v>1201564.0547720699</v>
      </c>
      <c r="K91" s="14">
        <v>115885.20708399087</v>
      </c>
      <c r="L91" s="14">
        <v>1156037.2312373805</v>
      </c>
      <c r="M91" s="14">
        <v>591964.66159157571</v>
      </c>
      <c r="N91" s="14">
        <v>14331815.383577099</v>
      </c>
      <c r="O91" s="14">
        <v>66177.098590543581</v>
      </c>
      <c r="P91" s="14">
        <v>592601.31688366982</v>
      </c>
      <c r="Q91" s="14">
        <v>658141.76018211932</v>
      </c>
      <c r="R91" s="14">
        <v>14924416.700460769</v>
      </c>
      <c r="S91" s="14">
        <v>458746.71725598827</v>
      </c>
      <c r="T91" s="14">
        <v>9392110.1450435463</v>
      </c>
      <c r="U91" s="14">
        <v>28072.990979002581</v>
      </c>
      <c r="V91" s="14">
        <v>220442.44735701592</v>
      </c>
      <c r="W91" s="14">
        <v>486819.70823499083</v>
      </c>
      <c r="X91" s="14">
        <v>9612552.592400562</v>
      </c>
      <c r="Y91" s="15">
        <v>1433507.5300341628</v>
      </c>
      <c r="Z91" s="15">
        <v>26894570.578870781</v>
      </c>
    </row>
    <row r="92" spans="1:26" x14ac:dyDescent="0.25">
      <c r="A92" s="22">
        <v>4209.5</v>
      </c>
      <c r="B92" s="23">
        <f>A92/3.28084</f>
        <v>1283.0555589422222</v>
      </c>
      <c r="C92" s="15">
        <v>103478.57999394381</v>
      </c>
      <c r="D92" s="15">
        <v>874178.05861137074</v>
      </c>
      <c r="E92" s="14">
        <v>22940.418662807766</v>
      </c>
      <c r="F92" s="14">
        <v>156301.90689159313</v>
      </c>
      <c r="G92" s="39">
        <v>50895.599485079591</v>
      </c>
      <c r="H92" s="39">
        <v>258602.86532012184</v>
      </c>
      <c r="I92" s="14">
        <f t="shared" si="4"/>
        <v>177314.59814183117</v>
      </c>
      <c r="J92" s="14">
        <f t="shared" si="5"/>
        <v>1289082.8308230857</v>
      </c>
      <c r="K92" s="14">
        <v>117757.37853592032</v>
      </c>
      <c r="L92" s="14">
        <v>1214344.5904972011</v>
      </c>
      <c r="M92" s="14">
        <v>595163.44113093941</v>
      </c>
      <c r="N92" s="14">
        <v>14628527.732607646</v>
      </c>
      <c r="O92" s="14">
        <v>68731.035550546003</v>
      </c>
      <c r="P92" s="14">
        <v>626350.8362263086</v>
      </c>
      <c r="Q92" s="14">
        <v>663894.47668148542</v>
      </c>
      <c r="R92" s="14">
        <v>15254878.568833955</v>
      </c>
      <c r="S92" s="14">
        <v>465683.03018018609</v>
      </c>
      <c r="T92" s="14">
        <v>9623344.4455893468</v>
      </c>
      <c r="U92" s="14">
        <v>28097.301959720124</v>
      </c>
      <c r="V92" s="14">
        <v>234485.9998297556</v>
      </c>
      <c r="W92" s="14">
        <v>493780.33213990624</v>
      </c>
      <c r="X92" s="14">
        <v>9857830.4454191029</v>
      </c>
      <c r="Y92" s="15">
        <v>1452746.7854991432</v>
      </c>
      <c r="Z92" s="15">
        <v>27616136.435573339</v>
      </c>
    </row>
    <row r="93" spans="1:26" x14ac:dyDescent="0.25">
      <c r="A93" s="22">
        <v>4210</v>
      </c>
      <c r="B93" s="23">
        <f>A93/3.28084</f>
        <v>1283.2079589373452</v>
      </c>
      <c r="C93" s="15">
        <v>110443.93246957724</v>
      </c>
      <c r="D93" s="15">
        <v>926846.58426531067</v>
      </c>
      <c r="E93" s="14">
        <v>23137.751941490827</v>
      </c>
      <c r="F93" s="14">
        <v>167838.83723464885</v>
      </c>
      <c r="G93" s="39">
        <v>56922.012078076157</v>
      </c>
      <c r="H93" s="39">
        <v>284991.93315785332</v>
      </c>
      <c r="I93" s="14">
        <f t="shared" si="4"/>
        <v>190503.69648914423</v>
      </c>
      <c r="J93" s="14">
        <f t="shared" si="5"/>
        <v>1379677.3546578127</v>
      </c>
      <c r="K93" s="14">
        <v>124150.70240311004</v>
      </c>
      <c r="L93" s="14">
        <v>1274644.4251740179</v>
      </c>
      <c r="M93" s="14">
        <v>600842.50654308905</v>
      </c>
      <c r="N93" s="14">
        <v>14927228.1639862</v>
      </c>
      <c r="O93" s="14">
        <v>70819.59234957982</v>
      </c>
      <c r="P93" s="14">
        <v>661218.41602437757</v>
      </c>
      <c r="Q93" s="14">
        <v>671662.09889266884</v>
      </c>
      <c r="R93" s="14">
        <v>15588446.580010578</v>
      </c>
      <c r="S93" s="14">
        <v>478988.4766404407</v>
      </c>
      <c r="T93" s="14">
        <v>9858308.1007817928</v>
      </c>
      <c r="U93" s="14">
        <v>28112.834237882267</v>
      </c>
      <c r="V93" s="14">
        <v>248538.61163677063</v>
      </c>
      <c r="W93" s="14">
        <v>507101.31087832298</v>
      </c>
      <c r="X93" s="14">
        <v>10106846.712418564</v>
      </c>
      <c r="Y93" s="15">
        <v>1493417.808663246</v>
      </c>
      <c r="Z93" s="15">
        <v>28349615.072260976</v>
      </c>
    </row>
    <row r="94" spans="1:26" x14ac:dyDescent="0.25">
      <c r="A94" s="22">
        <v>4210.5</v>
      </c>
      <c r="B94" s="23">
        <f t="shared" ref="B94:B95" si="12">A94/3.28084</f>
        <v>1283.3603589324684</v>
      </c>
      <c r="C94" s="15">
        <v>111711.12413335337</v>
      </c>
      <c r="D94" s="15">
        <v>982389.84828949056</v>
      </c>
      <c r="E94" s="14">
        <v>23146.009029744662</v>
      </c>
      <c r="F94" s="14">
        <v>179413.64044426105</v>
      </c>
      <c r="G94" s="39">
        <v>58951.819215825628</v>
      </c>
      <c r="H94" s="39">
        <v>314077.60036052472</v>
      </c>
      <c r="I94" s="14">
        <f t="shared" si="4"/>
        <v>193808.95237892366</v>
      </c>
      <c r="J94" s="14">
        <f t="shared" si="5"/>
        <v>1475881.0890942765</v>
      </c>
      <c r="K94" s="14">
        <v>126183.39262147585</v>
      </c>
      <c r="L94" s="14">
        <v>1337230.4552911574</v>
      </c>
      <c r="M94" s="14">
        <v>604056.84396507416</v>
      </c>
      <c r="N94" s="14">
        <v>15228604.342412341</v>
      </c>
      <c r="O94" s="14">
        <v>73117.502083802188</v>
      </c>
      <c r="P94" s="14">
        <v>697396.16936877323</v>
      </c>
      <c r="Q94" s="14">
        <v>677174.34604887641</v>
      </c>
      <c r="R94" s="14">
        <v>15926000.511781115</v>
      </c>
      <c r="S94" s="14">
        <v>483724.90769092867</v>
      </c>
      <c r="T94" s="14">
        <v>10099281.567480473</v>
      </c>
      <c r="U94" s="14">
        <v>28119.129238903832</v>
      </c>
      <c r="V94" s="14">
        <v>262596.81665548182</v>
      </c>
      <c r="W94" s="14">
        <v>511844.03692983248</v>
      </c>
      <c r="X94" s="14">
        <v>10361878.384135954</v>
      </c>
      <c r="Y94" s="15">
        <v>1509010.7279791085</v>
      </c>
      <c r="Z94" s="15">
        <v>29100990.440302502</v>
      </c>
    </row>
    <row r="95" spans="1:26" x14ac:dyDescent="0.25">
      <c r="A95" s="22">
        <v>4211</v>
      </c>
      <c r="B95" s="23">
        <f t="shared" si="12"/>
        <v>1283.5127589275917</v>
      </c>
      <c r="C95" s="15">
        <v>113066.13122435893</v>
      </c>
      <c r="D95" s="15">
        <v>1038576.8206634286</v>
      </c>
      <c r="E95" s="14">
        <v>23151.947188377235</v>
      </c>
      <c r="F95" s="14">
        <v>190995.6372057675</v>
      </c>
      <c r="G95" s="39">
        <v>60226.15067165751</v>
      </c>
      <c r="H95" s="39">
        <v>343881.95139234012</v>
      </c>
      <c r="I95" s="14">
        <f t="shared" si="4"/>
        <v>196444.22908439371</v>
      </c>
      <c r="J95" s="14">
        <f t="shared" si="5"/>
        <v>1573454.4092615363</v>
      </c>
      <c r="K95" s="14">
        <v>127422.5109746674</v>
      </c>
      <c r="L95" s="14">
        <v>1400635.2844537594</v>
      </c>
      <c r="M95" s="14">
        <v>605481.98070839874</v>
      </c>
      <c r="N95" s="14">
        <v>15530990.495714711</v>
      </c>
      <c r="O95" s="14">
        <v>73855.583551024349</v>
      </c>
      <c r="P95" s="14">
        <v>734141.48648878757</v>
      </c>
      <c r="Q95" s="14">
        <v>679337.56425942306</v>
      </c>
      <c r="R95" s="14">
        <v>16265131.982203498</v>
      </c>
      <c r="S95" s="14">
        <v>488799.28806347656</v>
      </c>
      <c r="T95" s="14">
        <v>10342472.85004057</v>
      </c>
      <c r="U95" s="14">
        <v>28122.820041369596</v>
      </c>
      <c r="V95" s="14">
        <v>276657.29927041946</v>
      </c>
      <c r="W95" s="14">
        <v>516922.10810484615</v>
      </c>
      <c r="X95" s="14">
        <v>10619130.149310989</v>
      </c>
      <c r="Y95" s="15">
        <v>1520126.4124233301</v>
      </c>
      <c r="Z95" s="15">
        <v>29858351.825229786</v>
      </c>
    </row>
    <row r="96" spans="1:26" x14ac:dyDescent="0.25">
      <c r="A96" s="22">
        <v>4211.5</v>
      </c>
      <c r="B96" s="23">
        <f>A96/3.28084</f>
        <v>1283.6651589227149</v>
      </c>
      <c r="C96" s="15">
        <v>113975.02092219956</v>
      </c>
      <c r="D96" s="15">
        <v>1095331.9075057453</v>
      </c>
      <c r="E96" s="14">
        <v>23158.906175641307</v>
      </c>
      <c r="F96" s="14">
        <v>202579.45553643251</v>
      </c>
      <c r="G96" s="39">
        <v>61422.873711117783</v>
      </c>
      <c r="H96" s="39">
        <v>374318.05478380847</v>
      </c>
      <c r="I96" s="14">
        <f t="shared" si="4"/>
        <v>198556.80080895865</v>
      </c>
      <c r="J96" s="14">
        <f t="shared" si="5"/>
        <v>1672229.4178259864</v>
      </c>
      <c r="K96" s="14">
        <v>128594.53273449987</v>
      </c>
      <c r="L96" s="14">
        <v>1464633.8844650548</v>
      </c>
      <c r="M96" s="14">
        <v>606774.85289742902</v>
      </c>
      <c r="N96" s="14">
        <v>15834060.979462435</v>
      </c>
      <c r="O96" s="14">
        <v>74563.896483294331</v>
      </c>
      <c r="P96" s="14">
        <v>771248.22547521733</v>
      </c>
      <c r="Q96" s="14">
        <v>681338.74938072334</v>
      </c>
      <c r="R96" s="14">
        <v>16605309.204937654</v>
      </c>
      <c r="S96" s="14">
        <v>490958.7965392645</v>
      </c>
      <c r="T96" s="14">
        <v>10587396.137414431</v>
      </c>
      <c r="U96" s="14">
        <v>28125.736180785032</v>
      </c>
      <c r="V96" s="14">
        <v>290719.45810471656</v>
      </c>
      <c r="W96" s="14">
        <v>519084.53272004955</v>
      </c>
      <c r="X96" s="14">
        <v>10878115.595519148</v>
      </c>
      <c r="Y96" s="15">
        <v>1527574.6156442314</v>
      </c>
      <c r="Z96" s="15">
        <v>30620288.102747843</v>
      </c>
    </row>
    <row r="97" spans="1:26" x14ac:dyDescent="0.25">
      <c r="A97" s="22">
        <v>4212</v>
      </c>
      <c r="B97" s="23">
        <f t="shared" ref="B97:B100" si="13">A97/3.28084</f>
        <v>1283.8175589178381</v>
      </c>
      <c r="C97" s="15">
        <v>115065.17751188693</v>
      </c>
      <c r="D97" s="15">
        <v>1152583.5867816396</v>
      </c>
      <c r="E97" s="14">
        <v>23166.761969233441</v>
      </c>
      <c r="F97" s="14">
        <v>214167.17749389805</v>
      </c>
      <c r="G97" s="39">
        <v>62666.215990539378</v>
      </c>
      <c r="H97" s="39">
        <v>405319.56813589466</v>
      </c>
      <c r="I97" s="14">
        <f t="shared" si="4"/>
        <v>200898.15547165976</v>
      </c>
      <c r="J97" s="14">
        <f t="shared" si="5"/>
        <v>1772070.3324114322</v>
      </c>
      <c r="K97" s="14">
        <v>129512.76778261465</v>
      </c>
      <c r="L97" s="14">
        <v>1529152.650786222</v>
      </c>
      <c r="M97" s="14">
        <v>607827.17782628548</v>
      </c>
      <c r="N97" s="14">
        <v>16137705.414602248</v>
      </c>
      <c r="O97" s="14">
        <v>75118.83324990519</v>
      </c>
      <c r="P97" s="14">
        <v>808668.03864510532</v>
      </c>
      <c r="Q97" s="14">
        <v>682946.01107619063</v>
      </c>
      <c r="R97" s="14">
        <v>16946373.453247353</v>
      </c>
      <c r="S97" s="14">
        <v>493301.75774100126</v>
      </c>
      <c r="T97" s="14">
        <v>10833430.350162899</v>
      </c>
      <c r="U97" s="14">
        <v>28128.245873289798</v>
      </c>
      <c r="V97" s="14">
        <v>304782.94871618896</v>
      </c>
      <c r="W97" s="14">
        <v>521430.00361429108</v>
      </c>
      <c r="X97" s="14">
        <v>11138213.298879089</v>
      </c>
      <c r="Y97" s="15">
        <v>1534786.9379447561</v>
      </c>
      <c r="Z97" s="15">
        <v>31385809.735324096</v>
      </c>
    </row>
    <row r="98" spans="1:26" x14ac:dyDescent="0.25">
      <c r="A98" s="22">
        <v>4212.5</v>
      </c>
      <c r="B98" s="23">
        <f t="shared" si="13"/>
        <v>1283.9699589129614</v>
      </c>
      <c r="C98" s="15">
        <v>115888.51440890954</v>
      </c>
      <c r="D98" s="15">
        <v>1210315.5687962931</v>
      </c>
      <c r="E98" s="14">
        <v>23172.214708853971</v>
      </c>
      <c r="F98" s="14">
        <v>225758.98471696873</v>
      </c>
      <c r="G98" s="39">
        <v>63728.226192297065</v>
      </c>
      <c r="H98" s="39">
        <v>436948.2330426111</v>
      </c>
      <c r="I98" s="14">
        <f t="shared" si="4"/>
        <v>202788.95531006058</v>
      </c>
      <c r="J98" s="14">
        <f t="shared" si="5"/>
        <v>1873022.786555873</v>
      </c>
      <c r="K98" s="14">
        <v>131409.51332640648</v>
      </c>
      <c r="L98" s="14">
        <v>1594192.6574851898</v>
      </c>
      <c r="M98" s="14">
        <v>608927.19904682611</v>
      </c>
      <c r="N98" s="14">
        <v>16441891.169562967</v>
      </c>
      <c r="O98" s="14">
        <v>75754.805105162406</v>
      </c>
      <c r="P98" s="14">
        <v>846381.5846359923</v>
      </c>
      <c r="Q98" s="14">
        <v>684682.00415198854</v>
      </c>
      <c r="R98" s="14">
        <v>17288272.754198961</v>
      </c>
      <c r="S98" s="14">
        <v>495080.99251278717</v>
      </c>
      <c r="T98" s="14">
        <v>11080515.176852962</v>
      </c>
      <c r="U98" s="14">
        <v>28130.508259495415</v>
      </c>
      <c r="V98" s="14">
        <v>318847.65364435117</v>
      </c>
      <c r="W98" s="14">
        <v>523211.5007722826</v>
      </c>
      <c r="X98" s="14">
        <v>11399362.830497313</v>
      </c>
      <c r="Y98" s="15">
        <v>1542091.9735607384</v>
      </c>
      <c r="Z98" s="15">
        <v>32154851.02873734</v>
      </c>
    </row>
    <row r="99" spans="1:26" x14ac:dyDescent="0.25">
      <c r="A99" s="22">
        <v>4213</v>
      </c>
      <c r="B99" s="23">
        <f t="shared" si="13"/>
        <v>1284.1223589080846</v>
      </c>
      <c r="C99" s="15">
        <v>116957.25897326221</v>
      </c>
      <c r="D99" s="15">
        <v>1268506.6679290852</v>
      </c>
      <c r="E99" s="14">
        <v>23175.004822622472</v>
      </c>
      <c r="F99" s="14">
        <v>237350.4597710284</v>
      </c>
      <c r="G99" s="39">
        <v>64937.281789420704</v>
      </c>
      <c r="H99" s="39">
        <v>469073.05555541464</v>
      </c>
      <c r="I99" s="14">
        <f t="shared" si="4"/>
        <v>205069.54558530537</v>
      </c>
      <c r="J99" s="14">
        <f t="shared" si="5"/>
        <v>1974930.1832555283</v>
      </c>
      <c r="K99" s="14">
        <v>132992.51538929355</v>
      </c>
      <c r="L99" s="14">
        <v>1660288.2100759917</v>
      </c>
      <c r="M99" s="14">
        <v>610803.10353723809</v>
      </c>
      <c r="N99" s="14">
        <v>16746806.680284521</v>
      </c>
      <c r="O99" s="14">
        <v>76415.407428635401</v>
      </c>
      <c r="P99" s="14">
        <v>884432.1846989094</v>
      </c>
      <c r="Q99" s="14">
        <v>687218.51096587349</v>
      </c>
      <c r="R99" s="14">
        <v>17631238.864983428</v>
      </c>
      <c r="S99" s="14">
        <v>497256.46576209797</v>
      </c>
      <c r="T99" s="14">
        <v>11328569.628721684</v>
      </c>
      <c r="U99" s="14">
        <v>28132.558480287957</v>
      </c>
      <c r="V99" s="14">
        <v>332913.52060645161</v>
      </c>
      <c r="W99" s="14">
        <v>525389.02424238587</v>
      </c>
      <c r="X99" s="14">
        <v>11661483.149328135</v>
      </c>
      <c r="Y99" s="15">
        <v>1550669.5961828583</v>
      </c>
      <c r="Z99" s="15">
        <v>32927940.407643087</v>
      </c>
    </row>
    <row r="100" spans="1:26" x14ac:dyDescent="0.25">
      <c r="A100" s="22">
        <v>4213.5</v>
      </c>
      <c r="B100" s="23">
        <f t="shared" si="13"/>
        <v>1284.2747589032076</v>
      </c>
      <c r="C100" s="15">
        <v>117890.8118675357</v>
      </c>
      <c r="D100" s="15">
        <v>1327201.263176729</v>
      </c>
      <c r="E100" s="14">
        <v>23176.832095507056</v>
      </c>
      <c r="F100" s="14">
        <v>248941.98950883924</v>
      </c>
      <c r="G100" s="39">
        <v>65877.27144399863</v>
      </c>
      <c r="H100" s="39">
        <v>501764.0469146159</v>
      </c>
      <c r="I100" s="14">
        <f t="shared" si="4"/>
        <v>206944.91540704138</v>
      </c>
      <c r="J100" s="14">
        <f t="shared" si="5"/>
        <v>2077907.2996001842</v>
      </c>
      <c r="K100" s="14">
        <v>134409.40602491112</v>
      </c>
      <c r="L100" s="14">
        <v>1727141.5093176395</v>
      </c>
      <c r="M100" s="14">
        <v>612093.70217392652</v>
      </c>
      <c r="N100" s="14">
        <v>17052529.761697076</v>
      </c>
      <c r="O100" s="14">
        <v>77144.390663272192</v>
      </c>
      <c r="P100" s="14">
        <v>922819.3240681513</v>
      </c>
      <c r="Q100" s="14">
        <v>689238.09283719875</v>
      </c>
      <c r="R100" s="14">
        <v>17975349.085765228</v>
      </c>
      <c r="S100" s="14">
        <v>499216.46632143448</v>
      </c>
      <c r="T100" s="14">
        <v>11577672.46703642</v>
      </c>
      <c r="U100" s="14">
        <v>28134.38559043561</v>
      </c>
      <c r="V100" s="14">
        <v>346980.30818156316</v>
      </c>
      <c r="W100" s="14">
        <v>527350.85191187006</v>
      </c>
      <c r="X100" s="14">
        <v>11924652.775217984</v>
      </c>
      <c r="Y100" s="15">
        <v>1557943.2661810212</v>
      </c>
      <c r="Z100" s="15">
        <v>33705050.669901036</v>
      </c>
    </row>
    <row r="101" spans="1:26" x14ac:dyDescent="0.25">
      <c r="A101" s="22">
        <v>4214</v>
      </c>
      <c r="B101" s="23">
        <f>A101/3.28084</f>
        <v>1284.4271588983308</v>
      </c>
      <c r="C101" s="15">
        <v>119186.9254358098</v>
      </c>
      <c r="D101" s="15">
        <v>1386456.9804534826</v>
      </c>
      <c r="E101" s="14">
        <v>23178.235484012053</v>
      </c>
      <c r="F101" s="14">
        <v>260532.03444676375</v>
      </c>
      <c r="G101" s="39">
        <v>67312.082659049935</v>
      </c>
      <c r="H101" s="39">
        <v>535013.58779860218</v>
      </c>
      <c r="I101" s="14">
        <f t="shared" si="4"/>
        <v>209677.24357887177</v>
      </c>
      <c r="J101" s="14">
        <f t="shared" si="5"/>
        <v>2182002.6026988486</v>
      </c>
      <c r="K101" s="14">
        <v>135970.51953354038</v>
      </c>
      <c r="L101" s="14">
        <v>1794735.842042136</v>
      </c>
      <c r="M101" s="14">
        <v>613721.57989878731</v>
      </c>
      <c r="N101" s="14">
        <v>17358978.630270623</v>
      </c>
      <c r="O101" s="14">
        <v>77979.199220444629</v>
      </c>
      <c r="P101" s="14">
        <v>961579.3303222236</v>
      </c>
      <c r="Q101" s="14">
        <v>691700.77911923197</v>
      </c>
      <c r="R101" s="14">
        <v>18320557.960592847</v>
      </c>
      <c r="S101" s="14">
        <v>502049.69191240973</v>
      </c>
      <c r="T101" s="14">
        <v>11827932.170522142</v>
      </c>
      <c r="U101" s="14">
        <v>28136.017707885363</v>
      </c>
      <c r="V101" s="14">
        <v>361047.97235782811</v>
      </c>
      <c r="W101" s="14">
        <v>530185.70962029509</v>
      </c>
      <c r="X101" s="14">
        <v>12188980.14287997</v>
      </c>
      <c r="Y101" s="15">
        <v>1567534.2518519389</v>
      </c>
      <c r="Z101" s="15">
        <v>34486276.548213802</v>
      </c>
    </row>
    <row r="102" spans="1:26" x14ac:dyDescent="0.25">
      <c r="A102" s="22">
        <v>4214.5</v>
      </c>
      <c r="B102" s="23">
        <f>A102/3.28084</f>
        <v>1284.5795588934541</v>
      </c>
      <c r="C102" s="15">
        <v>120499.88529463392</v>
      </c>
      <c r="D102" s="15">
        <v>1446352.966236653</v>
      </c>
      <c r="E102" s="14">
        <v>23179.464973118575</v>
      </c>
      <c r="F102" s="14">
        <v>272121.47864393122</v>
      </c>
      <c r="G102" s="39">
        <v>68493.439721854927</v>
      </c>
      <c r="H102" s="39">
        <v>568944.32850595273</v>
      </c>
      <c r="I102" s="14">
        <f t="shared" si="4"/>
        <v>212172.78998960741</v>
      </c>
      <c r="J102" s="14">
        <f t="shared" si="5"/>
        <v>2287418.7733865371</v>
      </c>
      <c r="K102" s="14">
        <v>137953.98849871894</v>
      </c>
      <c r="L102" s="14">
        <v>1863205.4760705142</v>
      </c>
      <c r="M102" s="14">
        <v>615519.42125894688</v>
      </c>
      <c r="N102" s="14">
        <v>17666296.516045835</v>
      </c>
      <c r="O102" s="14">
        <v>78930.223864681131</v>
      </c>
      <c r="P102" s="14">
        <v>1000801.260189323</v>
      </c>
      <c r="Q102" s="14">
        <v>694449.64512362797</v>
      </c>
      <c r="R102" s="14">
        <v>18667097.776235159</v>
      </c>
      <c r="S102" s="14">
        <v>504724.21101193276</v>
      </c>
      <c r="T102" s="14">
        <v>12079607.965357002</v>
      </c>
      <c r="U102" s="14">
        <v>28137.500256634768</v>
      </c>
      <c r="V102" s="14">
        <v>375116.4734854626</v>
      </c>
      <c r="W102" s="14">
        <v>532861.71126856748</v>
      </c>
      <c r="X102" s="14">
        <v>12454724.438842464</v>
      </c>
      <c r="Y102" s="15">
        <v>1577438.1348805218</v>
      </c>
      <c r="Z102" s="15">
        <v>35272446.464534678</v>
      </c>
    </row>
    <row r="103" spans="1:26" x14ac:dyDescent="0.25">
      <c r="A103" s="22">
        <v>4215</v>
      </c>
      <c r="B103" s="23">
        <f t="shared" ref="B103:B104" si="14">A103/3.28084</f>
        <v>1284.7319588885773</v>
      </c>
      <c r="C103" s="15">
        <v>125135.926744973</v>
      </c>
      <c r="D103" s="15">
        <v>1507609.1113929821</v>
      </c>
      <c r="E103" s="14">
        <v>23180.338956373671</v>
      </c>
      <c r="F103" s="14">
        <v>283711.47210054245</v>
      </c>
      <c r="G103" s="39">
        <v>71057.285208111542</v>
      </c>
      <c r="H103" s="39">
        <v>603682.17595338821</v>
      </c>
      <c r="I103" s="14">
        <f t="shared" si="4"/>
        <v>219373.55090945822</v>
      </c>
      <c r="J103" s="14">
        <f t="shared" si="5"/>
        <v>2395002.7594469124</v>
      </c>
      <c r="K103" s="14">
        <v>141639.66597240485</v>
      </c>
      <c r="L103" s="14">
        <v>1933126.1971290915</v>
      </c>
      <c r="M103" s="14">
        <v>619168.27298809111</v>
      </c>
      <c r="N103" s="14">
        <v>17974972.301309019</v>
      </c>
      <c r="O103" s="14">
        <v>81383.288671703209</v>
      </c>
      <c r="P103" s="14">
        <v>1040724.6379434055</v>
      </c>
      <c r="Q103" s="14">
        <v>700551.5616597943</v>
      </c>
      <c r="R103" s="14">
        <v>19015696.939252425</v>
      </c>
      <c r="S103" s="14">
        <v>510683.20565295831</v>
      </c>
      <c r="T103" s="14">
        <v>12333068.922793871</v>
      </c>
      <c r="U103" s="14">
        <v>28138.748278038558</v>
      </c>
      <c r="V103" s="14">
        <v>389185.64238208078</v>
      </c>
      <c r="W103" s="14">
        <v>538821.95393099682</v>
      </c>
      <c r="X103" s="14">
        <v>12722254.565175952</v>
      </c>
      <c r="Y103" s="15">
        <v>1600386.7324726542</v>
      </c>
      <c r="Z103" s="15">
        <v>36066080.461004384</v>
      </c>
    </row>
    <row r="104" spans="1:26" x14ac:dyDescent="0.25">
      <c r="A104" s="22">
        <v>4215.5</v>
      </c>
      <c r="B104" s="23">
        <f t="shared" si="14"/>
        <v>1284.8843588837005</v>
      </c>
      <c r="C104" s="15">
        <v>126992.77470868919</v>
      </c>
      <c r="D104" s="15">
        <v>1570650.1690741694</v>
      </c>
      <c r="E104" s="14">
        <v>23181.006764288239</v>
      </c>
      <c r="F104" s="14">
        <v>295301.89381484478</v>
      </c>
      <c r="G104" s="39">
        <v>71880.472627894764</v>
      </c>
      <c r="H104" s="39">
        <v>639417.80651502311</v>
      </c>
      <c r="I104" s="14">
        <f t="shared" si="4"/>
        <v>222054.2541008722</v>
      </c>
      <c r="J104" s="14">
        <f t="shared" si="5"/>
        <v>2505369.8694040375</v>
      </c>
      <c r="K104" s="14">
        <v>143625.53520022208</v>
      </c>
      <c r="L104" s="14">
        <v>2004503.454412326</v>
      </c>
      <c r="M104" s="14">
        <v>625024.4112601782</v>
      </c>
      <c r="N104" s="14">
        <v>18286477.795812678</v>
      </c>
      <c r="O104" s="14">
        <v>84442.723828216927</v>
      </c>
      <c r="P104" s="14">
        <v>1082675.7534090551</v>
      </c>
      <c r="Q104" s="14">
        <v>709467.13508839509</v>
      </c>
      <c r="R104" s="14">
        <v>19369153.549221732</v>
      </c>
      <c r="S104" s="14">
        <v>512976.24321053195</v>
      </c>
      <c r="T104" s="14">
        <v>12589094.809682826</v>
      </c>
      <c r="U104" s="14">
        <v>28139.695659994137</v>
      </c>
      <c r="V104" s="14">
        <v>403255.33075172029</v>
      </c>
      <c r="W104" s="14">
        <v>541115.93887052604</v>
      </c>
      <c r="X104" s="14">
        <v>12992350.140434546</v>
      </c>
      <c r="Y104" s="15">
        <v>1616262.8632600154</v>
      </c>
      <c r="Z104" s="15">
        <v>36871377.013472646</v>
      </c>
    </row>
    <row r="105" spans="1:26" x14ac:dyDescent="0.25">
      <c r="A105" s="22">
        <v>4216</v>
      </c>
      <c r="B105" s="23">
        <f>A105/3.28084</f>
        <v>1285.0367588788238</v>
      </c>
      <c r="C105" s="15">
        <v>128375.15559962354</v>
      </c>
      <c r="D105" s="15">
        <v>1634494.5596155385</v>
      </c>
      <c r="E105" s="14">
        <v>23181.380224022694</v>
      </c>
      <c r="F105" s="14">
        <v>306892.6896563014</v>
      </c>
      <c r="G105" s="39">
        <v>72820.263614540119</v>
      </c>
      <c r="H105" s="39">
        <v>675583.2747269778</v>
      </c>
      <c r="I105" s="14">
        <f t="shared" si="4"/>
        <v>224376.79943818634</v>
      </c>
      <c r="J105" s="14">
        <f t="shared" si="5"/>
        <v>2616970.5239988174</v>
      </c>
      <c r="K105" s="14">
        <v>144806.99895755693</v>
      </c>
      <c r="L105" s="14">
        <v>2076620.5071344522</v>
      </c>
      <c r="M105" s="14">
        <v>627353.24550044723</v>
      </c>
      <c r="N105" s="14">
        <v>18599591.481412832</v>
      </c>
      <c r="O105" s="14">
        <v>84874.695482867362</v>
      </c>
      <c r="P105" s="14">
        <v>1125010.2700742676</v>
      </c>
      <c r="Q105" s="14">
        <v>712227.94098331453</v>
      </c>
      <c r="R105" s="14">
        <v>19724601.751487099</v>
      </c>
      <c r="S105" s="14">
        <v>514348.71129405871</v>
      </c>
      <c r="T105" s="14">
        <v>12845948.054707093</v>
      </c>
      <c r="U105" s="14">
        <v>28140.47007974489</v>
      </c>
      <c r="V105" s="14">
        <v>417325.43908857804</v>
      </c>
      <c r="W105" s="14">
        <v>542489.18137380364</v>
      </c>
      <c r="X105" s="14">
        <v>13263273.493795671</v>
      </c>
      <c r="Y105" s="15">
        <v>1623900.9207528618</v>
      </c>
      <c r="Z105" s="15">
        <v>37681466.276416041</v>
      </c>
    </row>
    <row r="106" spans="1:26" x14ac:dyDescent="0.25">
      <c r="A106" s="22"/>
      <c r="B106" s="9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7.25" x14ac:dyDescent="0.25">
      <c r="A107" t="s">
        <v>10</v>
      </c>
    </row>
    <row r="108" spans="1:26" ht="17.25" x14ac:dyDescent="0.25">
      <c r="A108" s="62" t="s">
        <v>35</v>
      </c>
    </row>
    <row r="116" spans="31:37" x14ac:dyDescent="0.25">
      <c r="AJ116" s="26"/>
      <c r="AK116" s="26"/>
    </row>
    <row r="117" spans="31:37" x14ac:dyDescent="0.25">
      <c r="AJ117" s="26"/>
      <c r="AK117" s="26"/>
    </row>
    <row r="118" spans="31:37" x14ac:dyDescent="0.25">
      <c r="AJ118" s="26"/>
      <c r="AK118" s="26"/>
    </row>
    <row r="125" spans="31:37" x14ac:dyDescent="0.25">
      <c r="AE125" s="26"/>
      <c r="AF125" s="26"/>
      <c r="AG125" s="26"/>
      <c r="AH125" s="26"/>
      <c r="AI125" s="26"/>
    </row>
    <row r="126" spans="31:37" x14ac:dyDescent="0.25">
      <c r="AE126" s="26"/>
      <c r="AF126" s="26"/>
      <c r="AG126" s="26"/>
      <c r="AH126" s="26"/>
      <c r="AI126" s="26"/>
    </row>
    <row r="127" spans="31:37" x14ac:dyDescent="0.25">
      <c r="AE127" s="26"/>
      <c r="AF127" s="26"/>
      <c r="AG127" s="26"/>
      <c r="AH127" s="26"/>
      <c r="AI127" s="26"/>
    </row>
  </sheetData>
  <mergeCells count="16">
    <mergeCell ref="C1:D1"/>
    <mergeCell ref="K1:L1"/>
    <mergeCell ref="M1:N1"/>
    <mergeCell ref="S1:T1"/>
    <mergeCell ref="Y1:Z1"/>
    <mergeCell ref="G1:H1"/>
    <mergeCell ref="AC63:AI66"/>
    <mergeCell ref="AC67:AI69"/>
    <mergeCell ref="AC70:AI72"/>
    <mergeCell ref="E1:F1"/>
    <mergeCell ref="I1:J1"/>
    <mergeCell ref="O1:P1"/>
    <mergeCell ref="Q1:R1"/>
    <mergeCell ref="U1:V1"/>
    <mergeCell ref="W1:X1"/>
    <mergeCell ref="AC59:AI6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workbookViewId="0">
      <pane ySplit="8400" topLeftCell="A97" activePane="bottomLeft"/>
      <selection activeCell="B2" sqref="B2:Q486"/>
      <selection pane="bottomLeft" activeCell="A105" sqref="A105:XFD487"/>
    </sheetView>
  </sheetViews>
  <sheetFormatPr defaultRowHeight="15" x14ac:dyDescent="0.25"/>
  <cols>
    <col min="2" max="2" width="10.5703125" bestFit="1" customWidth="1"/>
    <col min="3" max="3" width="11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8" width="10.5703125" bestFit="1" customWidth="1"/>
    <col min="9" max="9" width="11.5703125" bestFit="1" customWidth="1"/>
    <col min="10" max="10" width="10.5703125" bestFit="1" customWidth="1"/>
    <col min="11" max="11" width="11.140625" customWidth="1"/>
    <col min="12" max="12" width="9.5703125" bestFit="1" customWidth="1"/>
    <col min="13" max="13" width="11.5703125" bestFit="1" customWidth="1"/>
    <col min="14" max="14" width="10.5703125" bestFit="1" customWidth="1"/>
    <col min="15" max="15" width="10.5703125" customWidth="1"/>
    <col min="16" max="16" width="13.28515625" customWidth="1"/>
    <col min="17" max="17" width="14.42578125" customWidth="1"/>
  </cols>
  <sheetData>
    <row r="1" spans="1:17" x14ac:dyDescent="0.25">
      <c r="A1" s="63" t="s">
        <v>36</v>
      </c>
      <c r="B1" s="63" t="s">
        <v>37</v>
      </c>
      <c r="C1" s="63" t="s">
        <v>38</v>
      </c>
      <c r="D1" s="63" t="s">
        <v>39</v>
      </c>
      <c r="E1" s="63" t="s">
        <v>40</v>
      </c>
      <c r="F1" s="63" t="s">
        <v>41</v>
      </c>
      <c r="G1" s="63" t="s">
        <v>42</v>
      </c>
      <c r="H1" s="63" t="s">
        <v>43</v>
      </c>
      <c r="I1" s="63" t="s">
        <v>44</v>
      </c>
      <c r="J1" s="63" t="s">
        <v>45</v>
      </c>
      <c r="K1" s="63" t="s">
        <v>46</v>
      </c>
      <c r="L1" s="63" t="s">
        <v>47</v>
      </c>
      <c r="M1" s="63" t="s">
        <v>48</v>
      </c>
      <c r="N1" s="63" t="s">
        <v>49</v>
      </c>
      <c r="O1" s="63" t="s">
        <v>50</v>
      </c>
      <c r="P1" s="63" t="s">
        <v>51</v>
      </c>
      <c r="Q1" s="63" t="s">
        <v>52</v>
      </c>
    </row>
    <row r="2" spans="1:17" x14ac:dyDescent="0.25">
      <c r="A2" s="63">
        <v>4165</v>
      </c>
      <c r="B2" s="64">
        <f>'All Areas'!C3</f>
        <v>0</v>
      </c>
      <c r="C2" s="64">
        <f>'All Areas'!D3</f>
        <v>0</v>
      </c>
      <c r="D2" s="64">
        <f>'All Areas'!E3</f>
        <v>0</v>
      </c>
      <c r="E2" s="64">
        <f>'All Areas'!F3</f>
        <v>0</v>
      </c>
      <c r="F2" s="64">
        <f>'All Areas'!G3</f>
        <v>0</v>
      </c>
      <c r="G2" s="64">
        <f>'All Areas'!H3</f>
        <v>0</v>
      </c>
      <c r="H2" s="64">
        <f>'All Areas'!K3</f>
        <v>0</v>
      </c>
      <c r="I2" s="64">
        <f>'All Areas'!L3</f>
        <v>0</v>
      </c>
      <c r="J2" s="64">
        <f>'All Areas'!M3</f>
        <v>0</v>
      </c>
      <c r="K2" s="64">
        <f>'All Areas'!N3</f>
        <v>0</v>
      </c>
      <c r="L2" s="64">
        <f>'All Areas'!O3</f>
        <v>0</v>
      </c>
      <c r="M2" s="64">
        <f>'All Areas'!P3</f>
        <v>0</v>
      </c>
      <c r="N2" s="64">
        <f>'All Areas'!S3</f>
        <v>0</v>
      </c>
      <c r="O2" s="64">
        <f>'All Areas'!T3</f>
        <v>0</v>
      </c>
      <c r="P2" s="64">
        <f>'All Areas'!U3</f>
        <v>0</v>
      </c>
      <c r="Q2" s="64">
        <f>'All Areas'!V3</f>
        <v>0</v>
      </c>
    </row>
    <row r="3" spans="1:17" x14ac:dyDescent="0.25">
      <c r="A3" s="63">
        <v>4165.5</v>
      </c>
      <c r="B3" s="64">
        <f>'All Areas'!C4</f>
        <v>0</v>
      </c>
      <c r="C3" s="64">
        <f>'All Areas'!D4</f>
        <v>0</v>
      </c>
      <c r="D3" s="64">
        <f>'All Areas'!E4</f>
        <v>0</v>
      </c>
      <c r="E3" s="64">
        <f>'All Areas'!F4</f>
        <v>0</v>
      </c>
      <c r="F3" s="64">
        <f>'All Areas'!G4</f>
        <v>0</v>
      </c>
      <c r="G3" s="64">
        <f>'All Areas'!H4</f>
        <v>0</v>
      </c>
      <c r="H3" s="64">
        <f>'All Areas'!K4</f>
        <v>0</v>
      </c>
      <c r="I3" s="64">
        <f>'All Areas'!L4</f>
        <v>0</v>
      </c>
      <c r="J3" s="64">
        <f>'All Areas'!M4</f>
        <v>0</v>
      </c>
      <c r="K3" s="64">
        <f>'All Areas'!N4</f>
        <v>0</v>
      </c>
      <c r="L3" s="64">
        <f>'All Areas'!O4</f>
        <v>0</v>
      </c>
      <c r="M3" s="64">
        <f>'All Areas'!P4</f>
        <v>0</v>
      </c>
      <c r="N3" s="64">
        <f>'All Areas'!S4</f>
        <v>0</v>
      </c>
      <c r="O3" s="64">
        <f>'All Areas'!T4</f>
        <v>0</v>
      </c>
      <c r="P3" s="64">
        <f>'All Areas'!U4</f>
        <v>0</v>
      </c>
      <c r="Q3" s="64">
        <f>'All Areas'!V4</f>
        <v>0</v>
      </c>
    </row>
    <row r="4" spans="1:17" x14ac:dyDescent="0.25">
      <c r="A4" s="63">
        <v>4166</v>
      </c>
      <c r="B4" s="64">
        <f>'All Areas'!C5</f>
        <v>0</v>
      </c>
      <c r="C4" s="64">
        <f>'All Areas'!D5</f>
        <v>0</v>
      </c>
      <c r="D4" s="64">
        <f>'All Areas'!E5</f>
        <v>0</v>
      </c>
      <c r="E4" s="64">
        <f>'All Areas'!F5</f>
        <v>0</v>
      </c>
      <c r="F4" s="64">
        <f>'All Areas'!G5</f>
        <v>0</v>
      </c>
      <c r="G4" s="64">
        <f>'All Areas'!H5</f>
        <v>0</v>
      </c>
      <c r="H4" s="64">
        <f>'All Areas'!K5</f>
        <v>0</v>
      </c>
      <c r="I4" s="64">
        <f>'All Areas'!L5</f>
        <v>0</v>
      </c>
      <c r="J4" s="64">
        <f>'All Areas'!M5</f>
        <v>0</v>
      </c>
      <c r="K4" s="64">
        <f>'All Areas'!N5</f>
        <v>0</v>
      </c>
      <c r="L4" s="64">
        <f>'All Areas'!O5</f>
        <v>0</v>
      </c>
      <c r="M4" s="64">
        <f>'All Areas'!P5</f>
        <v>0</v>
      </c>
      <c r="N4" s="64">
        <f>'All Areas'!S5</f>
        <v>0</v>
      </c>
      <c r="O4" s="64">
        <f>'All Areas'!T5</f>
        <v>0</v>
      </c>
      <c r="P4" s="64">
        <f>'All Areas'!U5</f>
        <v>0</v>
      </c>
      <c r="Q4" s="64">
        <f>'All Areas'!V5</f>
        <v>0</v>
      </c>
    </row>
    <row r="5" spans="1:17" x14ac:dyDescent="0.25">
      <c r="A5" s="63">
        <v>4166.5</v>
      </c>
      <c r="B5" s="64">
        <f>'All Areas'!C6</f>
        <v>0</v>
      </c>
      <c r="C5" s="64">
        <f>'All Areas'!D6</f>
        <v>0</v>
      </c>
      <c r="D5" s="64">
        <f>'All Areas'!E6</f>
        <v>0</v>
      </c>
      <c r="E5" s="64">
        <f>'All Areas'!F6</f>
        <v>0</v>
      </c>
      <c r="F5" s="64">
        <f>'All Areas'!G6</f>
        <v>0</v>
      </c>
      <c r="G5" s="64">
        <f>'All Areas'!H6</f>
        <v>0</v>
      </c>
      <c r="H5" s="64">
        <f>'All Areas'!K6</f>
        <v>0</v>
      </c>
      <c r="I5" s="64">
        <f>'All Areas'!L6</f>
        <v>0</v>
      </c>
      <c r="J5" s="64">
        <f>'All Areas'!M6</f>
        <v>0</v>
      </c>
      <c r="K5" s="64">
        <f>'All Areas'!N6</f>
        <v>0</v>
      </c>
      <c r="L5" s="64">
        <f>'All Areas'!O6</f>
        <v>0</v>
      </c>
      <c r="M5" s="64">
        <f>'All Areas'!P6</f>
        <v>0</v>
      </c>
      <c r="N5" s="64">
        <f>'All Areas'!S6</f>
        <v>0</v>
      </c>
      <c r="O5" s="64">
        <f>'All Areas'!T6</f>
        <v>0</v>
      </c>
      <c r="P5" s="64">
        <f>'All Areas'!U6</f>
        <v>0</v>
      </c>
      <c r="Q5" s="64">
        <f>'All Areas'!V6</f>
        <v>0</v>
      </c>
    </row>
    <row r="6" spans="1:17" x14ac:dyDescent="0.25">
      <c r="A6" s="63">
        <v>4167</v>
      </c>
      <c r="B6" s="64">
        <f>'All Areas'!C7</f>
        <v>0</v>
      </c>
      <c r="C6" s="64">
        <f>'All Areas'!D7</f>
        <v>0</v>
      </c>
      <c r="D6" s="64">
        <f>'All Areas'!E7</f>
        <v>0</v>
      </c>
      <c r="E6" s="64">
        <f>'All Areas'!F7</f>
        <v>0</v>
      </c>
      <c r="F6" s="64">
        <f>'All Areas'!G7</f>
        <v>0</v>
      </c>
      <c r="G6" s="64">
        <f>'All Areas'!H7</f>
        <v>0</v>
      </c>
      <c r="H6" s="64">
        <f>'All Areas'!K7</f>
        <v>0</v>
      </c>
      <c r="I6" s="64">
        <f>'All Areas'!L7</f>
        <v>0</v>
      </c>
      <c r="J6" s="64">
        <f>'All Areas'!M7</f>
        <v>1956.1431560139915</v>
      </c>
      <c r="K6" s="64">
        <f>'All Areas'!N7</f>
        <v>0.2404634074408222</v>
      </c>
      <c r="L6" s="64">
        <f>'All Areas'!O7</f>
        <v>0</v>
      </c>
      <c r="M6" s="64">
        <f>'All Areas'!P7</f>
        <v>0</v>
      </c>
      <c r="N6" s="64">
        <f>'All Areas'!S7</f>
        <v>2126.5293502746699</v>
      </c>
      <c r="O6" s="64">
        <f>'All Areas'!T7</f>
        <v>0.26139871028342521</v>
      </c>
      <c r="P6" s="64">
        <f>'All Areas'!U7</f>
        <v>0</v>
      </c>
      <c r="Q6" s="64">
        <f>'All Areas'!V7</f>
        <v>0</v>
      </c>
    </row>
    <row r="7" spans="1:17" x14ac:dyDescent="0.25">
      <c r="A7" s="63">
        <v>4167.5</v>
      </c>
      <c r="B7" s="64">
        <f>'All Areas'!C8</f>
        <v>0</v>
      </c>
      <c r="C7" s="64">
        <f>'All Areas'!D8</f>
        <v>0</v>
      </c>
      <c r="D7" s="64">
        <f>'All Areas'!E8</f>
        <v>0</v>
      </c>
      <c r="E7" s="64">
        <f>'All Areas'!F8</f>
        <v>0</v>
      </c>
      <c r="F7" s="64">
        <f>'All Areas'!G8</f>
        <v>0</v>
      </c>
      <c r="G7" s="64">
        <f>'All Areas'!H8</f>
        <v>0</v>
      </c>
      <c r="H7" s="64">
        <f>'All Areas'!K8</f>
        <v>0</v>
      </c>
      <c r="I7" s="64">
        <f>'All Areas'!L8</f>
        <v>0</v>
      </c>
      <c r="J7" s="64">
        <f>'All Areas'!M8</f>
        <v>3732.9253985094465</v>
      </c>
      <c r="K7" s="64">
        <f>'All Areas'!N8</f>
        <v>1431.2363121903541</v>
      </c>
      <c r="L7" s="64">
        <f>'All Areas'!O8</f>
        <v>0</v>
      </c>
      <c r="M7" s="64">
        <f>'All Areas'!P8</f>
        <v>0</v>
      </c>
      <c r="N7" s="64">
        <f>'All Areas'!S8</f>
        <v>4657.146080024474</v>
      </c>
      <c r="O7" s="64">
        <f>'All Areas'!T8</f>
        <v>1657.7395136018911</v>
      </c>
      <c r="P7" s="64">
        <f>'All Areas'!U8</f>
        <v>0</v>
      </c>
      <c r="Q7" s="64">
        <f>'All Areas'!V8</f>
        <v>0</v>
      </c>
    </row>
    <row r="8" spans="1:17" x14ac:dyDescent="0.25">
      <c r="A8" s="63">
        <v>4168</v>
      </c>
      <c r="B8" s="64">
        <f>'All Areas'!C9</f>
        <v>0</v>
      </c>
      <c r="C8" s="64">
        <f>'All Areas'!D9</f>
        <v>0</v>
      </c>
      <c r="D8" s="64">
        <f>'All Areas'!E9</f>
        <v>0</v>
      </c>
      <c r="E8" s="64">
        <f>'All Areas'!F9</f>
        <v>0</v>
      </c>
      <c r="F8" s="64">
        <f>'All Areas'!G9</f>
        <v>0</v>
      </c>
      <c r="G8" s="64">
        <f>'All Areas'!H9</f>
        <v>0</v>
      </c>
      <c r="H8" s="64">
        <f>'All Areas'!K9</f>
        <v>0</v>
      </c>
      <c r="I8" s="64">
        <f>'All Areas'!L9</f>
        <v>0</v>
      </c>
      <c r="J8" s="64">
        <f>'All Areas'!M9</f>
        <v>8201.8815717171474</v>
      </c>
      <c r="K8" s="64">
        <f>'All Areas'!N9</f>
        <v>3720.9627080579517</v>
      </c>
      <c r="L8" s="64">
        <f>'All Areas'!O9</f>
        <v>0</v>
      </c>
      <c r="M8" s="64">
        <f>'All Areas'!P9</f>
        <v>0</v>
      </c>
      <c r="N8" s="64">
        <f>'All Areas'!S9</f>
        <v>8530.3088814732509</v>
      </c>
      <c r="O8" s="64">
        <f>'All Areas'!T9</f>
        <v>4826.8893509156633</v>
      </c>
      <c r="P8" s="64">
        <f>'All Areas'!U9</f>
        <v>0</v>
      </c>
      <c r="Q8" s="64">
        <f>'All Areas'!V9</f>
        <v>0</v>
      </c>
    </row>
    <row r="9" spans="1:17" x14ac:dyDescent="0.25">
      <c r="A9" s="63">
        <v>4168.5</v>
      </c>
      <c r="B9" s="64">
        <f>'All Areas'!C10</f>
        <v>0</v>
      </c>
      <c r="C9" s="64">
        <f>'All Areas'!D10</f>
        <v>0</v>
      </c>
      <c r="D9" s="64">
        <f>'All Areas'!E10</f>
        <v>0</v>
      </c>
      <c r="E9" s="64">
        <f>'All Areas'!F10</f>
        <v>0</v>
      </c>
      <c r="F9" s="64">
        <f>'All Areas'!G10</f>
        <v>0</v>
      </c>
      <c r="G9" s="64">
        <f>'All Areas'!H10</f>
        <v>0</v>
      </c>
      <c r="H9" s="64">
        <f>'All Areas'!K10</f>
        <v>0</v>
      </c>
      <c r="I9" s="64">
        <f>'All Areas'!L10</f>
        <v>0</v>
      </c>
      <c r="J9" s="64">
        <f>'All Areas'!M10</f>
        <v>11326.533372098744</v>
      </c>
      <c r="K9" s="64">
        <f>'All Areas'!N10</f>
        <v>8591.7088794205247</v>
      </c>
      <c r="L9" s="64">
        <f>'All Areas'!O10</f>
        <v>0</v>
      </c>
      <c r="M9" s="64">
        <f>'All Areas'!P10</f>
        <v>0</v>
      </c>
      <c r="N9" s="64">
        <f>'All Areas'!S10</f>
        <v>11860.627840243633</v>
      </c>
      <c r="O9" s="64">
        <f>'All Areas'!T10</f>
        <v>9900.0109639243165</v>
      </c>
      <c r="P9" s="64">
        <f>'All Areas'!U10</f>
        <v>0</v>
      </c>
      <c r="Q9" s="64">
        <f>'All Areas'!V10</f>
        <v>0</v>
      </c>
    </row>
    <row r="10" spans="1:17" x14ac:dyDescent="0.25">
      <c r="A10" s="63">
        <v>4169</v>
      </c>
      <c r="B10" s="64">
        <f>'All Areas'!C11</f>
        <v>0</v>
      </c>
      <c r="C10" s="64">
        <f>'All Areas'!D11</f>
        <v>0</v>
      </c>
      <c r="D10" s="64">
        <f>'All Areas'!E11</f>
        <v>0</v>
      </c>
      <c r="E10" s="64">
        <f>'All Areas'!F11</f>
        <v>0</v>
      </c>
      <c r="F10" s="64">
        <f>'All Areas'!G11</f>
        <v>0</v>
      </c>
      <c r="G10" s="64">
        <f>'All Areas'!H11</f>
        <v>0</v>
      </c>
      <c r="H10" s="64">
        <f>'All Areas'!K11</f>
        <v>0</v>
      </c>
      <c r="I10" s="64">
        <f>'All Areas'!L11</f>
        <v>0</v>
      </c>
      <c r="J10" s="64">
        <f>'All Areas'!M11</f>
        <v>34569.593259496956</v>
      </c>
      <c r="K10" s="64">
        <f>'All Areas'!N11</f>
        <v>15108.737923004244</v>
      </c>
      <c r="L10" s="64">
        <f>'All Areas'!O11</f>
        <v>0</v>
      </c>
      <c r="M10" s="64">
        <f>'All Areas'!P11</f>
        <v>0</v>
      </c>
      <c r="N10" s="64">
        <f>'All Areas'!S11</f>
        <v>19569.454621556102</v>
      </c>
      <c r="O10" s="64">
        <f>'All Areas'!T11</f>
        <v>16800.564319849411</v>
      </c>
      <c r="P10" s="64">
        <f>'All Areas'!U11</f>
        <v>0</v>
      </c>
      <c r="Q10" s="64">
        <f>'All Areas'!V11</f>
        <v>0</v>
      </c>
    </row>
    <row r="11" spans="1:17" x14ac:dyDescent="0.25">
      <c r="A11" s="63">
        <v>4169.5</v>
      </c>
      <c r="B11" s="64">
        <f>'All Areas'!C12</f>
        <v>0</v>
      </c>
      <c r="C11" s="64">
        <f>'All Areas'!D12</f>
        <v>0</v>
      </c>
      <c r="D11" s="64">
        <f>'All Areas'!E12</f>
        <v>0</v>
      </c>
      <c r="E11" s="64">
        <f>'All Areas'!F12</f>
        <v>0</v>
      </c>
      <c r="F11" s="64">
        <f>'All Areas'!G12</f>
        <v>0</v>
      </c>
      <c r="G11" s="64">
        <f>'All Areas'!H12</f>
        <v>0</v>
      </c>
      <c r="H11" s="64">
        <f>'All Areas'!K12</f>
        <v>0</v>
      </c>
      <c r="I11" s="64">
        <f>'All Areas'!L12</f>
        <v>0</v>
      </c>
      <c r="J11" s="64">
        <f>'All Areas'!M12</f>
        <v>55575.595166784398</v>
      </c>
      <c r="K11" s="64">
        <f>'All Areas'!N12</f>
        <v>37611.999476523742</v>
      </c>
      <c r="L11" s="64">
        <f>'All Areas'!O12</f>
        <v>0</v>
      </c>
      <c r="M11" s="64">
        <f>'All Areas'!P12</f>
        <v>0</v>
      </c>
      <c r="N11" s="64">
        <f>'All Areas'!S12</f>
        <v>24630.737893037349</v>
      </c>
      <c r="O11" s="64">
        <f>'All Areas'!T12</f>
        <v>27817.331552909825</v>
      </c>
      <c r="P11" s="64">
        <f>'All Areas'!U12</f>
        <v>0</v>
      </c>
      <c r="Q11" s="64">
        <f>'All Areas'!V12</f>
        <v>0</v>
      </c>
    </row>
    <row r="12" spans="1:17" x14ac:dyDescent="0.25">
      <c r="A12" s="63">
        <v>4170</v>
      </c>
      <c r="B12" s="64">
        <f>'All Areas'!C13</f>
        <v>0</v>
      </c>
      <c r="C12" s="64">
        <f>'All Areas'!D13</f>
        <v>0</v>
      </c>
      <c r="D12" s="64">
        <f>'All Areas'!E13</f>
        <v>0</v>
      </c>
      <c r="E12" s="64">
        <f>'All Areas'!F13</f>
        <v>0</v>
      </c>
      <c r="F12" s="64">
        <f>'All Areas'!G13</f>
        <v>0</v>
      </c>
      <c r="G12" s="64">
        <f>'All Areas'!H13</f>
        <v>0</v>
      </c>
      <c r="H12" s="64">
        <f>'All Areas'!K13</f>
        <v>0</v>
      </c>
      <c r="I12" s="64">
        <f>'All Areas'!L13</f>
        <v>0</v>
      </c>
      <c r="J12" s="64">
        <f>'All Areas'!M13</f>
        <v>81143.25795459011</v>
      </c>
      <c r="K12" s="64">
        <f>'All Areas'!N13</f>
        <v>70919.341824629912</v>
      </c>
      <c r="L12" s="64">
        <f>'All Areas'!O13</f>
        <v>0</v>
      </c>
      <c r="M12" s="64">
        <f>'All Areas'!P13</f>
        <v>0</v>
      </c>
      <c r="N12" s="64">
        <f>'All Areas'!S13</f>
        <v>34054.093621937776</v>
      </c>
      <c r="O12" s="64">
        <f>'All Areas'!T13</f>
        <v>41591.712967570667</v>
      </c>
      <c r="P12" s="64">
        <f>'All Areas'!U13</f>
        <v>0</v>
      </c>
      <c r="Q12" s="64">
        <f>'All Areas'!V13</f>
        <v>0</v>
      </c>
    </row>
    <row r="13" spans="1:17" x14ac:dyDescent="0.25">
      <c r="A13" s="63">
        <v>4170.5</v>
      </c>
      <c r="B13" s="64">
        <f>'All Areas'!C14</f>
        <v>0</v>
      </c>
      <c r="C13" s="64">
        <f>'All Areas'!D14</f>
        <v>0</v>
      </c>
      <c r="D13" s="64">
        <f>'All Areas'!E14</f>
        <v>0</v>
      </c>
      <c r="E13" s="64">
        <f>'All Areas'!F14</f>
        <v>0</v>
      </c>
      <c r="F13" s="64">
        <f>'All Areas'!G14</f>
        <v>0</v>
      </c>
      <c r="G13" s="64">
        <f>'All Areas'!H14</f>
        <v>0</v>
      </c>
      <c r="H13" s="64">
        <f>'All Areas'!K14</f>
        <v>0</v>
      </c>
      <c r="I13" s="64">
        <f>'All Areas'!L14</f>
        <v>0</v>
      </c>
      <c r="J13" s="64">
        <f>'All Areas'!M14</f>
        <v>93837.831957330869</v>
      </c>
      <c r="K13" s="64">
        <f>'All Areas'!N14</f>
        <v>114651.934383093</v>
      </c>
      <c r="L13" s="64">
        <f>'All Areas'!O14</f>
        <v>0</v>
      </c>
      <c r="M13" s="64">
        <f>'All Areas'!P14</f>
        <v>0</v>
      </c>
      <c r="N13" s="64">
        <f>'All Areas'!S14</f>
        <v>39657.146540623842</v>
      </c>
      <c r="O13" s="64">
        <f>'All Areas'!T14</f>
        <v>60039.588346427787</v>
      </c>
      <c r="P13" s="64">
        <f>'All Areas'!U14</f>
        <v>0</v>
      </c>
      <c r="Q13" s="64">
        <f>'All Areas'!V14</f>
        <v>0</v>
      </c>
    </row>
    <row r="14" spans="1:17" x14ac:dyDescent="0.25">
      <c r="A14" s="63">
        <v>4171</v>
      </c>
      <c r="B14" s="64">
        <f>'All Areas'!C15</f>
        <v>0</v>
      </c>
      <c r="C14" s="64">
        <f>'All Areas'!D15</f>
        <v>0</v>
      </c>
      <c r="D14" s="64">
        <f>'All Areas'!E15</f>
        <v>0</v>
      </c>
      <c r="E14" s="64">
        <f>'All Areas'!F15</f>
        <v>0</v>
      </c>
      <c r="F14" s="64">
        <f>'All Areas'!G15</f>
        <v>0</v>
      </c>
      <c r="G14" s="64">
        <f>'All Areas'!H15</f>
        <v>0</v>
      </c>
      <c r="H14" s="64">
        <f>'All Areas'!K15</f>
        <v>0</v>
      </c>
      <c r="I14" s="64">
        <f>'All Areas'!L15</f>
        <v>0</v>
      </c>
      <c r="J14" s="64">
        <f>'All Areas'!M15</f>
        <v>107246.70225361831</v>
      </c>
      <c r="K14" s="64">
        <f>'All Areas'!N15</f>
        <v>164885.6015346811</v>
      </c>
      <c r="L14" s="64">
        <f>'All Areas'!O15</f>
        <v>0</v>
      </c>
      <c r="M14" s="64">
        <f>'All Areas'!P15</f>
        <v>0</v>
      </c>
      <c r="N14" s="64">
        <f>'All Areas'!S15</f>
        <v>44922.630227605267</v>
      </c>
      <c r="O14" s="64">
        <f>'All Areas'!T15</f>
        <v>81194.861191838354</v>
      </c>
      <c r="P14" s="64">
        <f>'All Areas'!U15</f>
        <v>0</v>
      </c>
      <c r="Q14" s="64">
        <f>'All Areas'!V15</f>
        <v>0</v>
      </c>
    </row>
    <row r="15" spans="1:17" x14ac:dyDescent="0.25">
      <c r="A15" s="63">
        <v>4171.5</v>
      </c>
      <c r="B15" s="64">
        <f>'All Areas'!C16</f>
        <v>0</v>
      </c>
      <c r="C15" s="64">
        <f>'All Areas'!D16</f>
        <v>0</v>
      </c>
      <c r="D15" s="64">
        <f>'All Areas'!E16</f>
        <v>0</v>
      </c>
      <c r="E15" s="64">
        <f>'All Areas'!F16</f>
        <v>0</v>
      </c>
      <c r="F15" s="64">
        <f>'All Areas'!G16</f>
        <v>0</v>
      </c>
      <c r="G15" s="64">
        <f>'All Areas'!H16</f>
        <v>0</v>
      </c>
      <c r="H15" s="64">
        <f>'All Areas'!K16</f>
        <v>0</v>
      </c>
      <c r="I15" s="64">
        <f>'All Areas'!L16</f>
        <v>0</v>
      </c>
      <c r="J15" s="64">
        <f>'All Areas'!M16</f>
        <v>120654.6268352788</v>
      </c>
      <c r="K15" s="64">
        <f>'All Areas'!N16</f>
        <v>222344.4956884947</v>
      </c>
      <c r="L15" s="64">
        <f>'All Areas'!O16</f>
        <v>0</v>
      </c>
      <c r="M15" s="64">
        <f>'All Areas'!P16</f>
        <v>0</v>
      </c>
      <c r="N15" s="64">
        <f>'All Areas'!S16</f>
        <v>49499.723310003603</v>
      </c>
      <c r="O15" s="64">
        <f>'All Areas'!T16</f>
        <v>104881.0578346156</v>
      </c>
      <c r="P15" s="64">
        <f>'All Areas'!U16</f>
        <v>0</v>
      </c>
      <c r="Q15" s="64">
        <f>'All Areas'!V16</f>
        <v>0</v>
      </c>
    </row>
    <row r="16" spans="1:17" x14ac:dyDescent="0.25">
      <c r="A16" s="63">
        <v>4172</v>
      </c>
      <c r="B16" s="64">
        <f>'All Areas'!C17</f>
        <v>0</v>
      </c>
      <c r="C16" s="64">
        <f>'All Areas'!D17</f>
        <v>0</v>
      </c>
      <c r="D16" s="64">
        <f>'All Areas'!E17</f>
        <v>0</v>
      </c>
      <c r="E16" s="64">
        <f>'All Areas'!F17</f>
        <v>0</v>
      </c>
      <c r="F16" s="64">
        <f>'All Areas'!G17</f>
        <v>0</v>
      </c>
      <c r="G16" s="64">
        <f>'All Areas'!H17</f>
        <v>0</v>
      </c>
      <c r="H16" s="64">
        <f>'All Areas'!K17</f>
        <v>0</v>
      </c>
      <c r="I16" s="64">
        <f>'All Areas'!L17</f>
        <v>0</v>
      </c>
      <c r="J16" s="64">
        <f>'All Areas'!M17</f>
        <v>132114.49848212482</v>
      </c>
      <c r="K16" s="64">
        <f>'All Areas'!N17</f>
        <v>285534.55705011083</v>
      </c>
      <c r="L16" s="64">
        <f>'All Areas'!O17</f>
        <v>0</v>
      </c>
      <c r="M16" s="64">
        <f>'All Areas'!P17</f>
        <v>0</v>
      </c>
      <c r="N16" s="64">
        <f>'All Areas'!S17</f>
        <v>53847.440695112644</v>
      </c>
      <c r="O16" s="64">
        <f>'All Areas'!T17</f>
        <v>130709.5440409718</v>
      </c>
      <c r="P16" s="64">
        <f>'All Areas'!U17</f>
        <v>0</v>
      </c>
      <c r="Q16" s="64">
        <f>'All Areas'!V17</f>
        <v>0</v>
      </c>
    </row>
    <row r="17" spans="1:17" x14ac:dyDescent="0.25">
      <c r="A17" s="63">
        <v>4172.5</v>
      </c>
      <c r="B17" s="64">
        <f>'All Areas'!C18</f>
        <v>0</v>
      </c>
      <c r="C17" s="64">
        <f>'All Areas'!D18</f>
        <v>0</v>
      </c>
      <c r="D17" s="64">
        <f>'All Areas'!E18</f>
        <v>0</v>
      </c>
      <c r="E17" s="64">
        <f>'All Areas'!F18</f>
        <v>0</v>
      </c>
      <c r="F17" s="64">
        <f>'All Areas'!G18</f>
        <v>0</v>
      </c>
      <c r="G17" s="64">
        <f>'All Areas'!H18</f>
        <v>0</v>
      </c>
      <c r="H17" s="64">
        <f>'All Areas'!K18</f>
        <v>0</v>
      </c>
      <c r="I17" s="64">
        <f>'All Areas'!L18</f>
        <v>0</v>
      </c>
      <c r="J17" s="64">
        <f>'All Areas'!M18</f>
        <v>145503.49950719834</v>
      </c>
      <c r="K17" s="64">
        <f>'All Areas'!N18</f>
        <v>355728.07226466574</v>
      </c>
      <c r="L17" s="64">
        <f>'All Areas'!O18</f>
        <v>0</v>
      </c>
      <c r="M17" s="64">
        <f>'All Areas'!P18</f>
        <v>0</v>
      </c>
      <c r="N17" s="64">
        <f>'All Areas'!S18</f>
        <v>58644.554188016453</v>
      </c>
      <c r="O17" s="64">
        <f>'All Areas'!T18</f>
        <v>158955.57662194065</v>
      </c>
      <c r="P17" s="64">
        <f>'All Areas'!U18</f>
        <v>0</v>
      </c>
      <c r="Q17" s="64">
        <f>'All Areas'!V18</f>
        <v>0</v>
      </c>
    </row>
    <row r="18" spans="1:17" x14ac:dyDescent="0.25">
      <c r="A18" s="63">
        <v>4173</v>
      </c>
      <c r="B18" s="64">
        <f>'All Areas'!C19</f>
        <v>0</v>
      </c>
      <c r="C18" s="64">
        <f>'All Areas'!D19</f>
        <v>0</v>
      </c>
      <c r="D18" s="64">
        <f>'All Areas'!E19</f>
        <v>0</v>
      </c>
      <c r="E18" s="64">
        <f>'All Areas'!F19</f>
        <v>0</v>
      </c>
      <c r="F18" s="64">
        <f>'All Areas'!G19</f>
        <v>0</v>
      </c>
      <c r="G18" s="64">
        <f>'All Areas'!H19</f>
        <v>0</v>
      </c>
      <c r="H18" s="64">
        <f>'All Areas'!K19</f>
        <v>0</v>
      </c>
      <c r="I18" s="64">
        <f>'All Areas'!L19</f>
        <v>0</v>
      </c>
      <c r="J18" s="64">
        <f>'All Areas'!M19</f>
        <v>155505.66415529785</v>
      </c>
      <c r="K18" s="64">
        <f>'All Areas'!N19</f>
        <v>430990.61519522971</v>
      </c>
      <c r="L18" s="64">
        <f>'All Areas'!O19</f>
        <v>0</v>
      </c>
      <c r="M18" s="64">
        <f>'All Areas'!P19</f>
        <v>0</v>
      </c>
      <c r="N18" s="64">
        <f>'All Areas'!S19</f>
        <v>63072.878155577899</v>
      </c>
      <c r="O18" s="64">
        <f>'All Areas'!T19</f>
        <v>189377.98358512169</v>
      </c>
      <c r="P18" s="64">
        <f>'All Areas'!U19</f>
        <v>0</v>
      </c>
      <c r="Q18" s="64">
        <f>'All Areas'!V19</f>
        <v>0</v>
      </c>
    </row>
    <row r="19" spans="1:17" x14ac:dyDescent="0.25">
      <c r="A19" s="63">
        <v>4173.5</v>
      </c>
      <c r="B19" s="64">
        <f>'All Areas'!C20</f>
        <v>0</v>
      </c>
      <c r="C19" s="64">
        <f>'All Areas'!D20</f>
        <v>0</v>
      </c>
      <c r="D19" s="64">
        <f>'All Areas'!E20</f>
        <v>0</v>
      </c>
      <c r="E19" s="64">
        <f>'All Areas'!F20</f>
        <v>0</v>
      </c>
      <c r="F19" s="64">
        <f>'All Areas'!G20</f>
        <v>0</v>
      </c>
      <c r="G19" s="64">
        <f>'All Areas'!H20</f>
        <v>0</v>
      </c>
      <c r="H19" s="64">
        <f>'All Areas'!K20</f>
        <v>0</v>
      </c>
      <c r="I19" s="64">
        <f>'All Areas'!L20</f>
        <v>0</v>
      </c>
      <c r="J19" s="64">
        <f>'All Areas'!M20</f>
        <v>163766.63883157761</v>
      </c>
      <c r="K19" s="64">
        <f>'All Areas'!N20</f>
        <v>510862.85264658235</v>
      </c>
      <c r="L19" s="64">
        <f>'All Areas'!O20</f>
        <v>0</v>
      </c>
      <c r="M19" s="64">
        <f>'All Areas'!P20</f>
        <v>0</v>
      </c>
      <c r="N19" s="64">
        <f>'All Areas'!S20</f>
        <v>68679.738598706375</v>
      </c>
      <c r="O19" s="64">
        <f>'All Areas'!T20</f>
        <v>222386.31181083276</v>
      </c>
      <c r="P19" s="64">
        <f>'All Areas'!U20</f>
        <v>0</v>
      </c>
      <c r="Q19" s="64">
        <f>'All Areas'!V20</f>
        <v>0</v>
      </c>
    </row>
    <row r="20" spans="1:17" x14ac:dyDescent="0.25">
      <c r="A20" s="63">
        <v>4174</v>
      </c>
      <c r="B20" s="64">
        <f>'All Areas'!C21</f>
        <v>0</v>
      </c>
      <c r="C20" s="64">
        <f>'All Areas'!D21</f>
        <v>0</v>
      </c>
      <c r="D20" s="64">
        <f>'All Areas'!E21</f>
        <v>0</v>
      </c>
      <c r="E20" s="64">
        <f>'All Areas'!F21</f>
        <v>0</v>
      </c>
      <c r="F20" s="64">
        <f>'All Areas'!G21</f>
        <v>0</v>
      </c>
      <c r="G20" s="64">
        <f>'All Areas'!H21</f>
        <v>0</v>
      </c>
      <c r="H20" s="64">
        <f>'All Areas'!K21</f>
        <v>0</v>
      </c>
      <c r="I20" s="64">
        <f>'All Areas'!L21</f>
        <v>0</v>
      </c>
      <c r="J20" s="64">
        <f>'All Areas'!M21</f>
        <v>171924.6165773909</v>
      </c>
      <c r="K20" s="64">
        <f>'All Areas'!N21</f>
        <v>594778.54106615263</v>
      </c>
      <c r="L20" s="64">
        <f>'All Areas'!O21</f>
        <v>0</v>
      </c>
      <c r="M20" s="64">
        <f>'All Areas'!P21</f>
        <v>0</v>
      </c>
      <c r="N20" s="64">
        <f>'All Areas'!S21</f>
        <v>74161.549110102016</v>
      </c>
      <c r="O20" s="64">
        <f>'All Areas'!T21</f>
        <v>258088.6781507392</v>
      </c>
      <c r="P20" s="64">
        <f>'All Areas'!U21</f>
        <v>0</v>
      </c>
      <c r="Q20" s="64">
        <f>'All Areas'!V21</f>
        <v>0</v>
      </c>
    </row>
    <row r="21" spans="1:17" x14ac:dyDescent="0.25">
      <c r="A21" s="63">
        <v>4174.5</v>
      </c>
      <c r="B21" s="64">
        <f>'All Areas'!C22</f>
        <v>0</v>
      </c>
      <c r="C21" s="64">
        <f>'All Areas'!D22</f>
        <v>0</v>
      </c>
      <c r="D21" s="64">
        <f>'All Areas'!E22</f>
        <v>0</v>
      </c>
      <c r="E21" s="64">
        <f>'All Areas'!F22</f>
        <v>0</v>
      </c>
      <c r="F21" s="64">
        <f>'All Areas'!G22</f>
        <v>0</v>
      </c>
      <c r="G21" s="64">
        <f>'All Areas'!H22</f>
        <v>0</v>
      </c>
      <c r="H21" s="64">
        <f>'All Areas'!K22</f>
        <v>0</v>
      </c>
      <c r="I21" s="64">
        <f>'All Areas'!L22</f>
        <v>0</v>
      </c>
      <c r="J21" s="64">
        <f>'All Areas'!M22</f>
        <v>179919.11228980558</v>
      </c>
      <c r="K21" s="64">
        <f>'All Areas'!N22</f>
        <v>682825.30506151414</v>
      </c>
      <c r="L21" s="64">
        <f>'All Areas'!O22</f>
        <v>0</v>
      </c>
      <c r="M21" s="64">
        <f>'All Areas'!P22</f>
        <v>0</v>
      </c>
      <c r="N21" s="64">
        <f>'All Areas'!S22</f>
        <v>80006.429673823746</v>
      </c>
      <c r="O21" s="64">
        <f>'All Areas'!T22</f>
        <v>296652.06621150277</v>
      </c>
      <c r="P21" s="64">
        <f>'All Areas'!U22</f>
        <v>0</v>
      </c>
      <c r="Q21" s="64">
        <f>'All Areas'!V22</f>
        <v>0</v>
      </c>
    </row>
    <row r="22" spans="1:17" x14ac:dyDescent="0.25">
      <c r="A22" s="63">
        <v>4175</v>
      </c>
      <c r="B22" s="64">
        <f>'All Areas'!C23</f>
        <v>0</v>
      </c>
      <c r="C22" s="64">
        <f>'All Areas'!D23</f>
        <v>0</v>
      </c>
      <c r="D22" s="64">
        <f>'All Areas'!E23</f>
        <v>0</v>
      </c>
      <c r="E22" s="64">
        <f>'All Areas'!F23</f>
        <v>0</v>
      </c>
      <c r="F22" s="64">
        <f>'All Areas'!G23</f>
        <v>0</v>
      </c>
      <c r="G22" s="64">
        <f>'All Areas'!H23</f>
        <v>0</v>
      </c>
      <c r="H22" s="64">
        <f>'All Areas'!K23</f>
        <v>0</v>
      </c>
      <c r="I22" s="64">
        <f>'All Areas'!L23</f>
        <v>0</v>
      </c>
      <c r="J22" s="64">
        <f>'All Areas'!M23</f>
        <v>187544.6094019181</v>
      </c>
      <c r="K22" s="64">
        <f>'All Areas'!N23</f>
        <v>774689.4829517561</v>
      </c>
      <c r="L22" s="64">
        <f>'All Areas'!O23</f>
        <v>0</v>
      </c>
      <c r="M22" s="64">
        <f>'All Areas'!P23</f>
        <v>0</v>
      </c>
      <c r="N22" s="64">
        <f>'All Areas'!S23</f>
        <v>86006.627289627257</v>
      </c>
      <c r="O22" s="64">
        <f>'All Areas'!T23</f>
        <v>338143.52883275354</v>
      </c>
      <c r="P22" s="64">
        <f>'All Areas'!U23</f>
        <v>0</v>
      </c>
      <c r="Q22" s="64">
        <f>'All Areas'!V23</f>
        <v>0</v>
      </c>
    </row>
    <row r="23" spans="1:17" x14ac:dyDescent="0.25">
      <c r="A23" s="63">
        <v>4175.5</v>
      </c>
      <c r="B23" s="64">
        <f>'All Areas'!C24</f>
        <v>0</v>
      </c>
      <c r="C23" s="64">
        <f>'All Areas'!D24</f>
        <v>0</v>
      </c>
      <c r="D23" s="64">
        <f>'All Areas'!E24</f>
        <v>0</v>
      </c>
      <c r="E23" s="64">
        <f>'All Areas'!F24</f>
        <v>0</v>
      </c>
      <c r="F23" s="64">
        <f>'All Areas'!G24</f>
        <v>0</v>
      </c>
      <c r="G23" s="64">
        <f>'All Areas'!H24</f>
        <v>0</v>
      </c>
      <c r="H23" s="64">
        <f>'All Areas'!K24</f>
        <v>0</v>
      </c>
      <c r="I23" s="64">
        <f>'All Areas'!L24</f>
        <v>0</v>
      </c>
      <c r="J23" s="64">
        <f>'All Areas'!M24</f>
        <v>194458.08700619722</v>
      </c>
      <c r="K23" s="64">
        <f>'All Areas'!N24</f>
        <v>870301.47185723821</v>
      </c>
      <c r="L23" s="64">
        <f>'All Areas'!O24</f>
        <v>0</v>
      </c>
      <c r="M23" s="64">
        <f>'All Areas'!P24</f>
        <v>0</v>
      </c>
      <c r="N23" s="64">
        <f>'All Areas'!S24</f>
        <v>91383.027593475636</v>
      </c>
      <c r="O23" s="64">
        <f>'All Areas'!T24</f>
        <v>382520.81657842634</v>
      </c>
      <c r="P23" s="64">
        <f>'All Areas'!U24</f>
        <v>0</v>
      </c>
      <c r="Q23" s="64">
        <f>'All Areas'!V24</f>
        <v>0</v>
      </c>
    </row>
    <row r="24" spans="1:17" x14ac:dyDescent="0.25">
      <c r="A24" s="63">
        <v>4176</v>
      </c>
      <c r="B24" s="64">
        <f>'All Areas'!C25</f>
        <v>0</v>
      </c>
      <c r="C24" s="64">
        <f>'All Areas'!D25</f>
        <v>0</v>
      </c>
      <c r="D24" s="64">
        <f>'All Areas'!E25</f>
        <v>0</v>
      </c>
      <c r="E24" s="64">
        <f>'All Areas'!F25</f>
        <v>0</v>
      </c>
      <c r="F24" s="64">
        <f>'All Areas'!G25</f>
        <v>0</v>
      </c>
      <c r="G24" s="64">
        <f>'All Areas'!H25</f>
        <v>0</v>
      </c>
      <c r="H24" s="64">
        <f>'All Areas'!K25</f>
        <v>0</v>
      </c>
      <c r="I24" s="64">
        <f>'All Areas'!L25</f>
        <v>0</v>
      </c>
      <c r="J24" s="64">
        <f>'All Areas'!M25</f>
        <v>200881.96631762412</v>
      </c>
      <c r="K24" s="64">
        <f>'All Areas'!N25</f>
        <v>969138.97780053585</v>
      </c>
      <c r="L24" s="64">
        <f>'All Areas'!O25</f>
        <v>0</v>
      </c>
      <c r="M24" s="64">
        <f>'All Areas'!P25</f>
        <v>0</v>
      </c>
      <c r="N24" s="64">
        <f>'All Areas'!S25</f>
        <v>96949.740411376828</v>
      </c>
      <c r="O24" s="64">
        <f>'All Areas'!T25</f>
        <v>429588.73563044576</v>
      </c>
      <c r="P24" s="64">
        <f>'All Areas'!U25</f>
        <v>0</v>
      </c>
      <c r="Q24" s="64">
        <f>'All Areas'!V25</f>
        <v>0</v>
      </c>
    </row>
    <row r="25" spans="1:17" x14ac:dyDescent="0.25">
      <c r="A25" s="63">
        <v>4176.5</v>
      </c>
      <c r="B25" s="64">
        <f>'All Areas'!C26</f>
        <v>0</v>
      </c>
      <c r="C25" s="64">
        <f>'All Areas'!D26</f>
        <v>0</v>
      </c>
      <c r="D25" s="64">
        <f>'All Areas'!E26</f>
        <v>0</v>
      </c>
      <c r="E25" s="64">
        <f>'All Areas'!F26</f>
        <v>0</v>
      </c>
      <c r="F25" s="64">
        <f>'All Areas'!G26</f>
        <v>0</v>
      </c>
      <c r="G25" s="64">
        <f>'All Areas'!H26</f>
        <v>0</v>
      </c>
      <c r="H25" s="64">
        <f>'All Areas'!K26</f>
        <v>0</v>
      </c>
      <c r="I25" s="64">
        <f>'All Areas'!L26</f>
        <v>0</v>
      </c>
      <c r="J25" s="64">
        <f>'All Areas'!M26</f>
        <v>206935.75190670948</v>
      </c>
      <c r="K25" s="64">
        <f>'All Areas'!N26</f>
        <v>1071123.6328361062</v>
      </c>
      <c r="L25" s="64">
        <f>'All Areas'!O26</f>
        <v>0</v>
      </c>
      <c r="M25" s="64">
        <f>'All Areas'!P26</f>
        <v>0</v>
      </c>
      <c r="N25" s="64">
        <f>'All Areas'!S26</f>
        <v>102193.52859952972</v>
      </c>
      <c r="O25" s="64">
        <f>'All Areas'!T26</f>
        <v>479471.27869906952</v>
      </c>
      <c r="P25" s="64">
        <f>'All Areas'!U26</f>
        <v>0</v>
      </c>
      <c r="Q25" s="64">
        <f>'All Areas'!V26</f>
        <v>0</v>
      </c>
    </row>
    <row r="26" spans="1:17" x14ac:dyDescent="0.25">
      <c r="A26" s="63">
        <v>4177</v>
      </c>
      <c r="B26" s="64">
        <f>'All Areas'!C27</f>
        <v>0</v>
      </c>
      <c r="C26" s="64">
        <f>'All Areas'!D27</f>
        <v>0</v>
      </c>
      <c r="D26" s="64">
        <f>'All Areas'!E27</f>
        <v>0</v>
      </c>
      <c r="E26" s="64">
        <f>'All Areas'!F27</f>
        <v>0</v>
      </c>
      <c r="F26" s="64">
        <f>'All Areas'!G27</f>
        <v>0</v>
      </c>
      <c r="G26" s="64">
        <f>'All Areas'!H27</f>
        <v>0</v>
      </c>
      <c r="H26" s="64">
        <f>'All Areas'!K27</f>
        <v>0</v>
      </c>
      <c r="I26" s="64">
        <f>'All Areas'!L27</f>
        <v>0</v>
      </c>
      <c r="J26" s="64">
        <f>'All Areas'!M27</f>
        <v>212942.64108515799</v>
      </c>
      <c r="K26" s="64">
        <f>'All Areas'!N27</f>
        <v>1176089.4174097765</v>
      </c>
      <c r="L26" s="64">
        <f>'All Areas'!O27</f>
        <v>0</v>
      </c>
      <c r="M26" s="64">
        <f>'All Areas'!P27</f>
        <v>0</v>
      </c>
      <c r="N26" s="64">
        <f>'All Areas'!S27</f>
        <v>107262.50079647187</v>
      </c>
      <c r="O26" s="64">
        <f>'All Areas'!T27</f>
        <v>531824.86974157253</v>
      </c>
      <c r="P26" s="64">
        <f>'All Areas'!U27</f>
        <v>0</v>
      </c>
      <c r="Q26" s="64">
        <f>'All Areas'!V27</f>
        <v>0</v>
      </c>
    </row>
    <row r="27" spans="1:17" x14ac:dyDescent="0.25">
      <c r="A27" s="63">
        <v>4177.5</v>
      </c>
      <c r="B27" s="64">
        <f>'All Areas'!C28</f>
        <v>0</v>
      </c>
      <c r="C27" s="64">
        <f>'All Areas'!D28</f>
        <v>0</v>
      </c>
      <c r="D27" s="64">
        <f>'All Areas'!E28</f>
        <v>0</v>
      </c>
      <c r="E27" s="64">
        <f>'All Areas'!F28</f>
        <v>0</v>
      </c>
      <c r="F27" s="64">
        <f>'All Areas'!G28</f>
        <v>0</v>
      </c>
      <c r="G27" s="64">
        <f>'All Areas'!H28</f>
        <v>0</v>
      </c>
      <c r="H27" s="64">
        <f>'All Areas'!K28</f>
        <v>0</v>
      </c>
      <c r="I27" s="64">
        <f>'All Areas'!L28</f>
        <v>0</v>
      </c>
      <c r="J27" s="64">
        <f>'All Areas'!M28</f>
        <v>218814.69555805702</v>
      </c>
      <c r="K27" s="64">
        <f>'All Areas'!N28</f>
        <v>1284043.0450867314</v>
      </c>
      <c r="L27" s="64">
        <f>'All Areas'!O28</f>
        <v>0</v>
      </c>
      <c r="M27" s="64">
        <f>'All Areas'!P28</f>
        <v>0</v>
      </c>
      <c r="N27" s="64">
        <f>'All Areas'!S28</f>
        <v>111210.36689654489</v>
      </c>
      <c r="O27" s="64">
        <f>'All Areas'!T28</f>
        <v>586440.76220490178</v>
      </c>
      <c r="P27" s="64">
        <f>'All Areas'!U28</f>
        <v>0</v>
      </c>
      <c r="Q27" s="64">
        <f>'All Areas'!V28</f>
        <v>0</v>
      </c>
    </row>
    <row r="28" spans="1:17" x14ac:dyDescent="0.25">
      <c r="A28" s="63">
        <v>4178</v>
      </c>
      <c r="B28" s="64">
        <f>'All Areas'!C29</f>
        <v>0</v>
      </c>
      <c r="C28" s="64">
        <f>'All Areas'!D29</f>
        <v>0</v>
      </c>
      <c r="D28" s="64">
        <f>'All Areas'!E29</f>
        <v>0</v>
      </c>
      <c r="E28" s="64">
        <f>'All Areas'!F29</f>
        <v>0</v>
      </c>
      <c r="F28" s="64">
        <f>'All Areas'!G29</f>
        <v>0</v>
      </c>
      <c r="G28" s="64">
        <f>'All Areas'!H29</f>
        <v>0</v>
      </c>
      <c r="H28" s="64">
        <f>'All Areas'!K29</f>
        <v>0</v>
      </c>
      <c r="I28" s="64">
        <f>'All Areas'!L29</f>
        <v>0</v>
      </c>
      <c r="J28" s="64">
        <f>'All Areas'!M29</f>
        <v>224809.50605587082</v>
      </c>
      <c r="K28" s="64">
        <f>'All Areas'!N29</f>
        <v>1394916.9842202512</v>
      </c>
      <c r="L28" s="64">
        <f>'All Areas'!O29</f>
        <v>0</v>
      </c>
      <c r="M28" s="64">
        <f>'All Areas'!P29</f>
        <v>0</v>
      </c>
      <c r="N28" s="64">
        <f>'All Areas'!S29</f>
        <v>116594.21752110605</v>
      </c>
      <c r="O28" s="64">
        <f>'All Areas'!T29</f>
        <v>643095.18770311878</v>
      </c>
      <c r="P28" s="64">
        <f>'All Areas'!U29</f>
        <v>0</v>
      </c>
      <c r="Q28" s="64">
        <f>'All Areas'!V29</f>
        <v>0</v>
      </c>
    </row>
    <row r="29" spans="1:17" x14ac:dyDescent="0.25">
      <c r="A29" s="63">
        <v>4178.5</v>
      </c>
      <c r="B29" s="64">
        <f>'All Areas'!C30</f>
        <v>0</v>
      </c>
      <c r="C29" s="64">
        <f>'All Areas'!D30</f>
        <v>0</v>
      </c>
      <c r="D29" s="64">
        <f>'All Areas'!E30</f>
        <v>0</v>
      </c>
      <c r="E29" s="64">
        <f>'All Areas'!F30</f>
        <v>0</v>
      </c>
      <c r="F29" s="64">
        <f>'All Areas'!G30</f>
        <v>0</v>
      </c>
      <c r="G29" s="64">
        <f>'All Areas'!H30</f>
        <v>0</v>
      </c>
      <c r="H29" s="64">
        <f>'All Areas'!K30</f>
        <v>0</v>
      </c>
      <c r="I29" s="64">
        <f>'All Areas'!L30</f>
        <v>0</v>
      </c>
      <c r="J29" s="64">
        <f>'All Areas'!M30</f>
        <v>230758.09887711759</v>
      </c>
      <c r="K29" s="64">
        <f>'All Areas'!N30</f>
        <v>1508809.440573856</v>
      </c>
      <c r="L29" s="64">
        <f>'All Areas'!O30</f>
        <v>0</v>
      </c>
      <c r="M29" s="64">
        <f>'All Areas'!P30</f>
        <v>0</v>
      </c>
      <c r="N29" s="64">
        <f>'All Areas'!S30</f>
        <v>121357.27607343049</v>
      </c>
      <c r="O29" s="64">
        <f>'All Areas'!T30</f>
        <v>702567.17892206751</v>
      </c>
      <c r="P29" s="64">
        <f>'All Areas'!U30</f>
        <v>0</v>
      </c>
      <c r="Q29" s="64">
        <f>'All Areas'!V30</f>
        <v>0</v>
      </c>
    </row>
    <row r="30" spans="1:17" x14ac:dyDescent="0.25">
      <c r="A30" s="63">
        <v>4179</v>
      </c>
      <c r="B30" s="64">
        <f>'All Areas'!C31</f>
        <v>0</v>
      </c>
      <c r="C30" s="64">
        <f>'All Areas'!D31</f>
        <v>0</v>
      </c>
      <c r="D30" s="64">
        <f>'All Areas'!E31</f>
        <v>0</v>
      </c>
      <c r="E30" s="64">
        <f>'All Areas'!F31</f>
        <v>0</v>
      </c>
      <c r="F30" s="64">
        <f>'All Areas'!G31</f>
        <v>0</v>
      </c>
      <c r="G30" s="64">
        <f>'All Areas'!H31</f>
        <v>0</v>
      </c>
      <c r="H30" s="64">
        <f>'All Areas'!K31</f>
        <v>0</v>
      </c>
      <c r="I30" s="64">
        <f>'All Areas'!L31</f>
        <v>0</v>
      </c>
      <c r="J30" s="64">
        <f>'All Areas'!M31</f>
        <v>236896.09847644609</v>
      </c>
      <c r="K30" s="64">
        <f>'All Areas'!N31</f>
        <v>1625677.8634338211</v>
      </c>
      <c r="L30" s="64">
        <f>'All Areas'!O31</f>
        <v>0</v>
      </c>
      <c r="M30" s="64">
        <f>'All Areas'!P31</f>
        <v>0</v>
      </c>
      <c r="N30" s="64">
        <f>'All Areas'!S31</f>
        <v>127108.11838324311</v>
      </c>
      <c r="O30" s="64">
        <f>'All Areas'!T31</f>
        <v>764530.48621333274</v>
      </c>
      <c r="P30" s="64">
        <f>'All Areas'!U31</f>
        <v>0</v>
      </c>
      <c r="Q30" s="64">
        <f>'All Areas'!V31</f>
        <v>0</v>
      </c>
    </row>
    <row r="31" spans="1:17" x14ac:dyDescent="0.25">
      <c r="A31" s="63">
        <v>4179.5</v>
      </c>
      <c r="B31" s="64">
        <f>'All Areas'!C32</f>
        <v>0</v>
      </c>
      <c r="C31" s="64">
        <f>'All Areas'!D32</f>
        <v>0</v>
      </c>
      <c r="D31" s="64">
        <f>'All Areas'!E32</f>
        <v>0</v>
      </c>
      <c r="E31" s="64">
        <f>'All Areas'!F32</f>
        <v>0</v>
      </c>
      <c r="F31" s="64">
        <f>'All Areas'!G32</f>
        <v>0</v>
      </c>
      <c r="G31" s="64">
        <f>'All Areas'!H32</f>
        <v>0</v>
      </c>
      <c r="H31" s="64">
        <f>'All Areas'!K32</f>
        <v>0</v>
      </c>
      <c r="I31" s="64">
        <f>'All Areas'!L32</f>
        <v>0</v>
      </c>
      <c r="J31" s="64">
        <f>'All Areas'!M32</f>
        <v>243240.04772603262</v>
      </c>
      <c r="K31" s="64">
        <f>'All Areas'!N32</f>
        <v>1745702.0567662315</v>
      </c>
      <c r="L31" s="64">
        <f>'All Areas'!O32</f>
        <v>0</v>
      </c>
      <c r="M31" s="64">
        <f>'All Areas'!P32</f>
        <v>0</v>
      </c>
      <c r="N31" s="64">
        <f>'All Areas'!S32</f>
        <v>132173.18404034188</v>
      </c>
      <c r="O31" s="64">
        <f>'All Areas'!T32</f>
        <v>829338.44486899057</v>
      </c>
      <c r="P31" s="64">
        <f>'All Areas'!U32</f>
        <v>0</v>
      </c>
      <c r="Q31" s="64">
        <f>'All Areas'!V32</f>
        <v>0</v>
      </c>
    </row>
    <row r="32" spans="1:17" x14ac:dyDescent="0.25">
      <c r="A32" s="63">
        <v>4180</v>
      </c>
      <c r="B32" s="64">
        <f>'All Areas'!C33</f>
        <v>0</v>
      </c>
      <c r="C32" s="64">
        <f>'All Areas'!D33</f>
        <v>0</v>
      </c>
      <c r="D32" s="64">
        <f>'All Areas'!E33</f>
        <v>0</v>
      </c>
      <c r="E32" s="64">
        <f>'All Areas'!F33</f>
        <v>0</v>
      </c>
      <c r="F32" s="64">
        <f>'All Areas'!G33</f>
        <v>0</v>
      </c>
      <c r="G32" s="64">
        <f>'All Areas'!H33</f>
        <v>0</v>
      </c>
      <c r="H32" s="64">
        <f>'All Areas'!K33</f>
        <v>0</v>
      </c>
      <c r="I32" s="64">
        <f>'All Areas'!L33</f>
        <v>0</v>
      </c>
      <c r="J32" s="64">
        <f>'All Areas'!M33</f>
        <v>249940.12570843112</v>
      </c>
      <c r="K32" s="64">
        <f>'All Areas'!N33</f>
        <v>1868959.7355334554</v>
      </c>
      <c r="L32" s="64">
        <f>'All Areas'!O33</f>
        <v>0</v>
      </c>
      <c r="M32" s="64">
        <f>'All Areas'!P33</f>
        <v>0</v>
      </c>
      <c r="N32" s="64">
        <f>'All Areas'!S33</f>
        <v>138368.12794161926</v>
      </c>
      <c r="O32" s="64">
        <f>'All Areas'!T33</f>
        <v>896769.66827036336</v>
      </c>
      <c r="P32" s="64">
        <f>'All Areas'!U33</f>
        <v>0</v>
      </c>
      <c r="Q32" s="64">
        <f>'All Areas'!V33</f>
        <v>0</v>
      </c>
    </row>
    <row r="33" spans="1:17" x14ac:dyDescent="0.25">
      <c r="A33" s="63">
        <v>4180.5</v>
      </c>
      <c r="B33" s="64">
        <f>'All Areas'!C34</f>
        <v>0</v>
      </c>
      <c r="C33" s="64">
        <f>'All Areas'!D34</f>
        <v>0</v>
      </c>
      <c r="D33" s="64">
        <f>'All Areas'!E34</f>
        <v>0</v>
      </c>
      <c r="E33" s="64">
        <f>'All Areas'!F34</f>
        <v>0</v>
      </c>
      <c r="F33" s="64">
        <f>'All Areas'!G34</f>
        <v>0</v>
      </c>
      <c r="G33" s="64">
        <f>'All Areas'!H34</f>
        <v>0</v>
      </c>
      <c r="H33" s="64">
        <f>'All Areas'!K34</f>
        <v>0</v>
      </c>
      <c r="I33" s="64">
        <f>'All Areas'!L34</f>
        <v>0</v>
      </c>
      <c r="J33" s="64">
        <f>'All Areas'!M34</f>
        <v>255562.53064020033</v>
      </c>
      <c r="K33" s="64">
        <f>'All Areas'!N34</f>
        <v>1995334.7369219114</v>
      </c>
      <c r="L33" s="64">
        <f>'All Areas'!O34</f>
        <v>0</v>
      </c>
      <c r="M33" s="64">
        <f>'All Areas'!P34</f>
        <v>0</v>
      </c>
      <c r="N33" s="64">
        <f>'All Areas'!S34</f>
        <v>143008.38555578759</v>
      </c>
      <c r="O33" s="64">
        <f>'All Areas'!T34</f>
        <v>967104.80891701172</v>
      </c>
      <c r="P33" s="64">
        <f>'All Areas'!U34</f>
        <v>0</v>
      </c>
      <c r="Q33" s="64">
        <f>'All Areas'!V34</f>
        <v>0</v>
      </c>
    </row>
    <row r="34" spans="1:17" x14ac:dyDescent="0.25">
      <c r="A34" s="63">
        <v>4181</v>
      </c>
      <c r="B34" s="64">
        <f>'All Areas'!C35</f>
        <v>0</v>
      </c>
      <c r="C34" s="64">
        <f>'All Areas'!D35</f>
        <v>0</v>
      </c>
      <c r="D34" s="64">
        <f>'All Areas'!E35</f>
        <v>0</v>
      </c>
      <c r="E34" s="64">
        <f>'All Areas'!F35</f>
        <v>0</v>
      </c>
      <c r="F34" s="64">
        <f>'All Areas'!G35</f>
        <v>0</v>
      </c>
      <c r="G34" s="64">
        <f>'All Areas'!H35</f>
        <v>0</v>
      </c>
      <c r="H34" s="64">
        <f>'All Areas'!K35</f>
        <v>0</v>
      </c>
      <c r="I34" s="64">
        <f>'All Areas'!L35</f>
        <v>0</v>
      </c>
      <c r="J34" s="64">
        <f>'All Areas'!M35</f>
        <v>261672.2372642305</v>
      </c>
      <c r="K34" s="64">
        <f>'All Areas'!N35</f>
        <v>2124533.9913224787</v>
      </c>
      <c r="L34" s="64">
        <f>'All Areas'!O35</f>
        <v>0</v>
      </c>
      <c r="M34" s="64">
        <f>'All Areas'!P35</f>
        <v>0</v>
      </c>
      <c r="N34" s="64">
        <f>'All Areas'!S35</f>
        <v>150388.01139580927</v>
      </c>
      <c r="O34" s="64">
        <f>'All Areas'!T35</f>
        <v>1039832.3803307529</v>
      </c>
      <c r="P34" s="64">
        <f>'All Areas'!U35</f>
        <v>0</v>
      </c>
      <c r="Q34" s="64">
        <f>'All Areas'!V35</f>
        <v>0</v>
      </c>
    </row>
    <row r="35" spans="1:17" x14ac:dyDescent="0.25">
      <c r="A35" s="63">
        <v>4181.5</v>
      </c>
      <c r="B35" s="64">
        <f>'All Areas'!C36</f>
        <v>0</v>
      </c>
      <c r="C35" s="64">
        <f>'All Areas'!D36</f>
        <v>0</v>
      </c>
      <c r="D35" s="64">
        <f>'All Areas'!E36</f>
        <v>0</v>
      </c>
      <c r="E35" s="64">
        <f>'All Areas'!F36</f>
        <v>0</v>
      </c>
      <c r="F35" s="64">
        <f>'All Areas'!G36</f>
        <v>0</v>
      </c>
      <c r="G35" s="64">
        <f>'All Areas'!H36</f>
        <v>0</v>
      </c>
      <c r="H35" s="64">
        <f>'All Areas'!K36</f>
        <v>0</v>
      </c>
      <c r="I35" s="64">
        <f>'All Areas'!L36</f>
        <v>0</v>
      </c>
      <c r="J35" s="64">
        <f>'All Areas'!M36</f>
        <v>267123.90547627583</v>
      </c>
      <c r="K35" s="64">
        <f>'All Areas'!N36</f>
        <v>2256729.4667578209</v>
      </c>
      <c r="L35" s="64">
        <f>'All Areas'!O36</f>
        <v>0</v>
      </c>
      <c r="M35" s="64">
        <f>'All Areas'!P36</f>
        <v>0</v>
      </c>
      <c r="N35" s="64">
        <f>'All Areas'!S36</f>
        <v>154828.93135839209</v>
      </c>
      <c r="O35" s="64">
        <f>'All Areas'!T36</f>
        <v>1116131.53179823</v>
      </c>
      <c r="P35" s="64">
        <f>'All Areas'!U36</f>
        <v>0</v>
      </c>
      <c r="Q35" s="64">
        <f>'All Areas'!V36</f>
        <v>0</v>
      </c>
    </row>
    <row r="36" spans="1:17" x14ac:dyDescent="0.25">
      <c r="A36" s="63">
        <v>4182</v>
      </c>
      <c r="B36" s="64">
        <f>'All Areas'!C37</f>
        <v>0</v>
      </c>
      <c r="C36" s="64">
        <f>'All Areas'!D37</f>
        <v>0</v>
      </c>
      <c r="D36" s="64">
        <f>'All Areas'!E37</f>
        <v>0</v>
      </c>
      <c r="E36" s="64">
        <f>'All Areas'!F37</f>
        <v>0</v>
      </c>
      <c r="F36" s="64">
        <f>'All Areas'!G37</f>
        <v>0</v>
      </c>
      <c r="G36" s="64">
        <f>'All Areas'!H37</f>
        <v>0</v>
      </c>
      <c r="H36" s="64">
        <f>'All Areas'!K37</f>
        <v>0</v>
      </c>
      <c r="I36" s="64">
        <f>'All Areas'!L37</f>
        <v>0</v>
      </c>
      <c r="J36" s="64">
        <f>'All Areas'!M37</f>
        <v>273164.28520374501</v>
      </c>
      <c r="K36" s="64">
        <f>'All Areas'!N37</f>
        <v>2391683.4796593636</v>
      </c>
      <c r="L36" s="64">
        <f>'All Areas'!O37</f>
        <v>0</v>
      </c>
      <c r="M36" s="64">
        <f>'All Areas'!P37</f>
        <v>0</v>
      </c>
      <c r="N36" s="64">
        <f>'All Areas'!S37</f>
        <v>159784.13247349707</v>
      </c>
      <c r="O36" s="64">
        <f>'All Areas'!T37</f>
        <v>1194703.0367463843</v>
      </c>
      <c r="P36" s="64">
        <f>'All Areas'!U37</f>
        <v>0</v>
      </c>
      <c r="Q36" s="64">
        <f>'All Areas'!V37</f>
        <v>0</v>
      </c>
    </row>
    <row r="37" spans="1:17" x14ac:dyDescent="0.25">
      <c r="A37" s="63">
        <v>4182.5</v>
      </c>
      <c r="B37" s="64">
        <f>'All Areas'!C38</f>
        <v>0</v>
      </c>
      <c r="C37" s="64">
        <f>'All Areas'!D38</f>
        <v>0</v>
      </c>
      <c r="D37" s="64">
        <f>'All Areas'!E38</f>
        <v>0</v>
      </c>
      <c r="E37" s="64">
        <f>'All Areas'!F38</f>
        <v>0</v>
      </c>
      <c r="F37" s="64">
        <f>'All Areas'!G38</f>
        <v>0</v>
      </c>
      <c r="G37" s="64">
        <f>'All Areas'!H38</f>
        <v>0</v>
      </c>
      <c r="H37" s="64">
        <f>'All Areas'!K38</f>
        <v>0</v>
      </c>
      <c r="I37" s="64">
        <f>'All Areas'!L38</f>
        <v>0</v>
      </c>
      <c r="J37" s="64">
        <f>'All Areas'!M38</f>
        <v>278510.79484023881</v>
      </c>
      <c r="K37" s="64">
        <f>'All Areas'!N38</f>
        <v>2529594.0655065728</v>
      </c>
      <c r="L37" s="64">
        <f>'All Areas'!O38</f>
        <v>0</v>
      </c>
      <c r="M37" s="64">
        <f>'All Areas'!P38</f>
        <v>0</v>
      </c>
      <c r="N37" s="64">
        <f>'All Areas'!S38</f>
        <v>164452.9936939766</v>
      </c>
      <c r="O37" s="64">
        <f>'All Areas'!T38</f>
        <v>1275755.5842837482</v>
      </c>
      <c r="P37" s="64">
        <f>'All Areas'!U38</f>
        <v>0</v>
      </c>
      <c r="Q37" s="64">
        <f>'All Areas'!V38</f>
        <v>0</v>
      </c>
    </row>
    <row r="38" spans="1:17" x14ac:dyDescent="0.25">
      <c r="A38" s="63">
        <v>4183</v>
      </c>
      <c r="B38" s="64">
        <f>'All Areas'!C39</f>
        <v>0</v>
      </c>
      <c r="C38" s="64">
        <f>'All Areas'!D39</f>
        <v>0</v>
      </c>
      <c r="D38" s="64">
        <f>'All Areas'!E39</f>
        <v>0</v>
      </c>
      <c r="E38" s="64">
        <f>'All Areas'!F39</f>
        <v>0</v>
      </c>
      <c r="F38" s="64">
        <f>'All Areas'!G39</f>
        <v>0</v>
      </c>
      <c r="G38" s="64">
        <f>'All Areas'!H39</f>
        <v>0</v>
      </c>
      <c r="H38" s="64">
        <f>'All Areas'!K39</f>
        <v>0</v>
      </c>
      <c r="I38" s="64">
        <f>'All Areas'!L39</f>
        <v>0</v>
      </c>
      <c r="J38" s="64">
        <f>'All Areas'!M39</f>
        <v>284767.2972938497</v>
      </c>
      <c r="K38" s="64">
        <f>'All Areas'!N39</f>
        <v>2670240.7520953049</v>
      </c>
      <c r="L38" s="64">
        <f>'All Areas'!O39</f>
        <v>0</v>
      </c>
      <c r="M38" s="64">
        <f>'All Areas'!P39</f>
        <v>0</v>
      </c>
      <c r="N38" s="64">
        <f>'All Areas'!S39</f>
        <v>171570.65713207304</v>
      </c>
      <c r="O38" s="64">
        <f>'All Areas'!T39</f>
        <v>1359208.3450843985</v>
      </c>
      <c r="P38" s="64">
        <f>'All Areas'!U39</f>
        <v>0</v>
      </c>
      <c r="Q38" s="64">
        <f>'All Areas'!V39</f>
        <v>0</v>
      </c>
    </row>
    <row r="39" spans="1:17" x14ac:dyDescent="0.25">
      <c r="A39" s="63">
        <v>4183.5</v>
      </c>
      <c r="B39" s="64">
        <f>'All Areas'!C40</f>
        <v>0</v>
      </c>
      <c r="C39" s="64">
        <f>'All Areas'!D40</f>
        <v>0</v>
      </c>
      <c r="D39" s="64">
        <f>'All Areas'!E40</f>
        <v>0</v>
      </c>
      <c r="E39" s="64">
        <f>'All Areas'!F40</f>
        <v>0</v>
      </c>
      <c r="F39" s="64">
        <f>'All Areas'!G40</f>
        <v>0</v>
      </c>
      <c r="G39" s="64">
        <f>'All Areas'!H40</f>
        <v>0</v>
      </c>
      <c r="H39" s="64">
        <f>'All Areas'!K40</f>
        <v>0</v>
      </c>
      <c r="I39" s="64">
        <f>'All Areas'!L40</f>
        <v>0</v>
      </c>
      <c r="J39" s="64">
        <f>'All Areas'!M40</f>
        <v>289766.88610868918</v>
      </c>
      <c r="K39" s="64">
        <f>'All Areas'!N40</f>
        <v>2813873.1001813384</v>
      </c>
      <c r="L39" s="64">
        <f>'All Areas'!O40</f>
        <v>0</v>
      </c>
      <c r="M39" s="64">
        <f>'All Areas'!P40</f>
        <v>0</v>
      </c>
      <c r="N39" s="64">
        <f>'All Areas'!S40</f>
        <v>175802.30764984927</v>
      </c>
      <c r="O39" s="64">
        <f>'All Areas'!T40</f>
        <v>1446058.182033339</v>
      </c>
      <c r="P39" s="64">
        <f>'All Areas'!U40</f>
        <v>0</v>
      </c>
      <c r="Q39" s="64">
        <f>'All Areas'!V40</f>
        <v>0</v>
      </c>
    </row>
    <row r="40" spans="1:17" x14ac:dyDescent="0.25">
      <c r="A40" s="63">
        <v>4184</v>
      </c>
      <c r="B40" s="64">
        <f>'All Areas'!C41</f>
        <v>0</v>
      </c>
      <c r="C40" s="64">
        <f>'All Areas'!D41</f>
        <v>0</v>
      </c>
      <c r="D40" s="64">
        <f>'All Areas'!E41</f>
        <v>0</v>
      </c>
      <c r="E40" s="64">
        <f>'All Areas'!F41</f>
        <v>0</v>
      </c>
      <c r="F40" s="64">
        <f>'All Areas'!G41</f>
        <v>0</v>
      </c>
      <c r="G40" s="64">
        <f>'All Areas'!H41</f>
        <v>0</v>
      </c>
      <c r="H40" s="64">
        <f>'All Areas'!K41</f>
        <v>0</v>
      </c>
      <c r="I40" s="64">
        <f>'All Areas'!L41</f>
        <v>0</v>
      </c>
      <c r="J40" s="64">
        <f>'All Areas'!M41</f>
        <v>294902.51046617748</v>
      </c>
      <c r="K40" s="64">
        <f>'All Areas'!N41</f>
        <v>2960033.246347711</v>
      </c>
      <c r="L40" s="64">
        <f>'All Areas'!O41</f>
        <v>0</v>
      </c>
      <c r="M40" s="64">
        <f>'All Areas'!P41</f>
        <v>0</v>
      </c>
      <c r="N40" s="64">
        <f>'All Areas'!S41</f>
        <v>180014.67049010823</v>
      </c>
      <c r="O40" s="64">
        <f>'All Areas'!T41</f>
        <v>1535010.9877576474</v>
      </c>
      <c r="P40" s="64">
        <f>'All Areas'!U41</f>
        <v>0</v>
      </c>
      <c r="Q40" s="64">
        <f>'All Areas'!V41</f>
        <v>0</v>
      </c>
    </row>
    <row r="41" spans="1:17" x14ac:dyDescent="0.25">
      <c r="A41" s="63">
        <v>4184.5</v>
      </c>
      <c r="B41" s="64">
        <f>'All Areas'!C42</f>
        <v>3.5342256463842851E-4</v>
      </c>
      <c r="C41" s="64">
        <f>'All Areas'!D42</f>
        <v>1.3655890536458763E-5</v>
      </c>
      <c r="D41" s="64">
        <f>'All Areas'!E42</f>
        <v>0</v>
      </c>
      <c r="E41" s="64">
        <f>'All Areas'!F42</f>
        <v>0</v>
      </c>
      <c r="F41" s="64">
        <f>'All Areas'!G42</f>
        <v>0</v>
      </c>
      <c r="G41" s="64">
        <f>'All Areas'!H42</f>
        <v>0</v>
      </c>
      <c r="H41" s="64">
        <f>'All Areas'!K42</f>
        <v>0</v>
      </c>
      <c r="I41" s="64">
        <f>'All Areas'!L42</f>
        <v>0</v>
      </c>
      <c r="J41" s="64">
        <f>'All Areas'!M42</f>
        <v>300440.34603611456</v>
      </c>
      <c r="K41" s="64">
        <f>'All Areas'!N42</f>
        <v>3108866.6152975382</v>
      </c>
      <c r="L41" s="64">
        <f>'All Areas'!O42</f>
        <v>0</v>
      </c>
      <c r="M41" s="64">
        <f>'All Areas'!P42</f>
        <v>0</v>
      </c>
      <c r="N41" s="64">
        <f>'All Areas'!S42</f>
        <v>184626.69405441493</v>
      </c>
      <c r="O41" s="64">
        <f>'All Areas'!T42</f>
        <v>1626284.7682154467</v>
      </c>
      <c r="P41" s="64">
        <f>'All Areas'!U42</f>
        <v>0</v>
      </c>
      <c r="Q41" s="64">
        <f>'All Areas'!V42</f>
        <v>0</v>
      </c>
    </row>
    <row r="42" spans="1:17" x14ac:dyDescent="0.25">
      <c r="A42" s="63">
        <v>4185</v>
      </c>
      <c r="B42" s="64">
        <f>'All Areas'!C43</f>
        <v>1.0096902769963173E-2</v>
      </c>
      <c r="C42" s="64">
        <f>'All Areas'!D43</f>
        <v>2.046056748062229E-3</v>
      </c>
      <c r="D42" s="64">
        <f>'All Areas'!E43</f>
        <v>0</v>
      </c>
      <c r="E42" s="64">
        <f>'All Areas'!F43</f>
        <v>0</v>
      </c>
      <c r="F42" s="64">
        <f>'All Areas'!G43</f>
        <v>0</v>
      </c>
      <c r="G42" s="64">
        <f>'All Areas'!H43</f>
        <v>0</v>
      </c>
      <c r="H42" s="64">
        <f>'All Areas'!K43</f>
        <v>0</v>
      </c>
      <c r="I42" s="64">
        <f>'All Areas'!L43</f>
        <v>0</v>
      </c>
      <c r="J42" s="64">
        <f>'All Areas'!M43</f>
        <v>306379.65668430389</v>
      </c>
      <c r="K42" s="64">
        <f>'All Areas'!N43</f>
        <v>3260552.0364037021</v>
      </c>
      <c r="L42" s="64">
        <f>'All Areas'!O43</f>
        <v>0</v>
      </c>
      <c r="M42" s="64">
        <f>'All Areas'!P43</f>
        <v>0</v>
      </c>
      <c r="N42" s="64">
        <f>'All Areas'!S43</f>
        <v>188945.69911118143</v>
      </c>
      <c r="O42" s="64">
        <f>'All Areas'!T43</f>
        <v>1719669.456737593</v>
      </c>
      <c r="P42" s="64">
        <f>'All Areas'!U43</f>
        <v>0</v>
      </c>
      <c r="Q42" s="64">
        <f>'All Areas'!V43</f>
        <v>0</v>
      </c>
    </row>
    <row r="43" spans="1:17" x14ac:dyDescent="0.25">
      <c r="A43" s="63">
        <v>4185.5</v>
      </c>
      <c r="B43" s="64">
        <f>'All Areas'!C44</f>
        <v>4.9296860227667341E-2</v>
      </c>
      <c r="C43" s="64">
        <f>'All Areas'!D44</f>
        <v>1.4646158776955067E-2</v>
      </c>
      <c r="D43" s="64">
        <f>'All Areas'!E44</f>
        <v>0</v>
      </c>
      <c r="E43" s="64">
        <f>'All Areas'!F44</f>
        <v>0</v>
      </c>
      <c r="F43" s="64">
        <f>'All Areas'!G44</f>
        <v>0</v>
      </c>
      <c r="G43" s="64">
        <f>'All Areas'!H44</f>
        <v>0</v>
      </c>
      <c r="H43" s="64">
        <f>'All Areas'!K44</f>
        <v>0</v>
      </c>
      <c r="I43" s="64">
        <f>'All Areas'!L44</f>
        <v>0</v>
      </c>
      <c r="J43" s="64">
        <f>'All Areas'!M44</f>
        <v>312449.25236537697</v>
      </c>
      <c r="K43" s="64">
        <f>'All Areas'!N44</f>
        <v>3415458.5768128973</v>
      </c>
      <c r="L43" s="64">
        <f>'All Areas'!O44</f>
        <v>0</v>
      </c>
      <c r="M43" s="64">
        <f>'All Areas'!P44</f>
        <v>0</v>
      </c>
      <c r="N43" s="64">
        <f>'All Areas'!S44</f>
        <v>193512.27692828095</v>
      </c>
      <c r="O43" s="64">
        <f>'All Areas'!T44</f>
        <v>1815449.6027450163</v>
      </c>
      <c r="P43" s="64">
        <f>'All Areas'!U44</f>
        <v>0</v>
      </c>
      <c r="Q43" s="64">
        <f>'All Areas'!V44</f>
        <v>0</v>
      </c>
    </row>
    <row r="44" spans="1:17" x14ac:dyDescent="0.25">
      <c r="A44" s="63">
        <v>4186</v>
      </c>
      <c r="B44" s="64">
        <f>'All Areas'!C45</f>
        <v>0.18289602089294271</v>
      </c>
      <c r="C44" s="64">
        <f>'All Areas'!D45</f>
        <v>6.7898913940081337E-2</v>
      </c>
      <c r="D44" s="64">
        <f>'All Areas'!E45</f>
        <v>0</v>
      </c>
      <c r="E44" s="64">
        <f>'All Areas'!F45</f>
        <v>0</v>
      </c>
      <c r="F44" s="64">
        <f>'All Areas'!G45</f>
        <v>0</v>
      </c>
      <c r="G44" s="64">
        <f>'All Areas'!H45</f>
        <v>0</v>
      </c>
      <c r="H44" s="64">
        <f>'All Areas'!K45</f>
        <v>0</v>
      </c>
      <c r="I44" s="64">
        <f>'All Areas'!L45</f>
        <v>0</v>
      </c>
      <c r="J44" s="64">
        <f>'All Areas'!M45</f>
        <v>317769.84618901537</v>
      </c>
      <c r="K44" s="64">
        <f>'All Areas'!N45</f>
        <v>3573009.4636406079</v>
      </c>
      <c r="L44" s="64">
        <f>'All Areas'!O45</f>
        <v>0</v>
      </c>
      <c r="M44" s="64">
        <f>'All Areas'!P45</f>
        <v>0</v>
      </c>
      <c r="N44" s="64">
        <f>'All Areas'!S45</f>
        <v>197764.39150321673</v>
      </c>
      <c r="O44" s="64">
        <f>'All Areas'!T45</f>
        <v>1913249.0804146377</v>
      </c>
      <c r="P44" s="64">
        <f>'All Areas'!U45</f>
        <v>0</v>
      </c>
      <c r="Q44" s="64">
        <f>'All Areas'!V45</f>
        <v>0</v>
      </c>
    </row>
    <row r="45" spans="1:17" x14ac:dyDescent="0.25">
      <c r="A45" s="63">
        <v>4186.5</v>
      </c>
      <c r="B45" s="64">
        <f>'All Areas'!C46</f>
        <v>0.46904861781512758</v>
      </c>
      <c r="C45" s="64">
        <f>'All Areas'!D46</f>
        <v>0.22048307181798216</v>
      </c>
      <c r="D45" s="64">
        <f>'All Areas'!E46</f>
        <v>0</v>
      </c>
      <c r="E45" s="64">
        <f>'All Areas'!F46</f>
        <v>0</v>
      </c>
      <c r="F45" s="64">
        <f>'All Areas'!G46</f>
        <v>0</v>
      </c>
      <c r="G45" s="64">
        <f>'All Areas'!H46</f>
        <v>0</v>
      </c>
      <c r="H45" s="64">
        <f>'All Areas'!K46</f>
        <v>0</v>
      </c>
      <c r="I45" s="64">
        <f>'All Areas'!L46</f>
        <v>0</v>
      </c>
      <c r="J45" s="64">
        <f>'All Areas'!M46</f>
        <v>322719.73169343482</v>
      </c>
      <c r="K45" s="64">
        <f>'All Areas'!N46</f>
        <v>3733186.6682930533</v>
      </c>
      <c r="L45" s="64">
        <f>'All Areas'!O46</f>
        <v>0</v>
      </c>
      <c r="M45" s="64">
        <f>'All Areas'!P46</f>
        <v>0</v>
      </c>
      <c r="N45" s="64">
        <f>'All Areas'!S46</f>
        <v>202458.21682424654</v>
      </c>
      <c r="O45" s="64">
        <f>'All Areas'!T46</f>
        <v>2013471.5686562068</v>
      </c>
      <c r="P45" s="64">
        <f>'All Areas'!U46</f>
        <v>0</v>
      </c>
      <c r="Q45" s="64">
        <f>'All Areas'!V46</f>
        <v>0</v>
      </c>
    </row>
    <row r="46" spans="1:17" x14ac:dyDescent="0.25">
      <c r="A46" s="63">
        <v>4187</v>
      </c>
      <c r="B46" s="64">
        <f>'All Areas'!C47</f>
        <v>0.92957548518975253</v>
      </c>
      <c r="C46" s="64">
        <f>'All Areas'!D47</f>
        <v>0.54628701598647145</v>
      </c>
      <c r="D46" s="64">
        <f>'All Areas'!E47</f>
        <v>0</v>
      </c>
      <c r="E46" s="64">
        <f>'All Areas'!F47</f>
        <v>0</v>
      </c>
      <c r="F46" s="64">
        <f>'All Areas'!G47</f>
        <v>0</v>
      </c>
      <c r="G46" s="64">
        <f>'All Areas'!H47</f>
        <v>0</v>
      </c>
      <c r="H46" s="64">
        <f>'All Areas'!K47</f>
        <v>0</v>
      </c>
      <c r="I46" s="64">
        <f>'All Areas'!L47</f>
        <v>0</v>
      </c>
      <c r="J46" s="64">
        <f>'All Areas'!M47</f>
        <v>327576.46753420966</v>
      </c>
      <c r="K46" s="64">
        <f>'All Areas'!N47</f>
        <v>3895752.7701697978</v>
      </c>
      <c r="L46" s="64">
        <f>'All Areas'!O47</f>
        <v>0</v>
      </c>
      <c r="M46" s="64">
        <f>'All Areas'!P47</f>
        <v>0</v>
      </c>
      <c r="N46" s="64">
        <f>'All Areas'!S47</f>
        <v>206742.23384043545</v>
      </c>
      <c r="O46" s="64">
        <f>'All Areas'!T47</f>
        <v>2115759.480781504</v>
      </c>
      <c r="P46" s="64">
        <f>'All Areas'!U47</f>
        <v>0</v>
      </c>
      <c r="Q46" s="64">
        <f>'All Areas'!V47</f>
        <v>0</v>
      </c>
    </row>
    <row r="47" spans="1:17" x14ac:dyDescent="0.25">
      <c r="A47" s="63">
        <v>4187.5</v>
      </c>
      <c r="B47" s="64">
        <f>'All Areas'!C48</f>
        <v>1.626015435481363</v>
      </c>
      <c r="C47" s="64">
        <f>'All Areas'!D48</f>
        <v>1.1369317533186605</v>
      </c>
      <c r="D47" s="64">
        <f>'All Areas'!E48</f>
        <v>0</v>
      </c>
      <c r="E47" s="64">
        <f>'All Areas'!F48</f>
        <v>0</v>
      </c>
      <c r="F47" s="64">
        <f>'All Areas'!G48</f>
        <v>0</v>
      </c>
      <c r="G47" s="64">
        <f>'All Areas'!H48</f>
        <v>0</v>
      </c>
      <c r="H47" s="64">
        <f>'All Areas'!K48</f>
        <v>0</v>
      </c>
      <c r="I47" s="64">
        <f>'All Areas'!L48</f>
        <v>0</v>
      </c>
      <c r="J47" s="64">
        <f>'All Areas'!M48</f>
        <v>334941.61711735494</v>
      </c>
      <c r="K47" s="64">
        <f>'All Areas'!N48</f>
        <v>4061798.230188414</v>
      </c>
      <c r="L47" s="64">
        <f>'All Areas'!O48</f>
        <v>0</v>
      </c>
      <c r="M47" s="64">
        <f>'All Areas'!P48</f>
        <v>0</v>
      </c>
      <c r="N47" s="64">
        <f>'All Areas'!S48</f>
        <v>210543.94946762829</v>
      </c>
      <c r="O47" s="64">
        <f>'All Areas'!T48</f>
        <v>2220161.1782349581</v>
      </c>
      <c r="P47" s="64">
        <f>'All Areas'!U48</f>
        <v>0</v>
      </c>
      <c r="Q47" s="64">
        <f>'All Areas'!V48</f>
        <v>0</v>
      </c>
    </row>
    <row r="48" spans="1:17" x14ac:dyDescent="0.25">
      <c r="A48" s="63">
        <v>4188</v>
      </c>
      <c r="B48" s="64">
        <f>'All Areas'!C49</f>
        <v>2.2739088274068053</v>
      </c>
      <c r="C48" s="64">
        <f>'All Areas'!D49</f>
        <v>1.9807792442196006</v>
      </c>
      <c r="D48" s="64">
        <f>'All Areas'!E49</f>
        <v>0</v>
      </c>
      <c r="E48" s="64">
        <f>'All Areas'!F49</f>
        <v>0</v>
      </c>
      <c r="F48" s="64">
        <f>'All Areas'!G49</f>
        <v>0</v>
      </c>
      <c r="G48" s="64">
        <f>'All Areas'!H49</f>
        <v>0</v>
      </c>
      <c r="H48" s="64">
        <f>'All Areas'!K49</f>
        <v>0</v>
      </c>
      <c r="I48" s="64">
        <f>'All Areas'!L49</f>
        <v>0</v>
      </c>
      <c r="J48" s="64">
        <f>'All Areas'!M49</f>
        <v>340834.25502297422</v>
      </c>
      <c r="K48" s="64">
        <f>'All Areas'!N49</f>
        <v>4230730.4050681423</v>
      </c>
      <c r="L48" s="64">
        <f>'All Areas'!O49</f>
        <v>0</v>
      </c>
      <c r="M48" s="64">
        <f>'All Areas'!P49</f>
        <v>0</v>
      </c>
      <c r="N48" s="64">
        <f>'All Areas'!S49</f>
        <v>214173.70126576463</v>
      </c>
      <c r="O48" s="64">
        <f>'All Areas'!T49</f>
        <v>2326332.8654501303</v>
      </c>
      <c r="P48" s="64">
        <f>'All Areas'!U49</f>
        <v>0</v>
      </c>
      <c r="Q48" s="64">
        <f>'All Areas'!V49</f>
        <v>0</v>
      </c>
    </row>
    <row r="49" spans="1:17" x14ac:dyDescent="0.25">
      <c r="A49" s="63">
        <v>4188.5</v>
      </c>
      <c r="B49" s="64">
        <f>'All Areas'!C50</f>
        <v>2.7810352661361137</v>
      </c>
      <c r="C49" s="64">
        <f>'All Areas'!D50</f>
        <v>3.1456866411483637</v>
      </c>
      <c r="D49" s="64">
        <f>'All Areas'!E50</f>
        <v>0</v>
      </c>
      <c r="E49" s="64">
        <f>'All Areas'!F50</f>
        <v>0</v>
      </c>
      <c r="F49" s="64">
        <f>'All Areas'!G50</f>
        <v>0</v>
      </c>
      <c r="G49" s="64">
        <f>'All Areas'!H50</f>
        <v>0</v>
      </c>
      <c r="H49" s="64">
        <f>'All Areas'!K50</f>
        <v>0</v>
      </c>
      <c r="I49" s="64">
        <f>'All Areas'!L50</f>
        <v>0</v>
      </c>
      <c r="J49" s="64">
        <f>'All Areas'!M50</f>
        <v>347199.37003442878</v>
      </c>
      <c r="K49" s="64">
        <f>'All Areas'!N50</f>
        <v>4402913.7832608167</v>
      </c>
      <c r="L49" s="64">
        <f>'All Areas'!O50</f>
        <v>0</v>
      </c>
      <c r="M49" s="64">
        <f>'All Areas'!P50</f>
        <v>0</v>
      </c>
      <c r="N49" s="64">
        <f>'All Areas'!S50</f>
        <v>217371.20331064134</v>
      </c>
      <c r="O49" s="64">
        <f>'All Areas'!T50</f>
        <v>2434221.9423254086</v>
      </c>
      <c r="P49" s="64">
        <f>'All Areas'!U50</f>
        <v>0</v>
      </c>
      <c r="Q49" s="64">
        <f>'All Areas'!V50</f>
        <v>0</v>
      </c>
    </row>
    <row r="50" spans="1:17" x14ac:dyDescent="0.25">
      <c r="A50" s="63">
        <v>4189</v>
      </c>
      <c r="B50" s="64">
        <f>'All Areas'!C51</f>
        <v>3.2079179070401431</v>
      </c>
      <c r="C50" s="64">
        <f>'All Areas'!D51</f>
        <v>4.5434826949164693</v>
      </c>
      <c r="D50" s="64">
        <f>'All Areas'!E51</f>
        <v>0</v>
      </c>
      <c r="E50" s="64">
        <f>'All Areas'!F51</f>
        <v>0</v>
      </c>
      <c r="F50" s="64">
        <f>'All Areas'!G51</f>
        <v>0</v>
      </c>
      <c r="G50" s="64">
        <f>'All Areas'!H51</f>
        <v>0</v>
      </c>
      <c r="H50" s="64">
        <f>'All Areas'!K51</f>
        <v>0</v>
      </c>
      <c r="I50" s="64">
        <f>'All Areas'!L51</f>
        <v>0</v>
      </c>
      <c r="J50" s="64">
        <f>'All Areas'!M51</f>
        <v>352932.64747325337</v>
      </c>
      <c r="K50" s="64">
        <f>'All Areas'!N51</f>
        <v>4577940.802484585</v>
      </c>
      <c r="L50" s="64">
        <f>'All Areas'!O51</f>
        <v>0</v>
      </c>
      <c r="M50" s="64">
        <f>'All Areas'!P51</f>
        <v>0</v>
      </c>
      <c r="N50" s="64">
        <f>'All Areas'!S51</f>
        <v>220669.39792892549</v>
      </c>
      <c r="O50" s="64">
        <f>'All Areas'!T51</f>
        <v>2543725.747348093</v>
      </c>
      <c r="P50" s="64">
        <f>'All Areas'!U51</f>
        <v>0</v>
      </c>
      <c r="Q50" s="64">
        <f>'All Areas'!V51</f>
        <v>0</v>
      </c>
    </row>
    <row r="51" spans="1:17" x14ac:dyDescent="0.25">
      <c r="A51" s="63">
        <v>4189.5</v>
      </c>
      <c r="B51" s="64">
        <f>'All Areas'!C52</f>
        <v>3.5761923511481872</v>
      </c>
      <c r="C51" s="64">
        <f>'All Areas'!D52</f>
        <v>6.1988397905495694</v>
      </c>
      <c r="D51" s="64">
        <f>'All Areas'!E52</f>
        <v>0</v>
      </c>
      <c r="E51" s="64">
        <f>'All Areas'!F52</f>
        <v>0</v>
      </c>
      <c r="F51" s="64">
        <f>'All Areas'!G52</f>
        <v>0</v>
      </c>
      <c r="G51" s="64">
        <f>'All Areas'!H52</f>
        <v>0</v>
      </c>
      <c r="H51" s="64">
        <f>'All Areas'!K52</f>
        <v>0</v>
      </c>
      <c r="I51" s="64">
        <f>'All Areas'!L52</f>
        <v>0</v>
      </c>
      <c r="J51" s="64">
        <f>'All Areas'!M52</f>
        <v>360041.6092336296</v>
      </c>
      <c r="K51" s="64">
        <f>'All Areas'!N52</f>
        <v>4756609.0826083235</v>
      </c>
      <c r="L51" s="64">
        <f>'All Areas'!O52</f>
        <v>0</v>
      </c>
      <c r="M51" s="64">
        <f>'All Areas'!P52</f>
        <v>0</v>
      </c>
      <c r="N51" s="64">
        <f>'All Areas'!S52</f>
        <v>224034.49435403303</v>
      </c>
      <c r="O51" s="64">
        <f>'All Areas'!T52</f>
        <v>2654905.604646449</v>
      </c>
      <c r="P51" s="64">
        <f>'All Areas'!U52</f>
        <v>0</v>
      </c>
      <c r="Q51" s="64">
        <f>'All Areas'!V52</f>
        <v>0</v>
      </c>
    </row>
    <row r="52" spans="1:17" x14ac:dyDescent="0.25">
      <c r="A52" s="63">
        <v>4190</v>
      </c>
      <c r="B52" s="64">
        <f>'All Areas'!C53</f>
        <v>3.9102421506330072</v>
      </c>
      <c r="C52" s="64">
        <f>'All Areas'!D53</f>
        <v>8.00767426093587</v>
      </c>
      <c r="D52" s="64">
        <f>'All Areas'!E53</f>
        <v>0</v>
      </c>
      <c r="E52" s="64">
        <f>'All Areas'!F53</f>
        <v>0</v>
      </c>
      <c r="F52" s="64">
        <f>'All Areas'!G53</f>
        <v>0</v>
      </c>
      <c r="G52" s="64">
        <f>'All Areas'!H53</f>
        <v>0</v>
      </c>
      <c r="H52" s="64">
        <f>'All Areas'!K53</f>
        <v>0</v>
      </c>
      <c r="I52" s="64">
        <f>'All Areas'!L53</f>
        <v>0</v>
      </c>
      <c r="J52" s="64">
        <f>'All Areas'!M53</f>
        <v>365610.7741597736</v>
      </c>
      <c r="K52" s="64">
        <f>'All Areas'!N53</f>
        <v>4938013.7235066993</v>
      </c>
      <c r="L52" s="64">
        <f>'All Areas'!O53</f>
        <v>0</v>
      </c>
      <c r="M52" s="64">
        <f>'All Areas'!P53</f>
        <v>0</v>
      </c>
      <c r="N52" s="64">
        <f>'All Areas'!S53</f>
        <v>227501.49059200444</v>
      </c>
      <c r="O52" s="64">
        <f>'All Areas'!T53</f>
        <v>2767784.2784130513</v>
      </c>
      <c r="P52" s="64">
        <f>'All Areas'!U53</f>
        <v>0</v>
      </c>
      <c r="Q52" s="64">
        <f>'All Areas'!V53</f>
        <v>0</v>
      </c>
    </row>
    <row r="53" spans="1:17" x14ac:dyDescent="0.25">
      <c r="A53" s="63">
        <v>4190.5</v>
      </c>
      <c r="B53" s="64">
        <f>'All Areas'!C54</f>
        <v>4.220149697776491</v>
      </c>
      <c r="C53" s="64">
        <f>'All Areas'!D54</f>
        <v>10.009146175607253</v>
      </c>
      <c r="D53" s="64">
        <f>'All Areas'!E54</f>
        <v>0</v>
      </c>
      <c r="E53" s="64">
        <f>'All Areas'!F54</f>
        <v>0</v>
      </c>
      <c r="F53" s="64">
        <f>'All Areas'!G54</f>
        <v>0</v>
      </c>
      <c r="G53" s="64">
        <f>'All Areas'!H54</f>
        <v>0</v>
      </c>
      <c r="H53" s="64">
        <f>'All Areas'!K54</f>
        <v>0</v>
      </c>
      <c r="I53" s="64">
        <f>'All Areas'!L54</f>
        <v>0</v>
      </c>
      <c r="J53" s="64">
        <f>'All Areas'!M54</f>
        <v>370865.59625876421</v>
      </c>
      <c r="K53" s="64">
        <f>'All Areas'!N54</f>
        <v>5122251.5294380505</v>
      </c>
      <c r="L53" s="64">
        <f>'All Areas'!O54</f>
        <v>0</v>
      </c>
      <c r="M53" s="64">
        <f>'All Areas'!P54</f>
        <v>0</v>
      </c>
      <c r="N53" s="64">
        <f>'All Areas'!S54</f>
        <v>231039.35142870719</v>
      </c>
      <c r="O53" s="64">
        <f>'All Areas'!T54</f>
        <v>2882440.7630554731</v>
      </c>
      <c r="P53" s="64">
        <f>'All Areas'!U54</f>
        <v>0</v>
      </c>
      <c r="Q53" s="64">
        <f>'All Areas'!V54</f>
        <v>0</v>
      </c>
    </row>
    <row r="54" spans="1:17" x14ac:dyDescent="0.25">
      <c r="A54" s="63">
        <v>4191</v>
      </c>
      <c r="B54" s="64">
        <f>'All Areas'!C55</f>
        <v>4.5149643256360852</v>
      </c>
      <c r="C54" s="64">
        <f>'All Areas'!D55</f>
        <v>12.124079507999868</v>
      </c>
      <c r="D54" s="64">
        <f>'All Areas'!E55</f>
        <v>0</v>
      </c>
      <c r="E54" s="64">
        <f>'All Areas'!F55</f>
        <v>0</v>
      </c>
      <c r="F54" s="64">
        <f>'All Areas'!G55</f>
        <v>0</v>
      </c>
      <c r="G54" s="64">
        <f>'All Areas'!H55</f>
        <v>0</v>
      </c>
      <c r="H54" s="64">
        <f>'All Areas'!K55</f>
        <v>0</v>
      </c>
      <c r="I54" s="64">
        <f>'All Areas'!L55</f>
        <v>0</v>
      </c>
      <c r="J54" s="64">
        <f>'All Areas'!M55</f>
        <v>375892.68567231006</v>
      </c>
      <c r="K54" s="64">
        <f>'All Areas'!N55</f>
        <v>5308875.8897425774</v>
      </c>
      <c r="L54" s="64">
        <f>'All Areas'!O55</f>
        <v>0</v>
      </c>
      <c r="M54" s="64">
        <f>'All Areas'!P55</f>
        <v>0</v>
      </c>
      <c r="N54" s="64">
        <f>'All Areas'!S55</f>
        <v>234960.23865306567</v>
      </c>
      <c r="O54" s="64">
        <f>'All Areas'!T55</f>
        <v>2998853.1776667349</v>
      </c>
      <c r="P54" s="64">
        <f>'All Areas'!U55</f>
        <v>0</v>
      </c>
      <c r="Q54" s="64">
        <f>'All Areas'!V55</f>
        <v>0</v>
      </c>
    </row>
    <row r="55" spans="1:17" x14ac:dyDescent="0.25">
      <c r="A55" s="63">
        <v>4191.5</v>
      </c>
      <c r="B55" s="64">
        <f>'All Areas'!C56</f>
        <v>4.8693728624377304</v>
      </c>
      <c r="C55" s="64">
        <f>'All Areas'!D56</f>
        <v>14.441711340906329</v>
      </c>
      <c r="D55" s="64">
        <f>'All Areas'!E56</f>
        <v>0</v>
      </c>
      <c r="E55" s="64">
        <f>'All Areas'!F56</f>
        <v>0</v>
      </c>
      <c r="F55" s="64">
        <f>'All Areas'!G56</f>
        <v>0</v>
      </c>
      <c r="G55" s="64">
        <f>'All Areas'!H56</f>
        <v>0</v>
      </c>
      <c r="H55" s="64">
        <f>'All Areas'!K56</f>
        <v>0</v>
      </c>
      <c r="I55" s="64">
        <f>'All Areas'!L56</f>
        <v>0</v>
      </c>
      <c r="J55" s="64">
        <f>'All Areas'!M56</f>
        <v>380791.89848965401</v>
      </c>
      <c r="K55" s="64">
        <f>'All Areas'!N56</f>
        <v>5498045.280547793</v>
      </c>
      <c r="L55" s="64">
        <f>'All Areas'!O56</f>
        <v>6.864037367649338E-2</v>
      </c>
      <c r="M55" s="64">
        <f>'All Areas'!P56</f>
        <v>2.965367138536346E-3</v>
      </c>
      <c r="N55" s="64">
        <f>'All Areas'!S56</f>
        <v>239701.85662049224</v>
      </c>
      <c r="O55" s="64">
        <f>'All Areas'!T56</f>
        <v>3117516.8068232848</v>
      </c>
      <c r="P55" s="64">
        <f>'All Areas'!U56</f>
        <v>0</v>
      </c>
      <c r="Q55" s="64">
        <f>'All Areas'!V56</f>
        <v>0</v>
      </c>
    </row>
    <row r="56" spans="1:17" x14ac:dyDescent="0.25">
      <c r="A56" s="63">
        <v>4192</v>
      </c>
      <c r="B56" s="64">
        <f>'All Areas'!C57</f>
        <v>6.1192732399088641</v>
      </c>
      <c r="C56" s="64">
        <f>'All Areas'!D57</f>
        <v>17.094956182668742</v>
      </c>
      <c r="D56" s="64">
        <f>'All Areas'!E57</f>
        <v>0</v>
      </c>
      <c r="E56" s="64">
        <f>'All Areas'!F57</f>
        <v>0</v>
      </c>
      <c r="F56" s="64">
        <f>'All Areas'!G57</f>
        <v>0</v>
      </c>
      <c r="G56" s="64">
        <f>'All Areas'!H57</f>
        <v>0</v>
      </c>
      <c r="H56" s="64">
        <f>'All Areas'!K57</f>
        <v>0</v>
      </c>
      <c r="I56" s="64">
        <f>'All Areas'!L57</f>
        <v>0</v>
      </c>
      <c r="J56" s="64">
        <f>'All Areas'!M57</f>
        <v>385895.27048420039</v>
      </c>
      <c r="K56" s="64">
        <f>'All Areas'!N57</f>
        <v>5689689.0414042193</v>
      </c>
      <c r="L56" s="64">
        <f>'All Areas'!O57</f>
        <v>0.81398509662835661</v>
      </c>
      <c r="M56" s="64">
        <f>'All Areas'!P57</f>
        <v>0.17629155505922678</v>
      </c>
      <c r="N56" s="64">
        <f>'All Areas'!S57</f>
        <v>245047.6601169059</v>
      </c>
      <c r="O56" s="64">
        <f>'All Areas'!T57</f>
        <v>3238576.7546329168</v>
      </c>
      <c r="P56" s="64">
        <f>'All Areas'!U57</f>
        <v>0</v>
      </c>
      <c r="Q56" s="64">
        <f>'All Areas'!V57</f>
        <v>0</v>
      </c>
    </row>
    <row r="57" spans="1:17" x14ac:dyDescent="0.25">
      <c r="A57" s="63">
        <v>4192.5</v>
      </c>
      <c r="B57" s="64">
        <f>'All Areas'!C58</f>
        <v>8.6146483639279428</v>
      </c>
      <c r="C57" s="64">
        <f>'All Areas'!D58</f>
        <v>20.655297380389626</v>
      </c>
      <c r="D57" s="64">
        <f>'All Areas'!E58</f>
        <v>0</v>
      </c>
      <c r="E57" s="64">
        <f>'All Areas'!F58</f>
        <v>0</v>
      </c>
      <c r="F57" s="64">
        <f>'All Areas'!G58</f>
        <v>0</v>
      </c>
      <c r="G57" s="64">
        <f>'All Areas'!H58</f>
        <v>0</v>
      </c>
      <c r="H57" s="64">
        <f>'All Areas'!K58</f>
        <v>0</v>
      </c>
      <c r="I57" s="64">
        <f>'All Areas'!L58</f>
        <v>0</v>
      </c>
      <c r="J57" s="64">
        <f>'All Areas'!M58</f>
        <v>391241.76761564915</v>
      </c>
      <c r="K57" s="64">
        <f>'All Areas'!N58</f>
        <v>5883963.6037924848</v>
      </c>
      <c r="L57" s="64">
        <f>'All Areas'!O58</f>
        <v>2.3200731136509307</v>
      </c>
      <c r="M57" s="64">
        <f>'All Areas'!P58</f>
        <v>0.885512995017671</v>
      </c>
      <c r="N57" s="64">
        <f>'All Areas'!S58</f>
        <v>249519.33482386678</v>
      </c>
      <c r="O57" s="64">
        <f>'All Areas'!T58</f>
        <v>3362217.7663826635</v>
      </c>
      <c r="P57" s="64">
        <f>'All Areas'!U58</f>
        <v>0</v>
      </c>
      <c r="Q57" s="64">
        <f>'All Areas'!V58</f>
        <v>0</v>
      </c>
    </row>
    <row r="58" spans="1:17" x14ac:dyDescent="0.25">
      <c r="A58" s="63">
        <v>4193</v>
      </c>
      <c r="B58" s="64">
        <f>'All Areas'!C59</f>
        <v>13.779691037488067</v>
      </c>
      <c r="C58" s="64">
        <f>'All Areas'!D59</f>
        <v>26.023778180733117</v>
      </c>
      <c r="D58" s="64">
        <f>'All Areas'!E59</f>
        <v>0</v>
      </c>
      <c r="E58" s="64">
        <f>'All Areas'!F59</f>
        <v>0</v>
      </c>
      <c r="F58" s="64">
        <f>'All Areas'!G59</f>
        <v>0</v>
      </c>
      <c r="G58" s="64">
        <f>'All Areas'!H59</f>
        <v>0</v>
      </c>
      <c r="H58" s="64">
        <f>'All Areas'!K59</f>
        <v>1640.4644917569776</v>
      </c>
      <c r="I58" s="64">
        <f>'All Areas'!L59</f>
        <v>2.6565067182883353</v>
      </c>
      <c r="J58" s="64">
        <f>'All Areas'!M59</f>
        <v>398933.17259744694</v>
      </c>
      <c r="K58" s="64">
        <f>'All Areas'!N59</f>
        <v>6080994.913297791</v>
      </c>
      <c r="L58" s="64">
        <f>'All Areas'!O59</f>
        <v>13824.985982997276</v>
      </c>
      <c r="M58" s="64">
        <f>'All Areas'!P59</f>
        <v>1722.6875712492097</v>
      </c>
      <c r="N58" s="64">
        <f>'All Areas'!S59</f>
        <v>255053.25982322323</v>
      </c>
      <c r="O58" s="64">
        <f>'All Areas'!T59</f>
        <v>3488123.7511137184</v>
      </c>
      <c r="P58" s="64">
        <f>'All Areas'!U59</f>
        <v>0</v>
      </c>
      <c r="Q58" s="64">
        <f>'All Areas'!V59</f>
        <v>0</v>
      </c>
    </row>
    <row r="59" spans="1:17" x14ac:dyDescent="0.25">
      <c r="A59" s="63">
        <v>4193.5</v>
      </c>
      <c r="B59" s="64">
        <f>'All Areas'!C60</f>
        <v>23.165480065773309</v>
      </c>
      <c r="C59" s="64">
        <f>'All Areas'!D60</f>
        <v>34.892018458769705</v>
      </c>
      <c r="D59" s="64">
        <f>'All Areas'!E60</f>
        <v>0</v>
      </c>
      <c r="E59" s="64">
        <f>'All Areas'!F60</f>
        <v>0</v>
      </c>
      <c r="F59" s="64">
        <f>'All Areas'!G60</f>
        <v>0</v>
      </c>
      <c r="G59" s="64">
        <f>'All Areas'!H60</f>
        <v>0</v>
      </c>
      <c r="H59" s="64">
        <f>'All Areas'!K60</f>
        <v>2701.1537472537984</v>
      </c>
      <c r="I59" s="64">
        <f>'All Areas'!L60</f>
        <v>1096.8211011913759</v>
      </c>
      <c r="J59" s="64">
        <f>'All Areas'!M60</f>
        <v>404650.37286941166</v>
      </c>
      <c r="K59" s="64">
        <f>'All Areas'!N60</f>
        <v>6281864.6860439144</v>
      </c>
      <c r="L59" s="64">
        <f>'All Areas'!O60</f>
        <v>14417.283607668249</v>
      </c>
      <c r="M59" s="64">
        <f>'All Areas'!P60</f>
        <v>8778.9755584591385</v>
      </c>
      <c r="N59" s="64">
        <f>'All Areas'!S60</f>
        <v>259429.20038348093</v>
      </c>
      <c r="O59" s="64">
        <f>'All Areas'!T60</f>
        <v>3616749.6195610352</v>
      </c>
      <c r="P59" s="64">
        <f>'All Areas'!U60</f>
        <v>0</v>
      </c>
      <c r="Q59" s="64">
        <f>'All Areas'!V60</f>
        <v>0</v>
      </c>
    </row>
    <row r="60" spans="1:17" x14ac:dyDescent="0.25">
      <c r="A60" s="63">
        <v>4194</v>
      </c>
      <c r="B60" s="64">
        <f>'All Areas'!C61</f>
        <v>45.060915143374196</v>
      </c>
      <c r="C60" s="64">
        <f>'All Areas'!D61</f>
        <v>51.310125485116075</v>
      </c>
      <c r="D60" s="64">
        <f>'All Areas'!E61</f>
        <v>0</v>
      </c>
      <c r="E60" s="64">
        <f>'All Areas'!F61</f>
        <v>0</v>
      </c>
      <c r="F60" s="64">
        <f>'All Areas'!G61</f>
        <v>0</v>
      </c>
      <c r="G60" s="64">
        <f>'All Areas'!H61</f>
        <v>0</v>
      </c>
      <c r="H60" s="64">
        <f>'All Areas'!K61</f>
        <v>5844.6882020226712</v>
      </c>
      <c r="I60" s="64">
        <f>'All Areas'!L61</f>
        <v>2715.8991563126142</v>
      </c>
      <c r="J60" s="64">
        <f>'All Areas'!M61</f>
        <v>410724.03949013469</v>
      </c>
      <c r="K60" s="64">
        <f>'All Areas'!N61</f>
        <v>6485613.0982840732</v>
      </c>
      <c r="L60" s="64">
        <f>'All Areas'!O61</f>
        <v>15511.024406450626</v>
      </c>
      <c r="M60" s="64">
        <f>'All Areas'!P61</f>
        <v>16187.252466450789</v>
      </c>
      <c r="N60" s="64">
        <f>'All Areas'!S61</f>
        <v>264536.9444566333</v>
      </c>
      <c r="O60" s="64">
        <f>'All Areas'!T61</f>
        <v>3747555.3143652859</v>
      </c>
      <c r="P60" s="64">
        <f>'All Areas'!U61</f>
        <v>0</v>
      </c>
      <c r="Q60" s="64">
        <f>'All Areas'!V61</f>
        <v>0</v>
      </c>
    </row>
    <row r="61" spans="1:17" x14ac:dyDescent="0.25">
      <c r="A61" s="63">
        <v>4194.5</v>
      </c>
      <c r="B61" s="64">
        <f>'All Areas'!C62</f>
        <v>91.161323991622723</v>
      </c>
      <c r="C61" s="64">
        <f>'All Areas'!D62</f>
        <v>83.284568781972681</v>
      </c>
      <c r="D61" s="64">
        <f>'All Areas'!E62</f>
        <v>0</v>
      </c>
      <c r="E61" s="64">
        <f>'All Areas'!F62</f>
        <v>0</v>
      </c>
      <c r="F61" s="64">
        <f>'All Areas'!G62</f>
        <v>0</v>
      </c>
      <c r="G61" s="64">
        <f>'All Areas'!H62</f>
        <v>0</v>
      </c>
      <c r="H61" s="64">
        <f>'All Areas'!K62</f>
        <v>10662.178156692056</v>
      </c>
      <c r="I61" s="64">
        <f>'All Areas'!L62</f>
        <v>6908.4353511917197</v>
      </c>
      <c r="J61" s="64">
        <f>'All Areas'!M62</f>
        <v>417219.38399100187</v>
      </c>
      <c r="K61" s="64">
        <f>'All Areas'!N62</f>
        <v>6692593.7478014445</v>
      </c>
      <c r="L61" s="64">
        <f>'All Areas'!O62</f>
        <v>17255.384953822158</v>
      </c>
      <c r="M61" s="64">
        <f>'All Areas'!P62</f>
        <v>24376.220954166885</v>
      </c>
      <c r="N61" s="64">
        <f>'All Areas'!S62</f>
        <v>269148.06207595515</v>
      </c>
      <c r="O61" s="64">
        <f>'All Areas'!T62</f>
        <v>3880970.0309692696</v>
      </c>
      <c r="P61" s="64">
        <f>'All Areas'!U62</f>
        <v>0</v>
      </c>
      <c r="Q61" s="64">
        <f>'All Areas'!V62</f>
        <v>0</v>
      </c>
    </row>
    <row r="62" spans="1:17" x14ac:dyDescent="0.25">
      <c r="A62" s="63">
        <v>4195</v>
      </c>
      <c r="B62" s="64">
        <f>'All Areas'!C63</f>
        <v>262.74986588512138</v>
      </c>
      <c r="C62" s="64">
        <f>'All Areas'!D63</f>
        <v>164.89535759327649</v>
      </c>
      <c r="D62" s="64">
        <f>'All Areas'!E63</f>
        <v>0</v>
      </c>
      <c r="E62" s="64">
        <f>'All Areas'!F63</f>
        <v>0</v>
      </c>
      <c r="F62" s="64">
        <f>'All Areas'!G63</f>
        <v>0</v>
      </c>
      <c r="G62" s="64">
        <f>'All Areas'!H63</f>
        <v>0</v>
      </c>
      <c r="H62" s="64">
        <f>'All Areas'!K63</f>
        <v>17333.139934367897</v>
      </c>
      <c r="I62" s="64">
        <f>'All Areas'!L63</f>
        <v>13347.128717941256</v>
      </c>
      <c r="J62" s="64">
        <f>'All Areas'!M63</f>
        <v>434769.5075951707</v>
      </c>
      <c r="K62" s="64">
        <f>'All Areas'!N63</f>
        <v>6902865.2208401244</v>
      </c>
      <c r="L62" s="64">
        <f>'All Areas'!O63</f>
        <v>20378.496596432986</v>
      </c>
      <c r="M62" s="64">
        <f>'All Areas'!P63</f>
        <v>33660.762866219964</v>
      </c>
      <c r="N62" s="64">
        <f>'All Areas'!S63</f>
        <v>283170.15045487514</v>
      </c>
      <c r="O62" s="64">
        <f>'All Areas'!T63</f>
        <v>4016758.6392335375</v>
      </c>
      <c r="P62" s="64">
        <f>'All Areas'!U63</f>
        <v>2306.4042479217674</v>
      </c>
      <c r="Q62" s="64">
        <f>'All Areas'!V63</f>
        <v>0.10345086529024911</v>
      </c>
    </row>
    <row r="63" spans="1:17" x14ac:dyDescent="0.25">
      <c r="A63" s="63">
        <v>4195.5</v>
      </c>
      <c r="B63" s="64">
        <f>'All Areas'!C64</f>
        <v>560.14728273130959</v>
      </c>
      <c r="C63" s="64">
        <f>'All Areas'!D64</f>
        <v>367.32707958767037</v>
      </c>
      <c r="D63" s="64">
        <f>'All Areas'!E64</f>
        <v>0</v>
      </c>
      <c r="E63" s="64">
        <f>'All Areas'!F64</f>
        <v>0</v>
      </c>
      <c r="F63" s="64">
        <f>'All Areas'!G64</f>
        <v>0</v>
      </c>
      <c r="G63" s="64">
        <f>'All Areas'!H64</f>
        <v>0</v>
      </c>
      <c r="H63" s="64">
        <f>'All Areas'!K64</f>
        <v>22624.488463916696</v>
      </c>
      <c r="I63" s="64">
        <f>'All Areas'!L64</f>
        <v>23287.914932558797</v>
      </c>
      <c r="J63" s="64">
        <f>'All Areas'!M64</f>
        <v>442275.30273707421</v>
      </c>
      <c r="K63" s="64">
        <f>'All Areas'!N64</f>
        <v>7122192.5697409194</v>
      </c>
      <c r="L63" s="64">
        <f>'All Areas'!O64</f>
        <v>21490.694688549276</v>
      </c>
      <c r="M63" s="64">
        <f>'All Areas'!P64</f>
        <v>44132.699330491399</v>
      </c>
      <c r="N63" s="64">
        <f>'All Areas'!S64</f>
        <v>290151.713801226</v>
      </c>
      <c r="O63" s="64">
        <f>'All Areas'!T64</f>
        <v>4160127.1438357034</v>
      </c>
      <c r="P63" s="64">
        <f>'All Areas'!U64</f>
        <v>2418.6054908215528</v>
      </c>
      <c r="Q63" s="64">
        <f>'All Areas'!V64</f>
        <v>1185.6965971649424</v>
      </c>
    </row>
    <row r="64" spans="1:17" x14ac:dyDescent="0.25">
      <c r="A64" s="63">
        <v>4196</v>
      </c>
      <c r="B64" s="64">
        <f>'All Areas'!C65</f>
        <v>1858.1975030834253</v>
      </c>
      <c r="C64" s="64">
        <f>'All Areas'!D65</f>
        <v>855.11215725968646</v>
      </c>
      <c r="D64" s="64">
        <f>'All Areas'!E65</f>
        <v>0</v>
      </c>
      <c r="E64" s="64">
        <f>'All Areas'!F65</f>
        <v>0</v>
      </c>
      <c r="F64" s="64">
        <f>'All Areas'!G65</f>
        <v>0</v>
      </c>
      <c r="G64" s="64">
        <f>'All Areas'!H65</f>
        <v>0</v>
      </c>
      <c r="H64" s="64">
        <f>'All Areas'!K65</f>
        <v>33893.960152517233</v>
      </c>
      <c r="I64" s="64">
        <f>'All Areas'!L65</f>
        <v>36127.397839417725</v>
      </c>
      <c r="J64" s="64">
        <f>'All Areas'!M65</f>
        <v>450563.94353816169</v>
      </c>
      <c r="K64" s="64">
        <f>'All Areas'!N65</f>
        <v>7345094.2367362455</v>
      </c>
      <c r="L64" s="64">
        <f>'All Areas'!O65</f>
        <v>22721.319360994697</v>
      </c>
      <c r="M64" s="64">
        <f>'All Areas'!P65</f>
        <v>55208.783597640475</v>
      </c>
      <c r="N64" s="64">
        <f>'All Areas'!S65</f>
        <v>303795.52444044012</v>
      </c>
      <c r="O64" s="64">
        <f>'All Areas'!T65</f>
        <v>4306907.3115938893</v>
      </c>
      <c r="P64" s="64">
        <f>'All Areas'!U65</f>
        <v>2690.7771906507655</v>
      </c>
      <c r="Q64" s="64">
        <f>'All Areas'!V65</f>
        <v>2417.3568468990034</v>
      </c>
    </row>
    <row r="65" spans="1:17" x14ac:dyDescent="0.25">
      <c r="A65" s="63">
        <v>4196.5</v>
      </c>
      <c r="B65" s="64">
        <f>'All Areas'!C66</f>
        <v>7097.1095719231616</v>
      </c>
      <c r="C65" s="64">
        <f>'All Areas'!D66</f>
        <v>2914.5926254848946</v>
      </c>
      <c r="D65" s="64">
        <f>'All Areas'!E66</f>
        <v>0</v>
      </c>
      <c r="E65" s="64">
        <f>'All Areas'!F66</f>
        <v>0</v>
      </c>
      <c r="F65" s="64">
        <f>'All Areas'!G66</f>
        <v>0</v>
      </c>
      <c r="G65" s="64">
        <f>'All Areas'!H66</f>
        <v>0</v>
      </c>
      <c r="H65" s="64">
        <f>'All Areas'!K66</f>
        <v>39342.114144560423</v>
      </c>
      <c r="I65" s="64">
        <f>'All Areas'!L66</f>
        <v>54454.381589443139</v>
      </c>
      <c r="J65" s="64">
        <f>'All Areas'!M66</f>
        <v>458232.11526835855</v>
      </c>
      <c r="K65" s="64">
        <f>'All Areas'!N66</f>
        <v>7572308.3820574433</v>
      </c>
      <c r="L65" s="64">
        <f>'All Areas'!O66</f>
        <v>23747.030368380332</v>
      </c>
      <c r="M65" s="64">
        <f>'All Areas'!P66</f>
        <v>66825.408200369959</v>
      </c>
      <c r="N65" s="64">
        <f>'All Areas'!S66</f>
        <v>310990.1896847263</v>
      </c>
      <c r="O65" s="64">
        <f>'All Areas'!T66</f>
        <v>4460619.094444952</v>
      </c>
      <c r="P65" s="64">
        <f>'All Areas'!U66</f>
        <v>2910.0509495983174</v>
      </c>
      <c r="Q65" s="64">
        <f>'All Areas'!V66</f>
        <v>3817.4810988832646</v>
      </c>
    </row>
    <row r="66" spans="1:17" x14ac:dyDescent="0.25">
      <c r="A66" s="63">
        <v>4197</v>
      </c>
      <c r="B66" s="64">
        <f>'All Areas'!C67</f>
        <v>12177.465925745853</v>
      </c>
      <c r="C66" s="64">
        <f>'All Areas'!D67</f>
        <v>7817.4709307406902</v>
      </c>
      <c r="D66" s="64">
        <f>'All Areas'!E67</f>
        <v>0</v>
      </c>
      <c r="E66" s="64">
        <f>'All Areas'!F67</f>
        <v>0</v>
      </c>
      <c r="F66" s="64">
        <f>'All Areas'!G67</f>
        <v>0</v>
      </c>
      <c r="G66" s="64">
        <f>'All Areas'!H67</f>
        <v>0</v>
      </c>
      <c r="H66" s="64">
        <f>'All Areas'!K67</f>
        <v>44653.005693752042</v>
      </c>
      <c r="I66" s="64">
        <f>'All Areas'!L67</f>
        <v>75445.467507591267</v>
      </c>
      <c r="J66" s="64">
        <f>'All Areas'!M67</f>
        <v>465973.96546096815</v>
      </c>
      <c r="K66" s="64">
        <f>'All Areas'!N67</f>
        <v>7803318.2288055522</v>
      </c>
      <c r="L66" s="64">
        <f>'All Areas'!O67</f>
        <v>24743.823194369601</v>
      </c>
      <c r="M66" s="64">
        <f>'All Areas'!P67</f>
        <v>78956.803526784221</v>
      </c>
      <c r="N66" s="64">
        <f>'All Areas'!S67</f>
        <v>318297.60356862278</v>
      </c>
      <c r="O66" s="64">
        <f>'All Areas'!T67</f>
        <v>4617910.2980623525</v>
      </c>
      <c r="P66" s="64">
        <f>'All Areas'!U67</f>
        <v>3402.7264407298867</v>
      </c>
      <c r="Q66" s="64">
        <f>'All Areas'!V67</f>
        <v>5374.7276793749188</v>
      </c>
    </row>
    <row r="67" spans="1:17" x14ac:dyDescent="0.25">
      <c r="A67" s="63">
        <v>4197.5</v>
      </c>
      <c r="B67" s="64">
        <f>'All Areas'!C68</f>
        <v>16741.632561699531</v>
      </c>
      <c r="C67" s="64">
        <f>'All Areas'!D68</f>
        <v>15052.740439234529</v>
      </c>
      <c r="D67" s="64">
        <f>'All Areas'!E68</f>
        <v>0</v>
      </c>
      <c r="E67" s="64">
        <f>'All Areas'!F68</f>
        <v>0</v>
      </c>
      <c r="F67" s="64">
        <f>'All Areas'!G68</f>
        <v>2.3674716518424658E-3</v>
      </c>
      <c r="G67" s="64">
        <f>'All Areas'!H68</f>
        <v>2.021585600311023E-4</v>
      </c>
      <c r="H67" s="64">
        <f>'All Areas'!K68</f>
        <v>50829.201224216718</v>
      </c>
      <c r="I67" s="64">
        <f>'All Areas'!L68</f>
        <v>99742.392537271488</v>
      </c>
      <c r="J67" s="64">
        <f>'All Areas'!M68</f>
        <v>473990.27484212694</v>
      </c>
      <c r="K67" s="64">
        <f>'All Areas'!N68</f>
        <v>8038896.0891717114</v>
      </c>
      <c r="L67" s="64">
        <f>'All Areas'!O68</f>
        <v>25601.013429684415</v>
      </c>
      <c r="M67" s="64">
        <f>'All Areas'!P68</f>
        <v>91543.803588230221</v>
      </c>
      <c r="N67" s="64">
        <f>'All Areas'!S68</f>
        <v>330179.13896299846</v>
      </c>
      <c r="O67" s="64">
        <f>'All Areas'!T68</f>
        <v>4781715.182829801</v>
      </c>
      <c r="P67" s="64">
        <f>'All Areas'!U68</f>
        <v>5265.1036546770092</v>
      </c>
      <c r="Q67" s="64">
        <f>'All Areas'!V68</f>
        <v>7746.6385274327586</v>
      </c>
    </row>
    <row r="68" spans="1:17" x14ac:dyDescent="0.25">
      <c r="A68" s="63">
        <v>4198</v>
      </c>
      <c r="B68" s="64">
        <f>'All Areas'!C69</f>
        <v>20590.148781829543</v>
      </c>
      <c r="C68" s="64">
        <f>'All Areas'!D69</f>
        <v>24423.851339069137</v>
      </c>
      <c r="D68" s="64">
        <f>'All Areas'!E69</f>
        <v>0.31616353332911856</v>
      </c>
      <c r="E68" s="64">
        <f>'All Areas'!F69</f>
        <v>4.3992088046801145E-2</v>
      </c>
      <c r="F68" s="64">
        <f>'All Areas'!G69</f>
        <v>1.6682844421103508E-2</v>
      </c>
      <c r="G68" s="64">
        <f>'All Areas'!H69</f>
        <v>4.5042349320057757E-3</v>
      </c>
      <c r="H68" s="64">
        <f>'All Areas'!K69</f>
        <v>55583.413145357474</v>
      </c>
      <c r="I68" s="64">
        <f>'All Areas'!L69</f>
        <v>126320.1620325277</v>
      </c>
      <c r="J68" s="64">
        <f>'All Areas'!M69</f>
        <v>479688.34965429298</v>
      </c>
      <c r="K68" s="64">
        <f>'All Areas'!N69</f>
        <v>8277283.5011452138</v>
      </c>
      <c r="L68" s="64">
        <f>'All Areas'!O69</f>
        <v>26535.375136691888</v>
      </c>
      <c r="M68" s="64">
        <f>'All Areas'!P69</f>
        <v>104565.96674482779</v>
      </c>
      <c r="N68" s="64">
        <f>'All Areas'!S69</f>
        <v>335677.3282134544</v>
      </c>
      <c r="O68" s="64">
        <f>'All Areas'!T69</f>
        <v>4948135.1984610735</v>
      </c>
      <c r="P68" s="64">
        <f>'All Areas'!U69</f>
        <v>6340.4632625013464</v>
      </c>
      <c r="Q68" s="64">
        <f>'All Areas'!V69</f>
        <v>10641.398518234239</v>
      </c>
    </row>
    <row r="69" spans="1:17" x14ac:dyDescent="0.25">
      <c r="A69" s="63">
        <v>4198.5</v>
      </c>
      <c r="B69" s="64">
        <f>'All Areas'!C70</f>
        <v>23935.507978796417</v>
      </c>
      <c r="C69" s="64">
        <f>'All Areas'!D70</f>
        <v>35497.738878856835</v>
      </c>
      <c r="D69" s="64">
        <f>'All Areas'!E70</f>
        <v>1.2435692673149792</v>
      </c>
      <c r="E69" s="64">
        <f>'All Areas'!F70</f>
        <v>0.33372286074772473</v>
      </c>
      <c r="F69" s="64">
        <f>'All Areas'!G70</f>
        <v>5.4092949824215336E-2</v>
      </c>
      <c r="G69" s="64">
        <f>'All Areas'!H70</f>
        <v>2.0235813292141414E-2</v>
      </c>
      <c r="H69" s="64">
        <f>'All Areas'!K70</f>
        <v>61033.580295277497</v>
      </c>
      <c r="I69" s="64">
        <f>'All Areas'!L70</f>
        <v>155853.21529504313</v>
      </c>
      <c r="J69" s="64">
        <f>'All Areas'!M70</f>
        <v>488773.24953244644</v>
      </c>
      <c r="K69" s="64">
        <f>'All Areas'!N70</f>
        <v>8520107.4646910336</v>
      </c>
      <c r="L69" s="64">
        <f>'All Areas'!O70</f>
        <v>27447.793294370502</v>
      </c>
      <c r="M69" s="64">
        <f>'All Areas'!P70</f>
        <v>118060.11384949423</v>
      </c>
      <c r="N69" s="64">
        <f>'All Areas'!S70</f>
        <v>348089.32805095654</v>
      </c>
      <c r="O69" s="64">
        <f>'All Areas'!T70</f>
        <v>5120395.5671870559</v>
      </c>
      <c r="P69" s="64">
        <f>'All Areas'!U70</f>
        <v>8516.8290732634905</v>
      </c>
      <c r="Q69" s="64">
        <f>'All Areas'!V70</f>
        <v>14534.824854361957</v>
      </c>
    </row>
    <row r="70" spans="1:17" x14ac:dyDescent="0.25">
      <c r="A70" s="63">
        <v>4199</v>
      </c>
      <c r="B70" s="64">
        <f>'All Areas'!C71</f>
        <v>27523.248768215748</v>
      </c>
      <c r="C70" s="64">
        <f>'All Areas'!D71</f>
        <v>48335.861827441586</v>
      </c>
      <c r="D70" s="64">
        <f>'All Areas'!E71</f>
        <v>2.383356053824909</v>
      </c>
      <c r="E70" s="64">
        <f>'All Areas'!F71</f>
        <v>1.1235557157384728</v>
      </c>
      <c r="F70" s="64">
        <f>'All Areas'!G71</f>
        <v>1.7946833228234158</v>
      </c>
      <c r="G70" s="64">
        <f>'All Areas'!H71</f>
        <v>0.31641638977812225</v>
      </c>
      <c r="H70" s="64">
        <f>'All Areas'!K71</f>
        <v>64987.972685564804</v>
      </c>
      <c r="I70" s="64">
        <f>'All Areas'!L71</f>
        <v>187342.94819064302</v>
      </c>
      <c r="J70" s="64">
        <f>'All Areas'!M71</f>
        <v>495101.43641374266</v>
      </c>
      <c r="K70" s="64">
        <f>'All Areas'!N71</f>
        <v>8766042.1895306166</v>
      </c>
      <c r="L70" s="64">
        <f>'All Areas'!O71</f>
        <v>28426.545138027366</v>
      </c>
      <c r="M70" s="64">
        <f>'All Areas'!P71</f>
        <v>132044.29514940808</v>
      </c>
      <c r="N70" s="64">
        <f>'All Areas'!S71</f>
        <v>355499.01628587005</v>
      </c>
      <c r="O70" s="64">
        <f>'All Areas'!T71</f>
        <v>5296259.3912640875</v>
      </c>
      <c r="P70" s="64">
        <f>'All Areas'!U71</f>
        <v>10072.28951067335</v>
      </c>
      <c r="Q70" s="64">
        <f>'All Areas'!V71</f>
        <v>19174.773019647753</v>
      </c>
    </row>
    <row r="71" spans="1:17" x14ac:dyDescent="0.25">
      <c r="A71" s="63">
        <v>4199.5</v>
      </c>
      <c r="B71" s="64">
        <f>'All Areas'!C72</f>
        <v>31482.462082831924</v>
      </c>
      <c r="C71" s="64">
        <f>'All Areas'!D72</f>
        <v>63006.903051218491</v>
      </c>
      <c r="D71" s="64">
        <f>'All Areas'!E72</f>
        <v>3.8258755288387918</v>
      </c>
      <c r="E71" s="64">
        <f>'All Areas'!F72</f>
        <v>2.4945237418661956</v>
      </c>
      <c r="F71" s="64">
        <f>'All Areas'!G72</f>
        <v>5.9776994977659657</v>
      </c>
      <c r="G71" s="64">
        <f>'All Areas'!H72</f>
        <v>2.1242671601469336</v>
      </c>
      <c r="H71" s="64">
        <f>'All Areas'!K72</f>
        <v>71407.02651219182</v>
      </c>
      <c r="I71" s="64">
        <f>'All Areas'!L72</f>
        <v>221874.04083392501</v>
      </c>
      <c r="J71" s="64">
        <f>'All Areas'!M72</f>
        <v>504001.90787773574</v>
      </c>
      <c r="K71" s="64">
        <f>'All Areas'!N72</f>
        <v>9016218.977473164</v>
      </c>
      <c r="L71" s="64">
        <f>'All Areas'!O72</f>
        <v>29480.285019494608</v>
      </c>
      <c r="M71" s="64">
        <f>'All Areas'!P72</f>
        <v>146516.06077205745</v>
      </c>
      <c r="N71" s="64">
        <f>'All Areas'!S72</f>
        <v>364767.18119383283</v>
      </c>
      <c r="O71" s="64">
        <f>'All Areas'!T72</f>
        <v>5477245.0809059935</v>
      </c>
      <c r="P71" s="64">
        <f>'All Areas'!U72</f>
        <v>12565.874944678433</v>
      </c>
      <c r="Q71" s="64">
        <f>'All Areas'!V72</f>
        <v>25093.344613359903</v>
      </c>
    </row>
    <row r="72" spans="1:17" x14ac:dyDescent="0.25">
      <c r="A72" s="63">
        <v>4200</v>
      </c>
      <c r="B72" s="64">
        <f>'All Areas'!C73</f>
        <v>36595.791531181043</v>
      </c>
      <c r="C72" s="64">
        <f>'All Areas'!D73</f>
        <v>79999.022537635508</v>
      </c>
      <c r="D72" s="64">
        <f>'All Areas'!E73</f>
        <v>2364.719987208864</v>
      </c>
      <c r="E72" s="64">
        <f>'All Areas'!F73</f>
        <v>229.76961846947901</v>
      </c>
      <c r="F72" s="64">
        <f>'All Areas'!G73</f>
        <v>25.588056271478283</v>
      </c>
      <c r="G72" s="64">
        <f>'All Areas'!H73</f>
        <v>7.6768583386189118</v>
      </c>
      <c r="H72" s="64">
        <f>'All Areas'!K73</f>
        <v>76170.719452203586</v>
      </c>
      <c r="I72" s="64">
        <f>'All Areas'!L73</f>
        <v>258771.16375895453</v>
      </c>
      <c r="J72" s="64">
        <f>'All Areas'!M73</f>
        <v>515817.88100067939</v>
      </c>
      <c r="K72" s="64">
        <f>'All Areas'!N73</f>
        <v>9270560.4289127253</v>
      </c>
      <c r="L72" s="64">
        <f>'All Areas'!O73</f>
        <v>30703.907869228809</v>
      </c>
      <c r="M72" s="64">
        <f>'All Areas'!P73</f>
        <v>161578.79089336956</v>
      </c>
      <c r="N72" s="64">
        <f>'All Areas'!S73</f>
        <v>370375.6847197251</v>
      </c>
      <c r="O72" s="64">
        <f>'All Areas'!T73</f>
        <v>5661038.4189693453</v>
      </c>
      <c r="P72" s="64">
        <f>'All Areas'!U73</f>
        <v>14045.602669925722</v>
      </c>
      <c r="Q72" s="64">
        <f>'All Areas'!V73</f>
        <v>31748.682917513786</v>
      </c>
    </row>
    <row r="73" spans="1:17" x14ac:dyDescent="0.25">
      <c r="A73" s="63">
        <v>4200.5</v>
      </c>
      <c r="B73" s="64">
        <f>'All Areas'!C74</f>
        <v>44270.360600554712</v>
      </c>
      <c r="C73" s="64">
        <f>'All Areas'!D74</f>
        <v>100570.97914488282</v>
      </c>
      <c r="D73" s="64">
        <f>'All Areas'!E74</f>
        <v>5221.4310933964862</v>
      </c>
      <c r="E73" s="64">
        <f>'All Areas'!F74</f>
        <v>2646.4244393082113</v>
      </c>
      <c r="F73" s="64">
        <f>'All Areas'!G74</f>
        <v>2757.819100166832</v>
      </c>
      <c r="G73" s="64">
        <f>'All Areas'!H74</f>
        <v>1017.9762626917695</v>
      </c>
      <c r="H73" s="64">
        <f>'All Areas'!K74</f>
        <v>79802.853346043892</v>
      </c>
      <c r="I73" s="64">
        <f>'All Areas'!L74</f>
        <v>297834.55059619225</v>
      </c>
      <c r="J73" s="64">
        <f>'All Areas'!M74</f>
        <v>527794.50961758522</v>
      </c>
      <c r="K73" s="64">
        <f>'All Areas'!N74</f>
        <v>9533630.030821804</v>
      </c>
      <c r="L73" s="64">
        <f>'All Areas'!O74</f>
        <v>32839.115175711951</v>
      </c>
      <c r="M73" s="64">
        <f>'All Areas'!P74</f>
        <v>177482.96948102879</v>
      </c>
      <c r="N73" s="64">
        <f>'All Areas'!S74</f>
        <v>373476.05406010168</v>
      </c>
      <c r="O73" s="64">
        <f>'All Areas'!T74</f>
        <v>5847227.1244255472</v>
      </c>
      <c r="P73" s="64">
        <f>'All Areas'!U74</f>
        <v>14207.948254036986</v>
      </c>
      <c r="Q73" s="64">
        <f>'All Areas'!V74</f>
        <v>38835.065274211694</v>
      </c>
    </row>
    <row r="74" spans="1:17" x14ac:dyDescent="0.25">
      <c r="A74" s="63">
        <v>4201</v>
      </c>
      <c r="B74" s="64">
        <f>'All Areas'!C75</f>
        <v>51222.924888524329</v>
      </c>
      <c r="C74" s="64">
        <f>'All Areas'!D75</f>
        <v>124386.74703288735</v>
      </c>
      <c r="D74" s="64">
        <f>'All Areas'!E75</f>
        <v>6480.8882598336577</v>
      </c>
      <c r="E74" s="64">
        <f>'All Areas'!F75</f>
        <v>5476.0328522913824</v>
      </c>
      <c r="F74" s="64">
        <f>'All Areas'!G75</f>
        <v>3072.9768938272045</v>
      </c>
      <c r="G74" s="64">
        <f>'All Areas'!H75</f>
        <v>2468.0258729062712</v>
      </c>
      <c r="H74" s="64">
        <f>'All Areas'!K75</f>
        <v>85729.917419593839</v>
      </c>
      <c r="I74" s="64">
        <f>'All Areas'!L75</f>
        <v>338021.39949061419</v>
      </c>
      <c r="J74" s="64">
        <f>'All Areas'!M75</f>
        <v>532650.89955294773</v>
      </c>
      <c r="K74" s="64">
        <f>'All Areas'!N75</f>
        <v>9798419.7689203545</v>
      </c>
      <c r="L74" s="64">
        <f>'All Areas'!O75</f>
        <v>34393.957006552402</v>
      </c>
      <c r="M74" s="64">
        <f>'All Areas'!P75</f>
        <v>194309.54844890372</v>
      </c>
      <c r="N74" s="64">
        <f>'All Areas'!S75</f>
        <v>375318.17552189191</v>
      </c>
      <c r="O74" s="64">
        <f>'All Areas'!T75</f>
        <v>6034421.6039396105</v>
      </c>
      <c r="P74" s="64">
        <f>'All Areas'!U75</f>
        <v>14721.819876892996</v>
      </c>
      <c r="Q74" s="64">
        <f>'All Areas'!V75</f>
        <v>46047.73238735646</v>
      </c>
    </row>
    <row r="75" spans="1:17" x14ac:dyDescent="0.25">
      <c r="A75" s="63">
        <v>4201.5</v>
      </c>
      <c r="B75" s="64">
        <f>'All Areas'!C76</f>
        <v>61270.572534464962</v>
      </c>
      <c r="C75" s="64">
        <f>'All Areas'!D76</f>
        <v>152649.33991504222</v>
      </c>
      <c r="D75" s="64">
        <f>'All Areas'!E76</f>
        <v>7977.2708865900577</v>
      </c>
      <c r="E75" s="64">
        <f>'All Areas'!F76</f>
        <v>9027.4576584576134</v>
      </c>
      <c r="F75" s="64">
        <f>'All Areas'!G76</f>
        <v>16479.93495868141</v>
      </c>
      <c r="G75" s="64">
        <f>'All Areas'!H76</f>
        <v>9454.4008427351637</v>
      </c>
      <c r="H75" s="64">
        <f>'All Areas'!K76</f>
        <v>87236.323657203786</v>
      </c>
      <c r="I75" s="64">
        <f>'All Areas'!L76</f>
        <v>381278.38487978076</v>
      </c>
      <c r="J75" s="64">
        <f>'All Areas'!M76</f>
        <v>537921.66277523933</v>
      </c>
      <c r="K75" s="64">
        <f>'All Areas'!N76</f>
        <v>10066164.531961929</v>
      </c>
      <c r="L75" s="64">
        <f>'All Areas'!O76</f>
        <v>36006.448123215145</v>
      </c>
      <c r="M75" s="64">
        <f>'All Areas'!P76</f>
        <v>211901.20890043821</v>
      </c>
      <c r="N75" s="64">
        <f>'All Areas'!S76</f>
        <v>380221.19743063772</v>
      </c>
      <c r="O75" s="64">
        <f>'All Areas'!T76</f>
        <v>6223262.695975624</v>
      </c>
      <c r="P75" s="64">
        <f>'All Areas'!U76</f>
        <v>15820.420600876487</v>
      </c>
      <c r="Q75" s="64">
        <f>'All Areas'!V76</f>
        <v>53690.3304611196</v>
      </c>
    </row>
    <row r="76" spans="1:17" x14ac:dyDescent="0.25">
      <c r="A76" s="63">
        <v>4202</v>
      </c>
      <c r="B76" s="64">
        <f>'All Areas'!C77</f>
        <v>70349.653703378164</v>
      </c>
      <c r="C76" s="64">
        <f>'All Areas'!D77</f>
        <v>185721.23443539249</v>
      </c>
      <c r="D76" s="64">
        <f>'All Areas'!E77</f>
        <v>10516.815487507043</v>
      </c>
      <c r="E76" s="64">
        <f>'All Areas'!F77</f>
        <v>13520.667843665315</v>
      </c>
      <c r="F76" s="64">
        <f>'All Areas'!G77</f>
        <v>17544.217503441443</v>
      </c>
      <c r="G76" s="64">
        <f>'All Areas'!H77</f>
        <v>17974.041189498123</v>
      </c>
      <c r="H76" s="64">
        <f>'All Areas'!K77</f>
        <v>89995.422440063034</v>
      </c>
      <c r="I76" s="64">
        <f>'All Areas'!L77</f>
        <v>425651.92247429333</v>
      </c>
      <c r="J76" s="64">
        <f>'All Areas'!M77</f>
        <v>542764.84224284871</v>
      </c>
      <c r="K76" s="64">
        <f>'All Areas'!N77</f>
        <v>10336370.277331725</v>
      </c>
      <c r="L76" s="64">
        <f>'All Areas'!O77</f>
        <v>37332.072474361565</v>
      </c>
      <c r="M76" s="64">
        <f>'All Areas'!P77</f>
        <v>230268.61465210316</v>
      </c>
      <c r="N76" s="64">
        <f>'All Areas'!S77</f>
        <v>384601.10506601277</v>
      </c>
      <c r="O76" s="64">
        <f>'All Areas'!T77</f>
        <v>6414536.1630557524</v>
      </c>
      <c r="P76" s="64">
        <f>'All Areas'!U77</f>
        <v>16266.478056015432</v>
      </c>
      <c r="Q76" s="64">
        <f>'All Areas'!V77</f>
        <v>61703.688967622191</v>
      </c>
    </row>
    <row r="77" spans="1:17" x14ac:dyDescent="0.25">
      <c r="A77" s="63">
        <v>4202.5</v>
      </c>
      <c r="B77" s="64">
        <f>'All Areas'!C78</f>
        <v>76047.684547906974</v>
      </c>
      <c r="C77" s="64">
        <f>'All Areas'!D78</f>
        <v>222360.69111121335</v>
      </c>
      <c r="D77" s="64">
        <f>'All Areas'!E78</f>
        <v>11934.949677886116</v>
      </c>
      <c r="E77" s="64">
        <f>'All Areas'!F78</f>
        <v>19089.234476148809</v>
      </c>
      <c r="F77" s="64">
        <f>'All Areas'!G78</f>
        <v>18926.360237705641</v>
      </c>
      <c r="G77" s="64">
        <f>'All Areas'!H78</f>
        <v>27125.697161425913</v>
      </c>
      <c r="H77" s="64">
        <f>'All Areas'!K78</f>
        <v>91440.526942576689</v>
      </c>
      <c r="I77" s="64">
        <f>'All Areas'!L78</f>
        <v>471017.49535574962</v>
      </c>
      <c r="J77" s="64">
        <f>'All Areas'!M78</f>
        <v>547039.95953426824</v>
      </c>
      <c r="K77" s="64">
        <f>'All Areas'!N78</f>
        <v>10608909.047169749</v>
      </c>
      <c r="L77" s="64">
        <f>'All Areas'!O78</f>
        <v>38633.071031189378</v>
      </c>
      <c r="M77" s="64">
        <f>'All Areas'!P78</f>
        <v>249256.40804286138</v>
      </c>
      <c r="N77" s="64">
        <f>'All Areas'!S78</f>
        <v>390120.82447481871</v>
      </c>
      <c r="O77" s="64">
        <f>'All Areas'!T78</f>
        <v>6608061.4132666253</v>
      </c>
      <c r="P77" s="64">
        <f>'All Areas'!U78</f>
        <v>16967.307248287856</v>
      </c>
      <c r="Q77" s="64">
        <f>'All Areas'!V78</f>
        <v>69999.959092002508</v>
      </c>
    </row>
    <row r="78" spans="1:17" x14ac:dyDescent="0.25">
      <c r="A78" s="63">
        <v>4203</v>
      </c>
      <c r="B78" s="64">
        <f>'All Areas'!C79</f>
        <v>81167.356835540486</v>
      </c>
      <c r="C78" s="64">
        <f>'All Areas'!D79</f>
        <v>261640.73824621408</v>
      </c>
      <c r="D78" s="64">
        <f>'All Areas'!E79</f>
        <v>14238.685553905812</v>
      </c>
      <c r="E78" s="64">
        <f>'All Areas'!F79</f>
        <v>25540.070351389266</v>
      </c>
      <c r="F78" s="64">
        <f>'All Areas'!G79</f>
        <v>19765.781712016993</v>
      </c>
      <c r="G78" s="64">
        <f>'All Areas'!H79</f>
        <v>36812.584991838223</v>
      </c>
      <c r="H78" s="64">
        <f>'All Areas'!K79</f>
        <v>95101.040329284268</v>
      </c>
      <c r="I78" s="64">
        <f>'All Areas'!L79</f>
        <v>517449.85552535689</v>
      </c>
      <c r="J78" s="64">
        <f>'All Areas'!M79</f>
        <v>550633.95994128555</v>
      </c>
      <c r="K78" s="64">
        <f>'All Areas'!N79</f>
        <v>10883389.610211011</v>
      </c>
      <c r="L78" s="64">
        <f>'All Areas'!O79</f>
        <v>39759.356191338062</v>
      </c>
      <c r="M78" s="64">
        <f>'All Areas'!P79</f>
        <v>268869.35675392655</v>
      </c>
      <c r="N78" s="64">
        <f>'All Areas'!S79</f>
        <v>393731.44290275464</v>
      </c>
      <c r="O78" s="64">
        <f>'All Areas'!T79</f>
        <v>6803958.7694367627</v>
      </c>
      <c r="P78" s="64">
        <f>'All Areas'!U79</f>
        <v>17363.855887504687</v>
      </c>
      <c r="Q78" s="64">
        <f>'All Areas'!V79</f>
        <v>78577.50559770377</v>
      </c>
    </row>
    <row r="79" spans="1:17" x14ac:dyDescent="0.25">
      <c r="A79" s="63">
        <v>4203.5</v>
      </c>
      <c r="B79" s="64">
        <f>'All Areas'!C80</f>
        <v>85572.843301134882</v>
      </c>
      <c r="C79" s="64">
        <f>'All Areas'!D80</f>
        <v>303399.63853784243</v>
      </c>
      <c r="D79" s="64">
        <f>'All Areas'!E80</f>
        <v>15345.409321272518</v>
      </c>
      <c r="E79" s="64">
        <f>'All Areas'!F80</f>
        <v>32903.14559293216</v>
      </c>
      <c r="F79" s="64">
        <f>'All Areas'!G80</f>
        <v>20931.814527928673</v>
      </c>
      <c r="G79" s="64">
        <f>'All Areas'!H80</f>
        <v>47012.332915159968</v>
      </c>
      <c r="H79" s="64">
        <f>'All Areas'!K80</f>
        <v>96548.257973364103</v>
      </c>
      <c r="I79" s="64">
        <f>'All Areas'!L80</f>
        <v>565371.17955301749</v>
      </c>
      <c r="J79" s="64">
        <f>'All Areas'!M80</f>
        <v>555629.81597813545</v>
      </c>
      <c r="K79" s="64">
        <f>'All Areas'!N80</f>
        <v>11159988.183466926</v>
      </c>
      <c r="L79" s="64">
        <f>'All Areas'!O80</f>
        <v>41828.139438652695</v>
      </c>
      <c r="M79" s="64">
        <f>'All Areas'!P80</f>
        <v>289139.74641520286</v>
      </c>
      <c r="N79" s="64">
        <f>'All Areas'!S80</f>
        <v>401623.02437404945</v>
      </c>
      <c r="O79" s="64">
        <f>'All Areas'!T80</f>
        <v>7002414.1017725328</v>
      </c>
      <c r="P79" s="64">
        <f>'All Areas'!U80</f>
        <v>18152.799576364931</v>
      </c>
      <c r="Q79" s="64">
        <f>'All Areas'!V80</f>
        <v>87442.688224637881</v>
      </c>
    </row>
    <row r="80" spans="1:17" x14ac:dyDescent="0.25">
      <c r="A80" s="63">
        <v>4204</v>
      </c>
      <c r="B80" s="64">
        <f>'All Areas'!C81</f>
        <v>87998.666716603198</v>
      </c>
      <c r="C80" s="64">
        <f>'All Areas'!D81</f>
        <v>346831.02111470269</v>
      </c>
      <c r="D80" s="64">
        <f>'All Areas'!E81</f>
        <v>17190.581915228449</v>
      </c>
      <c r="E80" s="64">
        <f>'All Areas'!F81</f>
        <v>40967.291057315844</v>
      </c>
      <c r="F80" s="64">
        <f>'All Areas'!G81</f>
        <v>21840.762648276377</v>
      </c>
      <c r="G80" s="64">
        <f>'All Areas'!H81</f>
        <v>57700.876598788782</v>
      </c>
      <c r="H80" s="64">
        <f>'All Areas'!K81</f>
        <v>99085.82533896793</v>
      </c>
      <c r="I80" s="64">
        <f>'All Areas'!L81</f>
        <v>614417.27697199315</v>
      </c>
      <c r="J80" s="64">
        <f>'All Areas'!M81</f>
        <v>560333.46879918349</v>
      </c>
      <c r="K80" s="64">
        <f>'All Areas'!N81</f>
        <v>11439052.529419599</v>
      </c>
      <c r="L80" s="64">
        <f>'All Areas'!O81</f>
        <v>43248.652229113759</v>
      </c>
      <c r="M80" s="64">
        <f>'All Areas'!P81</f>
        <v>310380.50837123336</v>
      </c>
      <c r="N80" s="64">
        <f>'All Areas'!S81</f>
        <v>407691.42741951969</v>
      </c>
      <c r="O80" s="64">
        <f>'All Areas'!T81</f>
        <v>7204643.7073307801</v>
      </c>
      <c r="P80" s="64">
        <f>'All Areas'!U81</f>
        <v>18693.205745870517</v>
      </c>
      <c r="Q80" s="64">
        <f>'All Areas'!V81</f>
        <v>96652.621027666144</v>
      </c>
    </row>
    <row r="81" spans="1:17" x14ac:dyDescent="0.25">
      <c r="A81" s="63">
        <v>4204.5</v>
      </c>
      <c r="B81" s="64">
        <f>'All Areas'!C82</f>
        <v>89422.089640874372</v>
      </c>
      <c r="C81" s="64">
        <f>'All Areas'!D82</f>
        <v>391177.55516549514</v>
      </c>
      <c r="D81" s="64">
        <f>'All Areas'!E82</f>
        <v>18309.752568416097</v>
      </c>
      <c r="E81" s="64">
        <f>'All Areas'!F82</f>
        <v>49810.780635855292</v>
      </c>
      <c r="F81" s="64">
        <f>'All Areas'!G82</f>
        <v>23922.30719716852</v>
      </c>
      <c r="G81" s="64">
        <f>'All Areas'!H82</f>
        <v>69254.111009326181</v>
      </c>
      <c r="H81" s="64">
        <f>'All Areas'!K82</f>
        <v>101196.47950815695</v>
      </c>
      <c r="I81" s="64">
        <f>'All Areas'!L82</f>
        <v>664494.71778812888</v>
      </c>
      <c r="J81" s="64">
        <f>'All Areas'!M82</f>
        <v>566229.89645551867</v>
      </c>
      <c r="K81" s="64">
        <f>'All Areas'!N82</f>
        <v>11720858.005510442</v>
      </c>
      <c r="L81" s="64">
        <f>'All Areas'!O82</f>
        <v>48431.385269648468</v>
      </c>
      <c r="M81" s="64">
        <f>'All Areas'!P82</f>
        <v>333463.72337271506</v>
      </c>
      <c r="N81" s="64">
        <f>'All Areas'!S82</f>
        <v>418377.0786897522</v>
      </c>
      <c r="O81" s="64">
        <f>'All Areas'!T82</f>
        <v>7411200.8265206506</v>
      </c>
      <c r="P81" s="64">
        <f>'All Areas'!U82</f>
        <v>20013.181188723582</v>
      </c>
      <c r="Q81" s="64">
        <f>'All Areas'!V82</f>
        <v>106336.71426755827</v>
      </c>
    </row>
    <row r="82" spans="1:17" x14ac:dyDescent="0.25">
      <c r="A82" s="63">
        <v>4205</v>
      </c>
      <c r="B82" s="64">
        <f>'All Areas'!C83</f>
        <v>91300.431604844387</v>
      </c>
      <c r="C82" s="64">
        <f>'All Areas'!D83</f>
        <v>436291.11308280559</v>
      </c>
      <c r="D82" s="64">
        <f>'All Areas'!E83</f>
        <v>19716.387142970729</v>
      </c>
      <c r="E82" s="64">
        <f>'All Areas'!F83</f>
        <v>59322.831873104034</v>
      </c>
      <c r="F82" s="64">
        <f>'All Areas'!G83</f>
        <v>25373.039626067577</v>
      </c>
      <c r="G82" s="64">
        <f>'All Areas'!H83</f>
        <v>81532.365886180254</v>
      </c>
      <c r="H82" s="64">
        <f>'All Areas'!K83</f>
        <v>104794.26885285055</v>
      </c>
      <c r="I82" s="64">
        <f>'All Areas'!L83</f>
        <v>716004.09148458205</v>
      </c>
      <c r="J82" s="64">
        <f>'All Areas'!M83</f>
        <v>571590.24511136429</v>
      </c>
      <c r="K82" s="64">
        <f>'All Areas'!N83</f>
        <v>12005372.350203631</v>
      </c>
      <c r="L82" s="64">
        <f>'All Areas'!O83</f>
        <v>50452.707374625032</v>
      </c>
      <c r="M82" s="64">
        <f>'All Areas'!P83</f>
        <v>358168.86136206868</v>
      </c>
      <c r="N82" s="64">
        <f>'All Areas'!S83</f>
        <v>424282.34245166311</v>
      </c>
      <c r="O82" s="64">
        <f>'All Areas'!T83</f>
        <v>7621817.7041215142</v>
      </c>
      <c r="P82" s="64">
        <f>'All Areas'!U83</f>
        <v>20947.104418162915</v>
      </c>
      <c r="Q82" s="64">
        <f>'All Areas'!V83</f>
        <v>116585.85323012898</v>
      </c>
    </row>
    <row r="83" spans="1:17" x14ac:dyDescent="0.25">
      <c r="A83" s="63">
        <v>4205.5</v>
      </c>
      <c r="B83" s="64">
        <f>'All Areas'!C84</f>
        <v>92673.03075248751</v>
      </c>
      <c r="C83" s="64">
        <f>'All Areas'!D84</f>
        <v>482273.28705475631</v>
      </c>
      <c r="D83" s="64">
        <f>'All Areas'!E84</f>
        <v>20271.676217616321</v>
      </c>
      <c r="E83" s="64">
        <f>'All Areas'!F84</f>
        <v>69314.495453161129</v>
      </c>
      <c r="F83" s="64">
        <f>'All Areas'!G84</f>
        <v>29897.973221738175</v>
      </c>
      <c r="G83" s="64">
        <f>'All Areas'!H84</f>
        <v>95640.453992140232</v>
      </c>
      <c r="H83" s="64">
        <f>'All Areas'!K84</f>
        <v>105797.58851897989</v>
      </c>
      <c r="I83" s="64">
        <f>'All Areas'!L84</f>
        <v>768658.06668831396</v>
      </c>
      <c r="J83" s="64">
        <f>'All Areas'!M84</f>
        <v>574459.85812937084</v>
      </c>
      <c r="K83" s="64">
        <f>'All Areas'!N84</f>
        <v>12291977.593768613</v>
      </c>
      <c r="L83" s="64">
        <f>'All Areas'!O84</f>
        <v>54575.517357431723</v>
      </c>
      <c r="M83" s="64">
        <f>'All Areas'!P84</f>
        <v>384842.481464857</v>
      </c>
      <c r="N83" s="64">
        <f>'All Areas'!S84</f>
        <v>432108.95307888469</v>
      </c>
      <c r="O83" s="64">
        <f>'All Areas'!T84</f>
        <v>7836378.7643863428</v>
      </c>
      <c r="P83" s="64">
        <f>'All Areas'!U84</f>
        <v>22891.544614295042</v>
      </c>
      <c r="Q83" s="64">
        <f>'All Areas'!V84</f>
        <v>127604.58321050971</v>
      </c>
    </row>
    <row r="84" spans="1:17" x14ac:dyDescent="0.25">
      <c r="A84" s="63">
        <v>4206</v>
      </c>
      <c r="B84" s="64">
        <f>'All Areas'!C85</f>
        <v>94097.351561309406</v>
      </c>
      <c r="C84" s="64">
        <f>'All Areas'!D85</f>
        <v>528950.9543256287</v>
      </c>
      <c r="D84" s="64">
        <f>'All Areas'!E85</f>
        <v>20772.449714686973</v>
      </c>
      <c r="E84" s="64">
        <f>'All Areas'!F85</f>
        <v>79568.575222283427</v>
      </c>
      <c r="F84" s="64">
        <f>'All Areas'!G85</f>
        <v>31877.139977009731</v>
      </c>
      <c r="G84" s="64">
        <f>'All Areas'!H85</f>
        <v>111131.16424540218</v>
      </c>
      <c r="H84" s="64">
        <f>'All Areas'!K85</f>
        <v>107039.56581053537</v>
      </c>
      <c r="I84" s="64">
        <f>'All Areas'!L85</f>
        <v>821869.37387935666</v>
      </c>
      <c r="J84" s="64">
        <f>'All Areas'!M85</f>
        <v>576749.98221886752</v>
      </c>
      <c r="K84" s="64">
        <f>'All Areas'!N85</f>
        <v>12579778.407692721</v>
      </c>
      <c r="L84" s="64">
        <f>'All Areas'!O85</f>
        <v>55548.126839034638</v>
      </c>
      <c r="M84" s="64">
        <f>'All Areas'!P85</f>
        <v>412369.45569585345</v>
      </c>
      <c r="N84" s="64">
        <f>'All Areas'!S85</f>
        <v>435178.8558838825</v>
      </c>
      <c r="O84" s="64">
        <f>'All Areas'!T85</f>
        <v>8053211.560246205</v>
      </c>
      <c r="P84" s="64">
        <f>'All Areas'!U85</f>
        <v>23932.076653916301</v>
      </c>
      <c r="Q84" s="64">
        <f>'All Areas'!V85</f>
        <v>139331.79489265895</v>
      </c>
    </row>
    <row r="85" spans="1:17" x14ac:dyDescent="0.25">
      <c r="A85" s="63">
        <v>4206.5</v>
      </c>
      <c r="B85" s="64">
        <f>'All Areas'!C86</f>
        <v>95213.005386487916</v>
      </c>
      <c r="C85" s="64">
        <f>'All Areas'!D86</f>
        <v>576275.20620939031</v>
      </c>
      <c r="D85" s="64">
        <f>'All Areas'!E86</f>
        <v>21105.283672814036</v>
      </c>
      <c r="E85" s="64">
        <f>'All Areas'!F86</f>
        <v>90030.873510064281</v>
      </c>
      <c r="F85" s="64">
        <f>'All Areas'!G86</f>
        <v>37639.087190968537</v>
      </c>
      <c r="G85" s="64">
        <f>'All Areas'!H86</f>
        <v>129243.76694567647</v>
      </c>
      <c r="H85" s="64">
        <f>'All Areas'!K86</f>
        <v>107916.69298766284</v>
      </c>
      <c r="I85" s="64">
        <f>'All Areas'!L86</f>
        <v>875608.39066804596</v>
      </c>
      <c r="J85" s="64">
        <f>'All Areas'!M86</f>
        <v>578870.17306371871</v>
      </c>
      <c r="K85" s="64">
        <f>'All Areas'!N86</f>
        <v>12868689.673978502</v>
      </c>
      <c r="L85" s="64">
        <f>'All Areas'!O86</f>
        <v>56826.639657724874</v>
      </c>
      <c r="M85" s="64">
        <f>'All Areas'!P86</f>
        <v>440469.64216522867</v>
      </c>
      <c r="N85" s="64">
        <f>'All Areas'!S86</f>
        <v>439447.12485781219</v>
      </c>
      <c r="O85" s="64">
        <f>'All Areas'!T86</f>
        <v>8271935.2794047054</v>
      </c>
      <c r="P85" s="64">
        <f>'All Areas'!U86</f>
        <v>25957.609008461866</v>
      </c>
      <c r="Q85" s="64">
        <f>'All Areas'!V86</f>
        <v>151884.94898737664</v>
      </c>
    </row>
    <row r="86" spans="1:17" x14ac:dyDescent="0.25">
      <c r="A86" s="63">
        <v>4207</v>
      </c>
      <c r="B86" s="64">
        <f>'All Areas'!C87</f>
        <v>96329.210581745458</v>
      </c>
      <c r="C86" s="64">
        <f>'All Areas'!D87</f>
        <v>624161.65476562723</v>
      </c>
      <c r="D86" s="64">
        <f>'All Areas'!E87</f>
        <v>21490.273788181014</v>
      </c>
      <c r="E86" s="64">
        <f>'All Areas'!F87</f>
        <v>100681.82926297457</v>
      </c>
      <c r="F86" s="64">
        <f>'All Areas'!G87</f>
        <v>39661.27733818836</v>
      </c>
      <c r="G86" s="64">
        <f>'All Areas'!H87</f>
        <v>148445.73714285274</v>
      </c>
      <c r="H86" s="64">
        <f>'All Areas'!K87</f>
        <v>110544.60095857459</v>
      </c>
      <c r="I86" s="64">
        <f>'All Areas'!L87</f>
        <v>930103.64956693829</v>
      </c>
      <c r="J86" s="64">
        <f>'All Areas'!M87</f>
        <v>581530.58722241246</v>
      </c>
      <c r="K86" s="64">
        <f>'All Areas'!N87</f>
        <v>13158816.481802031</v>
      </c>
      <c r="L86" s="64">
        <f>'All Areas'!O87</f>
        <v>57709.142515199215</v>
      </c>
      <c r="M86" s="64">
        <f>'All Areas'!P87</f>
        <v>469108.25336964295</v>
      </c>
      <c r="N86" s="64">
        <f>'All Areas'!S87</f>
        <v>442069.56265139481</v>
      </c>
      <c r="O86" s="64">
        <f>'All Areas'!T87</f>
        <v>8492338.5050097909</v>
      </c>
      <c r="P86" s="64">
        <f>'All Areas'!U87</f>
        <v>26534.353055124615</v>
      </c>
      <c r="Q86" s="64">
        <f>'All Areas'!V87</f>
        <v>165023.52279002973</v>
      </c>
    </row>
    <row r="87" spans="1:17" x14ac:dyDescent="0.25">
      <c r="A87" s="63">
        <v>4207.5</v>
      </c>
      <c r="B87" s="64">
        <f>'All Areas'!C88</f>
        <v>98023.560795164565</v>
      </c>
      <c r="C87" s="64">
        <f>'All Areas'!D88</f>
        <v>672833.05169125018</v>
      </c>
      <c r="D87" s="64">
        <f>'All Areas'!E88</f>
        <v>21744.557740785309</v>
      </c>
      <c r="E87" s="64">
        <f>'All Areas'!F88</f>
        <v>111490.68347928772</v>
      </c>
      <c r="F87" s="64">
        <f>'All Areas'!G88</f>
        <v>41222.171767841544</v>
      </c>
      <c r="G87" s="64">
        <f>'All Areas'!H88</f>
        <v>168684.08417358584</v>
      </c>
      <c r="H87" s="64">
        <f>'All Areas'!K88</f>
        <v>111780.23364998533</v>
      </c>
      <c r="I87" s="64">
        <f>'All Areas'!L88</f>
        <v>985696.75868622353</v>
      </c>
      <c r="J87" s="64">
        <f>'All Areas'!M88</f>
        <v>583914.80557462026</v>
      </c>
      <c r="K87" s="64">
        <f>'All Areas'!N88</f>
        <v>13450113.756794957</v>
      </c>
      <c r="L87" s="64">
        <f>'All Areas'!O88</f>
        <v>59489.688051249475</v>
      </c>
      <c r="M87" s="64">
        <f>'All Areas'!P88</f>
        <v>498481.90537110547</v>
      </c>
      <c r="N87" s="64">
        <f>'All Areas'!S88</f>
        <v>445890.71519729722</v>
      </c>
      <c r="O87" s="64">
        <f>'All Areas'!T88</f>
        <v>8714439.2669536732</v>
      </c>
      <c r="P87" s="64">
        <f>'All Areas'!U88</f>
        <v>27471.52937204342</v>
      </c>
      <c r="Q87" s="64">
        <f>'All Areas'!V88</f>
        <v>178556.2571034526</v>
      </c>
    </row>
    <row r="88" spans="1:17" x14ac:dyDescent="0.25">
      <c r="A88" s="63">
        <v>4208</v>
      </c>
      <c r="B88" s="64">
        <f>'All Areas'!C89</f>
        <v>99466.912808221852</v>
      </c>
      <c r="C88" s="64">
        <f>'All Areas'!D89</f>
        <v>722184.46858355217</v>
      </c>
      <c r="D88" s="64">
        <f>'All Areas'!E89</f>
        <v>22122.861007749074</v>
      </c>
      <c r="E88" s="64">
        <f>'All Areas'!F89</f>
        <v>122462.14529408359</v>
      </c>
      <c r="F88" s="64">
        <f>'All Areas'!G89</f>
        <v>42580.70445733524</v>
      </c>
      <c r="G88" s="64">
        <f>'All Areas'!H89</f>
        <v>189597.88669970792</v>
      </c>
      <c r="H88" s="64">
        <f>'All Areas'!K89</f>
        <v>112929.54429009341</v>
      </c>
      <c r="I88" s="64">
        <f>'All Areas'!L89</f>
        <v>1041880.2077535113</v>
      </c>
      <c r="J88" s="64">
        <f>'All Areas'!M89</f>
        <v>586349.65009811707</v>
      </c>
      <c r="K88" s="64">
        <f>'All Areas'!N89</f>
        <v>13742695.926836926</v>
      </c>
      <c r="L88" s="64">
        <f>'All Areas'!O89</f>
        <v>60876.195462563417</v>
      </c>
      <c r="M88" s="64">
        <f>'All Areas'!P89</f>
        <v>528596.26415154361</v>
      </c>
      <c r="N88" s="64">
        <f>'All Areas'!S89</f>
        <v>448717.94527691463</v>
      </c>
      <c r="O88" s="64">
        <f>'All Areas'!T89</f>
        <v>8938125.6600507237</v>
      </c>
      <c r="P88" s="64">
        <f>'All Areas'!U89</f>
        <v>27905.090093498155</v>
      </c>
      <c r="Q88" s="64">
        <f>'All Areas'!V89</f>
        <v>192418.00846257203</v>
      </c>
    </row>
    <row r="89" spans="1:17" x14ac:dyDescent="0.25">
      <c r="A89" s="63">
        <v>4208.5</v>
      </c>
      <c r="B89" s="64">
        <f>'All Areas'!C90</f>
        <v>100525.1229920879</v>
      </c>
      <c r="C89" s="64">
        <f>'All Areas'!D90</f>
        <v>772181.74720836524</v>
      </c>
      <c r="D89" s="64">
        <f>'All Areas'!E90</f>
        <v>22357.271677096483</v>
      </c>
      <c r="E89" s="64">
        <f>'All Areas'!F90</f>
        <v>133584.82056451976</v>
      </c>
      <c r="F89" s="64">
        <f>'All Areas'!G90</f>
        <v>44104.084422354834</v>
      </c>
      <c r="G89" s="64">
        <f>'All Areas'!H90</f>
        <v>211247.65513266288</v>
      </c>
      <c r="H89" s="64">
        <f>'All Areas'!K90</f>
        <v>113989.04310390704</v>
      </c>
      <c r="I89" s="64">
        <f>'All Areas'!L90</f>
        <v>1098612.1516121964</v>
      </c>
      <c r="J89" s="64">
        <f>'All Areas'!M90</f>
        <v>589085.85076758009</v>
      </c>
      <c r="K89" s="64">
        <f>'All Areas'!N90</f>
        <v>14036556.600438522</v>
      </c>
      <c r="L89" s="64">
        <f>'All Areas'!O90</f>
        <v>64173.789434357081</v>
      </c>
      <c r="M89" s="64">
        <f>'All Areas'!P90</f>
        <v>559995.86011437397</v>
      </c>
      <c r="N89" s="64">
        <f>'All Areas'!S90</f>
        <v>453816.11018317554</v>
      </c>
      <c r="O89" s="64">
        <f>'All Areas'!T90</f>
        <v>9163938.8212379664</v>
      </c>
      <c r="P89" s="64">
        <f>'All Areas'!U90</f>
        <v>28029.519026848993</v>
      </c>
      <c r="Q89" s="64">
        <f>'All Areas'!V90</f>
        <v>206416.19184453183</v>
      </c>
    </row>
    <row r="90" spans="1:17" x14ac:dyDescent="0.25">
      <c r="A90" s="63">
        <v>4209</v>
      </c>
      <c r="B90" s="64">
        <f>'All Areas'!C91</f>
        <v>102079.12580909043</v>
      </c>
      <c r="C90" s="64">
        <f>'All Areas'!D91</f>
        <v>822804.32098253141</v>
      </c>
      <c r="D90" s="64">
        <f>'All Areas'!E91</f>
        <v>22751.426202334969</v>
      </c>
      <c r="E90" s="64">
        <f>'All Areas'!F91</f>
        <v>144873.83555584974</v>
      </c>
      <c r="F90" s="64">
        <f>'All Areas'!G91</f>
        <v>47830.302521636382</v>
      </c>
      <c r="G90" s="64">
        <f>'All Areas'!H91</f>
        <v>233885.8982336887</v>
      </c>
      <c r="H90" s="64">
        <f>'All Areas'!K91</f>
        <v>115885.20708399087</v>
      </c>
      <c r="I90" s="64">
        <f>'All Areas'!L91</f>
        <v>1156037.2312373805</v>
      </c>
      <c r="J90" s="64">
        <f>'All Areas'!M91</f>
        <v>591964.66159157571</v>
      </c>
      <c r="K90" s="64">
        <f>'All Areas'!N91</f>
        <v>14331815.383577099</v>
      </c>
      <c r="L90" s="64">
        <f>'All Areas'!O91</f>
        <v>66177.098590543581</v>
      </c>
      <c r="M90" s="64">
        <f>'All Areas'!P91</f>
        <v>592601.31688366982</v>
      </c>
      <c r="N90" s="64">
        <f>'All Areas'!S91</f>
        <v>458746.71725598827</v>
      </c>
      <c r="O90" s="64">
        <f>'All Areas'!T91</f>
        <v>9392110.1450435463</v>
      </c>
      <c r="P90" s="64">
        <f>'All Areas'!U91</f>
        <v>28072.990979002581</v>
      </c>
      <c r="Q90" s="64">
        <f>'All Areas'!V91</f>
        <v>220442.44735701592</v>
      </c>
    </row>
    <row r="91" spans="1:17" x14ac:dyDescent="0.25">
      <c r="A91" s="63">
        <v>4209.5</v>
      </c>
      <c r="B91" s="64">
        <f>'All Areas'!C92</f>
        <v>103478.57999394381</v>
      </c>
      <c r="C91" s="64">
        <f>'All Areas'!D92</f>
        <v>874178.05861137074</v>
      </c>
      <c r="D91" s="64">
        <f>'All Areas'!E92</f>
        <v>22940.418662807766</v>
      </c>
      <c r="E91" s="64">
        <f>'All Areas'!F92</f>
        <v>156301.90689159313</v>
      </c>
      <c r="F91" s="64">
        <f>'All Areas'!G92</f>
        <v>50895.599485079591</v>
      </c>
      <c r="G91" s="64">
        <f>'All Areas'!H92</f>
        <v>258602.86532012184</v>
      </c>
      <c r="H91" s="64">
        <f>'All Areas'!K92</f>
        <v>117757.37853592032</v>
      </c>
      <c r="I91" s="64">
        <f>'All Areas'!L92</f>
        <v>1214344.5904972011</v>
      </c>
      <c r="J91" s="64">
        <f>'All Areas'!M92</f>
        <v>595163.44113093941</v>
      </c>
      <c r="K91" s="64">
        <f>'All Areas'!N92</f>
        <v>14628527.732607646</v>
      </c>
      <c r="L91" s="64">
        <f>'All Areas'!O92</f>
        <v>68731.035550546003</v>
      </c>
      <c r="M91" s="64">
        <f>'All Areas'!P92</f>
        <v>626350.8362263086</v>
      </c>
      <c r="N91" s="64">
        <f>'All Areas'!S92</f>
        <v>465683.03018018609</v>
      </c>
      <c r="O91" s="64">
        <f>'All Areas'!T92</f>
        <v>9623344.4455893468</v>
      </c>
      <c r="P91" s="64">
        <f>'All Areas'!U92</f>
        <v>28097.301959720124</v>
      </c>
      <c r="Q91" s="64">
        <f>'All Areas'!V92</f>
        <v>234485.9998297556</v>
      </c>
    </row>
    <row r="92" spans="1:17" x14ac:dyDescent="0.25">
      <c r="A92" s="63">
        <v>4210</v>
      </c>
      <c r="B92" s="64">
        <f>'All Areas'!C93</f>
        <v>110443.93246957724</v>
      </c>
      <c r="C92" s="64">
        <f>'All Areas'!D93</f>
        <v>926846.58426531067</v>
      </c>
      <c r="D92" s="64">
        <f>'All Areas'!E93</f>
        <v>23137.751941490827</v>
      </c>
      <c r="E92" s="64">
        <f>'All Areas'!F93</f>
        <v>167838.83723464885</v>
      </c>
      <c r="F92" s="64">
        <f>'All Areas'!G93</f>
        <v>56922.012078076157</v>
      </c>
      <c r="G92" s="64">
        <f>'All Areas'!H93</f>
        <v>284991.93315785332</v>
      </c>
      <c r="H92" s="64">
        <f>'All Areas'!K93</f>
        <v>124150.70240311004</v>
      </c>
      <c r="I92" s="64">
        <f>'All Areas'!L93</f>
        <v>1274644.4251740179</v>
      </c>
      <c r="J92" s="64">
        <f>'All Areas'!M93</f>
        <v>600842.50654308905</v>
      </c>
      <c r="K92" s="64">
        <f>'All Areas'!N93</f>
        <v>14927228.1639862</v>
      </c>
      <c r="L92" s="64">
        <f>'All Areas'!O93</f>
        <v>70819.59234957982</v>
      </c>
      <c r="M92" s="64">
        <f>'All Areas'!P93</f>
        <v>661218.41602437757</v>
      </c>
      <c r="N92" s="64">
        <f>'All Areas'!S93</f>
        <v>478988.4766404407</v>
      </c>
      <c r="O92" s="64">
        <f>'All Areas'!T93</f>
        <v>9858308.1007817928</v>
      </c>
      <c r="P92" s="64">
        <f>'All Areas'!U93</f>
        <v>28112.834237882267</v>
      </c>
      <c r="Q92" s="64">
        <f>'All Areas'!V93</f>
        <v>248538.61163677063</v>
      </c>
    </row>
    <row r="93" spans="1:17" x14ac:dyDescent="0.25">
      <c r="A93" s="63">
        <v>4210.5</v>
      </c>
      <c r="B93" s="64">
        <f>'All Areas'!C94</f>
        <v>111711.12413335337</v>
      </c>
      <c r="C93" s="64">
        <f>'All Areas'!D94</f>
        <v>982389.84828949056</v>
      </c>
      <c r="D93" s="64">
        <f>'All Areas'!E94</f>
        <v>23146.009029744662</v>
      </c>
      <c r="E93" s="64">
        <f>'All Areas'!F94</f>
        <v>179413.64044426105</v>
      </c>
      <c r="F93" s="64">
        <f>'All Areas'!G94</f>
        <v>58951.819215825628</v>
      </c>
      <c r="G93" s="64">
        <f>'All Areas'!H94</f>
        <v>314077.60036052472</v>
      </c>
      <c r="H93" s="64">
        <f>'All Areas'!K94</f>
        <v>126183.39262147585</v>
      </c>
      <c r="I93" s="64">
        <f>'All Areas'!L94</f>
        <v>1337230.4552911574</v>
      </c>
      <c r="J93" s="64">
        <f>'All Areas'!M94</f>
        <v>604056.84396507416</v>
      </c>
      <c r="K93" s="64">
        <f>'All Areas'!N94</f>
        <v>15228604.342412341</v>
      </c>
      <c r="L93" s="64">
        <f>'All Areas'!O94</f>
        <v>73117.502083802188</v>
      </c>
      <c r="M93" s="64">
        <f>'All Areas'!P94</f>
        <v>697396.16936877323</v>
      </c>
      <c r="N93" s="64">
        <f>'All Areas'!S94</f>
        <v>483724.90769092867</v>
      </c>
      <c r="O93" s="64">
        <f>'All Areas'!T94</f>
        <v>10099281.567480473</v>
      </c>
      <c r="P93" s="64">
        <f>'All Areas'!U94</f>
        <v>28119.129238903832</v>
      </c>
      <c r="Q93" s="64">
        <f>'All Areas'!V94</f>
        <v>262596.81665548182</v>
      </c>
    </row>
    <row r="94" spans="1:17" x14ac:dyDescent="0.25">
      <c r="A94" s="63">
        <v>4211</v>
      </c>
      <c r="B94" s="64">
        <f>'All Areas'!C95</f>
        <v>113066.13122435893</v>
      </c>
      <c r="C94" s="64">
        <f>'All Areas'!D95</f>
        <v>1038576.8206634286</v>
      </c>
      <c r="D94" s="64">
        <f>'All Areas'!E95</f>
        <v>23151.947188377235</v>
      </c>
      <c r="E94" s="64">
        <f>'All Areas'!F95</f>
        <v>190995.6372057675</v>
      </c>
      <c r="F94" s="64">
        <f>'All Areas'!G95</f>
        <v>60226.15067165751</v>
      </c>
      <c r="G94" s="64">
        <f>'All Areas'!H95</f>
        <v>343881.95139234012</v>
      </c>
      <c r="H94" s="64">
        <f>'All Areas'!K95</f>
        <v>127422.5109746674</v>
      </c>
      <c r="I94" s="64">
        <f>'All Areas'!L95</f>
        <v>1400635.2844537594</v>
      </c>
      <c r="J94" s="64">
        <f>'All Areas'!M95</f>
        <v>605481.98070839874</v>
      </c>
      <c r="K94" s="64">
        <f>'All Areas'!N95</f>
        <v>15530990.495714711</v>
      </c>
      <c r="L94" s="64">
        <f>'All Areas'!O95</f>
        <v>73855.583551024349</v>
      </c>
      <c r="M94" s="64">
        <f>'All Areas'!P95</f>
        <v>734141.48648878757</v>
      </c>
      <c r="N94" s="64">
        <f>'All Areas'!S95</f>
        <v>488799.28806347656</v>
      </c>
      <c r="O94" s="64">
        <f>'All Areas'!T95</f>
        <v>10342472.85004057</v>
      </c>
      <c r="P94" s="64">
        <f>'All Areas'!U95</f>
        <v>28122.820041369596</v>
      </c>
      <c r="Q94" s="64">
        <f>'All Areas'!V95</f>
        <v>276657.29927041946</v>
      </c>
    </row>
    <row r="95" spans="1:17" x14ac:dyDescent="0.25">
      <c r="A95" s="63">
        <v>4211.5</v>
      </c>
      <c r="B95" s="64">
        <f>'All Areas'!C96</f>
        <v>113975.02092219956</v>
      </c>
      <c r="C95" s="64">
        <f>'All Areas'!D96</f>
        <v>1095331.9075057453</v>
      </c>
      <c r="D95" s="64">
        <f>'All Areas'!E96</f>
        <v>23158.906175641307</v>
      </c>
      <c r="E95" s="64">
        <f>'All Areas'!F96</f>
        <v>202579.45553643251</v>
      </c>
      <c r="F95" s="64">
        <f>'All Areas'!G96</f>
        <v>61422.873711117783</v>
      </c>
      <c r="G95" s="64">
        <f>'All Areas'!H96</f>
        <v>374318.05478380847</v>
      </c>
      <c r="H95" s="64">
        <f>'All Areas'!K96</f>
        <v>128594.53273449987</v>
      </c>
      <c r="I95" s="64">
        <f>'All Areas'!L96</f>
        <v>1464633.8844650548</v>
      </c>
      <c r="J95" s="64">
        <f>'All Areas'!M96</f>
        <v>606774.85289742902</v>
      </c>
      <c r="K95" s="64">
        <f>'All Areas'!N96</f>
        <v>15834060.979462435</v>
      </c>
      <c r="L95" s="64">
        <f>'All Areas'!O96</f>
        <v>74563.896483294331</v>
      </c>
      <c r="M95" s="64">
        <f>'All Areas'!P96</f>
        <v>771248.22547521733</v>
      </c>
      <c r="N95" s="64">
        <f>'All Areas'!S96</f>
        <v>490958.7965392645</v>
      </c>
      <c r="O95" s="64">
        <f>'All Areas'!T96</f>
        <v>10587396.137414431</v>
      </c>
      <c r="P95" s="64">
        <f>'All Areas'!U96</f>
        <v>28125.736180785032</v>
      </c>
      <c r="Q95" s="64">
        <f>'All Areas'!V96</f>
        <v>290719.45810471656</v>
      </c>
    </row>
    <row r="96" spans="1:17" x14ac:dyDescent="0.25">
      <c r="A96" s="63">
        <v>4212</v>
      </c>
      <c r="B96" s="64">
        <f>'All Areas'!C97</f>
        <v>115065.17751188693</v>
      </c>
      <c r="C96" s="64">
        <f>'All Areas'!D97</f>
        <v>1152583.5867816396</v>
      </c>
      <c r="D96" s="64">
        <f>'All Areas'!E97</f>
        <v>23166.761969233441</v>
      </c>
      <c r="E96" s="64">
        <f>'All Areas'!F97</f>
        <v>214167.17749389805</v>
      </c>
      <c r="F96" s="64">
        <f>'All Areas'!G97</f>
        <v>62666.215990539378</v>
      </c>
      <c r="G96" s="64">
        <f>'All Areas'!H97</f>
        <v>405319.56813589466</v>
      </c>
      <c r="H96" s="64">
        <f>'All Areas'!K97</f>
        <v>129512.76778261465</v>
      </c>
      <c r="I96" s="64">
        <f>'All Areas'!L97</f>
        <v>1529152.650786222</v>
      </c>
      <c r="J96" s="64">
        <f>'All Areas'!M97</f>
        <v>607827.17782628548</v>
      </c>
      <c r="K96" s="64">
        <f>'All Areas'!N97</f>
        <v>16137705.414602248</v>
      </c>
      <c r="L96" s="64">
        <f>'All Areas'!O97</f>
        <v>75118.83324990519</v>
      </c>
      <c r="M96" s="64">
        <f>'All Areas'!P97</f>
        <v>808668.03864510532</v>
      </c>
      <c r="N96" s="64">
        <f>'All Areas'!S97</f>
        <v>493301.75774100126</v>
      </c>
      <c r="O96" s="64">
        <f>'All Areas'!T97</f>
        <v>10833430.350162899</v>
      </c>
      <c r="P96" s="64">
        <f>'All Areas'!U97</f>
        <v>28128.245873289798</v>
      </c>
      <c r="Q96" s="64">
        <f>'All Areas'!V97</f>
        <v>304782.94871618896</v>
      </c>
    </row>
    <row r="97" spans="1:17" x14ac:dyDescent="0.25">
      <c r="A97" s="63">
        <v>4212.5</v>
      </c>
      <c r="B97" s="64">
        <f>'All Areas'!C98</f>
        <v>115888.51440890954</v>
      </c>
      <c r="C97" s="64">
        <f>'All Areas'!D98</f>
        <v>1210315.5687962931</v>
      </c>
      <c r="D97" s="64">
        <f>'All Areas'!E98</f>
        <v>23172.214708853971</v>
      </c>
      <c r="E97" s="64">
        <f>'All Areas'!F98</f>
        <v>225758.98471696873</v>
      </c>
      <c r="F97" s="64">
        <f>'All Areas'!G98</f>
        <v>63728.226192297065</v>
      </c>
      <c r="G97" s="64">
        <f>'All Areas'!H98</f>
        <v>436948.2330426111</v>
      </c>
      <c r="H97" s="64">
        <f>'All Areas'!K98</f>
        <v>131409.51332640648</v>
      </c>
      <c r="I97" s="64">
        <f>'All Areas'!L98</f>
        <v>1594192.6574851898</v>
      </c>
      <c r="J97" s="64">
        <f>'All Areas'!M98</f>
        <v>608927.19904682611</v>
      </c>
      <c r="K97" s="64">
        <f>'All Areas'!N98</f>
        <v>16441891.169562967</v>
      </c>
      <c r="L97" s="64">
        <f>'All Areas'!O98</f>
        <v>75754.805105162406</v>
      </c>
      <c r="M97" s="64">
        <f>'All Areas'!P98</f>
        <v>846381.5846359923</v>
      </c>
      <c r="N97" s="64">
        <f>'All Areas'!S98</f>
        <v>495080.99251278717</v>
      </c>
      <c r="O97" s="64">
        <f>'All Areas'!T98</f>
        <v>11080515.176852962</v>
      </c>
      <c r="P97" s="64">
        <f>'All Areas'!U98</f>
        <v>28130.508259495415</v>
      </c>
      <c r="Q97" s="64">
        <f>'All Areas'!V98</f>
        <v>318847.65364435117</v>
      </c>
    </row>
    <row r="98" spans="1:17" x14ac:dyDescent="0.25">
      <c r="A98" s="63">
        <v>4213</v>
      </c>
      <c r="B98" s="64">
        <f>'All Areas'!C99</f>
        <v>116957.25897326221</v>
      </c>
      <c r="C98" s="64">
        <f>'All Areas'!D99</f>
        <v>1268506.6679290852</v>
      </c>
      <c r="D98" s="64">
        <f>'All Areas'!E99</f>
        <v>23175.004822622472</v>
      </c>
      <c r="E98" s="64">
        <f>'All Areas'!F99</f>
        <v>237350.4597710284</v>
      </c>
      <c r="F98" s="64">
        <f>'All Areas'!G99</f>
        <v>64937.281789420704</v>
      </c>
      <c r="G98" s="64">
        <f>'All Areas'!H99</f>
        <v>469073.05555541464</v>
      </c>
      <c r="H98" s="64">
        <f>'All Areas'!K99</f>
        <v>132992.51538929355</v>
      </c>
      <c r="I98" s="64">
        <f>'All Areas'!L99</f>
        <v>1660288.2100759917</v>
      </c>
      <c r="J98" s="64">
        <f>'All Areas'!M99</f>
        <v>610803.10353723809</v>
      </c>
      <c r="K98" s="64">
        <f>'All Areas'!N99</f>
        <v>16746806.680284521</v>
      </c>
      <c r="L98" s="64">
        <f>'All Areas'!O99</f>
        <v>76415.407428635401</v>
      </c>
      <c r="M98" s="64">
        <f>'All Areas'!P99</f>
        <v>884432.1846989094</v>
      </c>
      <c r="N98" s="64">
        <f>'All Areas'!S99</f>
        <v>497256.46576209797</v>
      </c>
      <c r="O98" s="64">
        <f>'All Areas'!T99</f>
        <v>11328569.628721684</v>
      </c>
      <c r="P98" s="64">
        <f>'All Areas'!U99</f>
        <v>28132.558480287957</v>
      </c>
      <c r="Q98" s="64">
        <f>'All Areas'!V99</f>
        <v>332913.52060645161</v>
      </c>
    </row>
    <row r="99" spans="1:17" x14ac:dyDescent="0.25">
      <c r="A99" s="63">
        <v>4213.5</v>
      </c>
      <c r="B99" s="64">
        <f>'All Areas'!C100</f>
        <v>117890.8118675357</v>
      </c>
      <c r="C99" s="64">
        <f>'All Areas'!D100</f>
        <v>1327201.263176729</v>
      </c>
      <c r="D99" s="64">
        <f>'All Areas'!E100</f>
        <v>23176.832095507056</v>
      </c>
      <c r="E99" s="64">
        <f>'All Areas'!F100</f>
        <v>248941.98950883924</v>
      </c>
      <c r="F99" s="64">
        <f>'All Areas'!G100</f>
        <v>65877.27144399863</v>
      </c>
      <c r="G99" s="64">
        <f>'All Areas'!H100</f>
        <v>501764.0469146159</v>
      </c>
      <c r="H99" s="64">
        <f>'All Areas'!K100</f>
        <v>134409.40602491112</v>
      </c>
      <c r="I99" s="64">
        <f>'All Areas'!L100</f>
        <v>1727141.5093176395</v>
      </c>
      <c r="J99" s="64">
        <f>'All Areas'!M100</f>
        <v>612093.70217392652</v>
      </c>
      <c r="K99" s="64">
        <f>'All Areas'!N100</f>
        <v>17052529.761697076</v>
      </c>
      <c r="L99" s="64">
        <f>'All Areas'!O100</f>
        <v>77144.390663272192</v>
      </c>
      <c r="M99" s="64">
        <f>'All Areas'!P100</f>
        <v>922819.3240681513</v>
      </c>
      <c r="N99" s="64">
        <f>'All Areas'!S100</f>
        <v>499216.46632143448</v>
      </c>
      <c r="O99" s="64">
        <f>'All Areas'!T100</f>
        <v>11577672.46703642</v>
      </c>
      <c r="P99" s="64">
        <f>'All Areas'!U100</f>
        <v>28134.38559043561</v>
      </c>
      <c r="Q99" s="64">
        <f>'All Areas'!V100</f>
        <v>346980.30818156316</v>
      </c>
    </row>
    <row r="100" spans="1:17" x14ac:dyDescent="0.25">
      <c r="A100" s="63">
        <v>4214</v>
      </c>
      <c r="B100" s="64">
        <f>'All Areas'!C101</f>
        <v>119186.9254358098</v>
      </c>
      <c r="C100" s="64">
        <f>'All Areas'!D101</f>
        <v>1386456.9804534826</v>
      </c>
      <c r="D100" s="64">
        <f>'All Areas'!E101</f>
        <v>23178.235484012053</v>
      </c>
      <c r="E100" s="64">
        <f>'All Areas'!F101</f>
        <v>260532.03444676375</v>
      </c>
      <c r="F100" s="64">
        <f>'All Areas'!G101</f>
        <v>67312.082659049935</v>
      </c>
      <c r="G100" s="64">
        <f>'All Areas'!H101</f>
        <v>535013.58779860218</v>
      </c>
      <c r="H100" s="64">
        <f>'All Areas'!K101</f>
        <v>135970.51953354038</v>
      </c>
      <c r="I100" s="64">
        <f>'All Areas'!L101</f>
        <v>1794735.842042136</v>
      </c>
      <c r="J100" s="64">
        <f>'All Areas'!M101</f>
        <v>613721.57989878731</v>
      </c>
      <c r="K100" s="64">
        <f>'All Areas'!N101</f>
        <v>17358978.630270623</v>
      </c>
      <c r="L100" s="64">
        <f>'All Areas'!O101</f>
        <v>77979.199220444629</v>
      </c>
      <c r="M100" s="64">
        <f>'All Areas'!P101</f>
        <v>961579.3303222236</v>
      </c>
      <c r="N100" s="64">
        <f>'All Areas'!S101</f>
        <v>502049.69191240973</v>
      </c>
      <c r="O100" s="64">
        <f>'All Areas'!T101</f>
        <v>11827932.170522142</v>
      </c>
      <c r="P100" s="64">
        <f>'All Areas'!U101</f>
        <v>28136.017707885363</v>
      </c>
      <c r="Q100" s="64">
        <f>'All Areas'!V101</f>
        <v>361047.97235782811</v>
      </c>
    </row>
    <row r="101" spans="1:17" x14ac:dyDescent="0.25">
      <c r="A101" s="63">
        <v>4214.5</v>
      </c>
      <c r="B101" s="64">
        <f>'All Areas'!C102</f>
        <v>120499.88529463392</v>
      </c>
      <c r="C101" s="64">
        <f>'All Areas'!D102</f>
        <v>1446352.966236653</v>
      </c>
      <c r="D101" s="64">
        <f>'All Areas'!E102</f>
        <v>23179.464973118575</v>
      </c>
      <c r="E101" s="64">
        <f>'All Areas'!F102</f>
        <v>272121.47864393122</v>
      </c>
      <c r="F101" s="64">
        <f>'All Areas'!G102</f>
        <v>68493.439721854927</v>
      </c>
      <c r="G101" s="64">
        <f>'All Areas'!H102</f>
        <v>568944.32850595273</v>
      </c>
      <c r="H101" s="64">
        <f>'All Areas'!K102</f>
        <v>137953.98849871894</v>
      </c>
      <c r="I101" s="64">
        <f>'All Areas'!L102</f>
        <v>1863205.4760705142</v>
      </c>
      <c r="J101" s="64">
        <f>'All Areas'!M102</f>
        <v>615519.42125894688</v>
      </c>
      <c r="K101" s="64">
        <f>'All Areas'!N102</f>
        <v>17666296.516045835</v>
      </c>
      <c r="L101" s="64">
        <f>'All Areas'!O102</f>
        <v>78930.223864681131</v>
      </c>
      <c r="M101" s="64">
        <f>'All Areas'!P102</f>
        <v>1000801.260189323</v>
      </c>
      <c r="N101" s="64">
        <f>'All Areas'!S102</f>
        <v>504724.21101193276</v>
      </c>
      <c r="O101" s="64">
        <f>'All Areas'!T102</f>
        <v>12079607.965357002</v>
      </c>
      <c r="P101" s="64">
        <f>'All Areas'!U102</f>
        <v>28137.500256634768</v>
      </c>
      <c r="Q101" s="64">
        <f>'All Areas'!V102</f>
        <v>375116.4734854626</v>
      </c>
    </row>
    <row r="102" spans="1:17" x14ac:dyDescent="0.25">
      <c r="A102" s="63">
        <v>4215</v>
      </c>
      <c r="B102" s="64">
        <f>'All Areas'!C103</f>
        <v>125135.926744973</v>
      </c>
      <c r="C102" s="64">
        <f>'All Areas'!D103</f>
        <v>1507609.1113929821</v>
      </c>
      <c r="D102" s="64">
        <f>'All Areas'!E103</f>
        <v>23180.338956373671</v>
      </c>
      <c r="E102" s="64">
        <f>'All Areas'!F103</f>
        <v>283711.47210054245</v>
      </c>
      <c r="F102" s="64">
        <f>'All Areas'!G103</f>
        <v>71057.285208111542</v>
      </c>
      <c r="G102" s="64">
        <f>'All Areas'!H103</f>
        <v>603682.17595338821</v>
      </c>
      <c r="H102" s="64">
        <f>'All Areas'!K103</f>
        <v>141639.66597240485</v>
      </c>
      <c r="I102" s="64">
        <f>'All Areas'!L103</f>
        <v>1933126.1971290915</v>
      </c>
      <c r="J102" s="64">
        <f>'All Areas'!M103</f>
        <v>619168.27298809111</v>
      </c>
      <c r="K102" s="64">
        <f>'All Areas'!N103</f>
        <v>17974972.301309019</v>
      </c>
      <c r="L102" s="64">
        <f>'All Areas'!O103</f>
        <v>81383.288671703209</v>
      </c>
      <c r="M102" s="64">
        <f>'All Areas'!P103</f>
        <v>1040724.6379434055</v>
      </c>
      <c r="N102" s="64">
        <f>'All Areas'!S103</f>
        <v>510683.20565295831</v>
      </c>
      <c r="O102" s="64">
        <f>'All Areas'!T103</f>
        <v>12333068.922793871</v>
      </c>
      <c r="P102" s="64">
        <f>'All Areas'!U103</f>
        <v>28138.748278038558</v>
      </c>
      <c r="Q102" s="64">
        <f>'All Areas'!V103</f>
        <v>389185.64238208078</v>
      </c>
    </row>
    <row r="103" spans="1:17" x14ac:dyDescent="0.25">
      <c r="A103" s="63">
        <v>4215.5</v>
      </c>
      <c r="B103" s="64">
        <f>'All Areas'!C104</f>
        <v>126992.77470868919</v>
      </c>
      <c r="C103" s="64">
        <f>'All Areas'!D104</f>
        <v>1570650.1690741694</v>
      </c>
      <c r="D103" s="64">
        <f>'All Areas'!E104</f>
        <v>23181.006764288239</v>
      </c>
      <c r="E103" s="64">
        <f>'All Areas'!F104</f>
        <v>295301.89381484478</v>
      </c>
      <c r="F103" s="64">
        <f>'All Areas'!G104</f>
        <v>71880.472627894764</v>
      </c>
      <c r="G103" s="64">
        <f>'All Areas'!H104</f>
        <v>639417.80651502311</v>
      </c>
      <c r="H103" s="64">
        <f>'All Areas'!K104</f>
        <v>143625.53520022208</v>
      </c>
      <c r="I103" s="64">
        <f>'All Areas'!L104</f>
        <v>2004503.454412326</v>
      </c>
      <c r="J103" s="64">
        <f>'All Areas'!M104</f>
        <v>625024.4112601782</v>
      </c>
      <c r="K103" s="64">
        <f>'All Areas'!N104</f>
        <v>18286477.795812678</v>
      </c>
      <c r="L103" s="64">
        <f>'All Areas'!O104</f>
        <v>84442.723828216927</v>
      </c>
      <c r="M103" s="64">
        <f>'All Areas'!P104</f>
        <v>1082675.7534090551</v>
      </c>
      <c r="N103" s="64">
        <f>'All Areas'!S104</f>
        <v>512976.24321053195</v>
      </c>
      <c r="O103" s="64">
        <f>'All Areas'!T104</f>
        <v>12589094.809682826</v>
      </c>
      <c r="P103" s="64">
        <f>'All Areas'!U104</f>
        <v>28139.695659994137</v>
      </c>
      <c r="Q103" s="64">
        <f>'All Areas'!V104</f>
        <v>403255.33075172029</v>
      </c>
    </row>
    <row r="104" spans="1:17" x14ac:dyDescent="0.25">
      <c r="A104" s="63">
        <v>4216</v>
      </c>
      <c r="B104" s="64">
        <f>'All Areas'!C105</f>
        <v>128375.15559962354</v>
      </c>
      <c r="C104" s="64">
        <f>'All Areas'!D105</f>
        <v>1634494.5596155385</v>
      </c>
      <c r="D104" s="64">
        <f>'All Areas'!E105</f>
        <v>23181.380224022694</v>
      </c>
      <c r="E104" s="64">
        <f>'All Areas'!F105</f>
        <v>306892.6896563014</v>
      </c>
      <c r="F104" s="64">
        <f>'All Areas'!G105</f>
        <v>72820.263614540119</v>
      </c>
      <c r="G104" s="64">
        <f>'All Areas'!H105</f>
        <v>675583.2747269778</v>
      </c>
      <c r="H104" s="64">
        <f>'All Areas'!K105</f>
        <v>144806.99895755693</v>
      </c>
      <c r="I104" s="64">
        <f>'All Areas'!L105</f>
        <v>2076620.5071344522</v>
      </c>
      <c r="J104" s="64">
        <f>'All Areas'!M105</f>
        <v>627353.24550044723</v>
      </c>
      <c r="K104" s="64">
        <f>'All Areas'!N105</f>
        <v>18599591.481412832</v>
      </c>
      <c r="L104" s="64">
        <f>'All Areas'!O105</f>
        <v>84874.695482867362</v>
      </c>
      <c r="M104" s="64">
        <f>'All Areas'!P105</f>
        <v>1125010.2700742676</v>
      </c>
      <c r="N104" s="64">
        <f>'All Areas'!S105</f>
        <v>514348.71129405871</v>
      </c>
      <c r="O104" s="64">
        <f>'All Areas'!T105</f>
        <v>12845948.054707093</v>
      </c>
      <c r="P104" s="64">
        <f>'All Areas'!U105</f>
        <v>28140.47007974489</v>
      </c>
      <c r="Q104" s="64">
        <f>'All Areas'!V105</f>
        <v>417325.43908857804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Bear River Bay</vt:lpstr>
      <vt:lpstr>Farmington Bay</vt:lpstr>
      <vt:lpstr>North Arm</vt:lpstr>
      <vt:lpstr>South Arm</vt:lpstr>
      <vt:lpstr>Main Areas Only</vt:lpstr>
      <vt:lpstr>All Areas</vt:lpstr>
      <vt:lpstr>RTab</vt:lpstr>
    </vt:vector>
  </TitlesOfParts>
  <Company>BIO-WEST,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aperschon</dc:creator>
  <cp:lastModifiedBy>David Tarboton</cp:lastModifiedBy>
  <dcterms:created xsi:type="dcterms:W3CDTF">2011-04-14T16:56:00Z</dcterms:created>
  <dcterms:modified xsi:type="dcterms:W3CDTF">2015-08-09T18:40:38Z</dcterms:modified>
</cp:coreProperties>
</file>