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2.png" ContentType="image/png"/>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 function="false" hidden="false" localSheetId="0" name="_xlnm.Print_Titles" vbProcedure="false">ProjectSchedule!$4:$6</definedName>
    <definedName function="false" hidden="false" localSheetId="0" name="_xlnm.Print_Titles_0" vbProcedure="false">ProjectSchedule!$4:$6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<sst xmlns="http://schemas.openxmlformats.org/spreadsheetml/2006/main" count="75" uniqueCount="63">
  <si>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</si>
  <si>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Multi-User Boids</t>
  </si>
  <si>
    <t xml:space="preserve">Enter Company Name in cell B2.</t>
  </si>
  <si>
    <t xml:space="preserve">Enter the name of the Project Lead in cell B3. Enter the Project Start date in cell E3. Pooject Start: label is in cell C3.</t>
  </si>
  <si>
    <t xml:space="preserve">Alexander Cahill</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</si>
  <si>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</si>
  <si>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</si>
  <si>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Liam Ó Cearbhaill</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</si>
  <si>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</si>
  <si>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</si>
  <si>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</si>
  <si>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</si>
  <si>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</si>
  <si>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</si>
  <si>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</si>
  <si>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</si>
  <si>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</si>
  <si>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</si>
  <si>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</si>
  <si>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Browser Components</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</si>
  <si>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</si>
  <si>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WebSocket Server</t>
  </si>
  <si>
    <t xml:space="preserve">Alex</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</si>
  <si>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</si>
  <si>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Client Side JavaScript</t>
  </si>
  <si>
    <t xml:space="preserve">HTML Components</t>
  </si>
  <si>
    <t xml:space="preserve">Home Page Design</t>
  </si>
  <si>
    <t xml:space="preserve">Home Page Implementation</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</si>
  <si>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</si>
  <si>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Graphics</t>
  </si>
  <si>
    <t xml:space="preserve">Environment</t>
  </si>
  <si>
    <t xml:space="preserve">Liam</t>
  </si>
  <si>
    <t xml:space="preserve">Boids Modelling</t>
  </si>
  <si>
    <t xml:space="preserve">Sample phase title block</t>
  </si>
  <si>
    <t xml:space="preserve">Boids Algorithm</t>
  </si>
  <si>
    <t xml:space="preserve">Algorithm Design</t>
  </si>
  <si>
    <t xml:space="preserve">Paired</t>
  </si>
  <si>
    <t xml:space="preserve">Implementation</t>
  </si>
  <si>
    <t xml:space="preserve">Game Mechanics</t>
  </si>
  <si>
    <t xml:space="preserve">Game Rules Design</t>
  </si>
  <si>
    <t xml:space="preserve">Game Rules Implementation</t>
  </si>
  <si>
    <t xml:space="preserve">This is an empty row</t>
  </si>
  <si>
    <t xml:space="preserve">Documentation</t>
  </si>
  <si>
    <t xml:space="preserve">Functional Specification</t>
  </si>
  <si>
    <t xml:space="preserve">User Manual</t>
  </si>
  <si>
    <t xml:space="preserve">Video Walkthrough</t>
  </si>
  <si>
    <t xml:space="preserve">This row marks the end of the Project Schedule. DO NOT enter anything in this row. 
Insert new rows ABOVE this one to continue building out your Project Schedule.</t>
  </si>
  <si>
    <t xml:space="preserve">Insert new rows ABOVE this one</t>
  </si>
  <si>
    <t xml:space="preserve">SIMPLE GANTT CHART by Vertex42.com</t>
  </si>
  <si>
    <t xml:space="preserve">https://www.vertex42.com/ExcelTemplates/simple-gantt-chart.html</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</si>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</sst>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5">
    <numFmt numFmtId="164" formatCode="General"/>
    <numFmt numFmtId="165" formatCode="MMM\ D&quot;, &quot;YYYY"/>
    <numFmt numFmtId="166" formatCode="D"/>
    <numFmt numFmtId="167" formatCode="0%"/>
    <numFmt numFmtId="168" formatCode="D/M/YY;@"/>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u val="single"/>
      <sz val="11"/>
      <color rgb="FF0000FF"/>
      <name val="Arial"/>
      <family val="2"/>
      <charset val="1"/>
    </font>
    <font>
      <sz val="10"/>
      <color rgb="FF7F7F7F"/>
      <name val="Arial"/>
      <family val="2"/>
      <charset val="1"/>
    </font>
    <font>
      <sz val="14"/>
      <color rgb="FF000000"/>
      <name val="Calibri"/>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4">
    <fill>
      <patternFill patternType="none"/>
    </fill>
    <fill>
      <patternFill patternType="gray125"/>
    </fill>
    <fill>
      <patternFill patternType="solid">
        <fgColor rgb="FFDBEEF4"/>
        <bgColor rgb="FFDCE6F2"/>
      </patternFill>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CE6F2"/>
        <bgColor rgb="FFDBEEF4"/>
      </patternFill>
    </fill>
    <fill>
      <patternFill patternType="solid">
        <fgColor rgb="FFE6B9B8"/>
        <bgColor rgb="FFCCC1DA"/>
      </patternFill>
    </fill>
    <fill>
      <patternFill patternType="solid">
        <fgColor rgb="FFF2DCDB"/>
        <bgColor rgb="FFE6E0EC"/>
      </patternFill>
    </fill>
    <fill>
      <patternFill patternType="solid">
        <fgColor rgb="FFD7E4BD"/>
        <bgColor rgb="FFD9D9D9"/>
      </patternFill>
    </fill>
    <fill>
      <patternFill patternType="solid">
        <fgColor rgb="FFEBF1DE"/>
        <bgColor rgb="FFF2F2F2"/>
      </patternFill>
    </fill>
    <fill>
      <patternFill patternType="solid">
        <fgColor rgb="FFCCC1DA"/>
        <bgColor rgb="FFB9CDE5"/>
      </patternFill>
    </fill>
    <fill>
      <patternFill patternType="solid">
        <fgColor rgb="FFE6E0EC"/>
        <bgColor rgb="FFDCE6F2"/>
      </patternFill>
    </fill>
    <fill>
      <patternFill patternType="solid">
        <fgColor rgb="FFF2F2F2"/>
        <bgColor rgb="FFEBF1DE"/>
      </patternFill>
    </fill>
  </fills>
  <borders count="10">
    <border diagonalUp="false" diagonalDown="false">
      <left/>
      <right/>
      <top/>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 diagonalUp="false" diagonalDown="false">
      <left/>
      <right/>
      <top style="medium">
        <color rgb="FFD9D9D9"/>
      </top>
      <bottom style="medium">
        <color rgb="FFD9D9D9"/>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top"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0" fillId="0" borderId="1" xfId="0" applyFont="tru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5" fontId="0" fillId="3" borderId="3" xfId="0" applyFont="false" applyBorder="true" applyAlignment="true" applyProtection="false">
      <alignment horizontal="left" vertical="center" textRotation="0" wrapText="true" indent="1"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6" fontId="12" fillId="3" borderId="5" xfId="0" applyFont="true" applyBorder="true" applyAlignment="true" applyProtection="false">
      <alignment horizontal="center" vertical="center" textRotation="0" wrapText="false" indent="0" shrinkToFit="false"/>
      <protection locked="true" hidden="false"/>
    </xf>
    <xf numFmtId="166" fontId="12" fillId="3" borderId="0" xfId="0" applyFont="true" applyBorder="false" applyAlignment="true" applyProtection="false">
      <alignment horizontal="center" vertical="center" textRotation="0" wrapText="false" indent="0" shrinkToFit="false"/>
      <protection locked="true" hidden="false"/>
    </xf>
    <xf numFmtId="166" fontId="12" fillId="3" borderId="1" xfId="0" applyFont="true" applyBorder="true" applyAlignment="true" applyProtection="false">
      <alignment horizontal="center" vertical="center" textRotation="0" wrapText="false" indent="0" shrinkToFit="false"/>
      <protection locked="true" hidden="false"/>
    </xf>
    <xf numFmtId="164" fontId="13" fillId="4" borderId="6" xfId="0" applyFont="true" applyBorder="true" applyAlignment="true" applyProtection="false">
      <alignment horizontal="left" vertical="center" textRotation="0" wrapText="false" indent="1" shrinkToFit="false"/>
      <protection locked="true" hidden="false"/>
    </xf>
    <xf numFmtId="164" fontId="13" fillId="4" borderId="6" xfId="0" applyFont="true" applyBorder="true" applyAlignment="true" applyProtection="false">
      <alignment horizontal="center" vertical="center" textRotation="0" wrapText="true" indent="0" shrinkToFit="false"/>
      <protection locked="true" hidden="false"/>
    </xf>
    <xf numFmtId="164" fontId="14" fillId="4" borderId="7"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15" fillId="5" borderId="9" xfId="0" applyFont="true" applyBorder="true" applyAlignment="true" applyProtection="false">
      <alignment horizontal="left" vertical="center" textRotation="0" wrapText="false" indent="1"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7" fontId="16" fillId="5" borderId="9" xfId="19" applyFont="true" applyBorder="true" applyAlignment="true" applyProtection="true">
      <alignment horizontal="center" vertical="center" textRotation="0" wrapText="false" indent="0" shrinkToFit="false"/>
      <protection locked="true" hidden="false"/>
    </xf>
    <xf numFmtId="168" fontId="0" fillId="5" borderId="9" xfId="0" applyFont="false" applyBorder="true" applyAlignment="true" applyProtection="false">
      <alignment horizontal="center" vertical="center" textRotation="0" wrapText="false" indent="0" shrinkToFit="false"/>
      <protection locked="true" hidden="false"/>
    </xf>
    <xf numFmtId="168" fontId="16" fillId="5" borderId="9" xfId="0" applyFont="true" applyBorder="true" applyAlignment="true" applyProtection="false">
      <alignment horizontal="center" vertical="center" textRotation="0" wrapText="false" indent="0" shrinkToFit="false"/>
      <protection locked="true" hidden="false"/>
    </xf>
    <xf numFmtId="164" fontId="16" fillId="0" borderId="9"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7" fontId="16" fillId="6" borderId="9" xfId="19" applyFont="true" applyBorder="true" applyAlignment="true" applyProtection="true">
      <alignment horizontal="center" vertical="center"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right" vertical="center" textRotation="0" wrapText="false" indent="0" shrinkToFit="false"/>
      <protection locked="true" hidden="false"/>
    </xf>
    <xf numFmtId="164" fontId="15" fillId="7" borderId="9" xfId="0" applyFont="true" applyBorder="true" applyAlignment="true" applyProtection="false">
      <alignment horizontal="left" vertical="center" textRotation="0" wrapText="false" indent="1"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7" fontId="16" fillId="7" borderId="9" xfId="19" applyFont="true" applyBorder="true" applyAlignment="true" applyProtection="true">
      <alignment horizontal="center" vertical="center" textRotation="0" wrapText="false" indent="0" shrinkToFit="false"/>
      <protection locked="true" hidden="false"/>
    </xf>
    <xf numFmtId="168" fontId="0" fillId="7" borderId="9" xfId="0" applyFont="false" applyBorder="true" applyAlignment="true" applyProtection="false">
      <alignment horizontal="center" vertical="center" textRotation="0" wrapText="false" indent="0" shrinkToFit="false"/>
      <protection locked="true" hidden="false"/>
    </xf>
    <xf numFmtId="168" fontId="16" fillId="7" borderId="9" xfId="0" applyFont="true" applyBorder="true" applyAlignment="true" applyProtection="false">
      <alignment horizontal="center" vertical="center"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7" fontId="16" fillId="8" borderId="9" xfId="19" applyFont="true" applyBorder="true" applyAlignment="true" applyProtection="true">
      <alignment horizontal="center" vertical="center"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15" fillId="9" borderId="9" xfId="0" applyFont="true" applyBorder="true" applyAlignment="true" applyProtection="false">
      <alignment horizontal="left" vertical="center" textRotation="0" wrapText="false" indent="1"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7" fontId="16" fillId="9" borderId="9" xfId="19" applyFont="true" applyBorder="true" applyAlignment="true" applyProtection="true">
      <alignment horizontal="center" vertical="center" textRotation="0" wrapText="false" indent="0" shrinkToFit="false"/>
      <protection locked="true" hidden="false"/>
    </xf>
    <xf numFmtId="168" fontId="0" fillId="9" borderId="9" xfId="0" applyFont="false" applyBorder="true" applyAlignment="true" applyProtection="false">
      <alignment horizontal="center" vertical="center" textRotation="0" wrapText="false" indent="0" shrinkToFit="false"/>
      <protection locked="true" hidden="false"/>
    </xf>
    <xf numFmtId="168" fontId="16" fillId="9" borderId="9" xfId="0" applyFont="true" applyBorder="true" applyAlignment="true" applyProtection="false">
      <alignment horizontal="center" vertical="center"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7" fontId="16" fillId="10" borderId="9" xfId="19" applyFont="true" applyBorder="true" applyAlignment="true" applyProtection="true">
      <alignment horizontal="center" vertical="center"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15" fillId="11" borderId="9" xfId="0" applyFont="true" applyBorder="true" applyAlignment="true" applyProtection="false">
      <alignment horizontal="left" vertical="center" textRotation="0" wrapText="false" indent="1"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7" fontId="16" fillId="11" borderId="9" xfId="19" applyFont="true" applyBorder="true" applyAlignment="true" applyProtection="true">
      <alignment horizontal="center" vertical="center" textRotation="0" wrapText="false" indent="0" shrinkToFit="false"/>
      <protection locked="true" hidden="false"/>
    </xf>
    <xf numFmtId="168" fontId="0" fillId="11" borderId="9" xfId="0" applyFont="false" applyBorder="true" applyAlignment="true" applyProtection="false">
      <alignment horizontal="center" vertical="center" textRotation="0" wrapText="false" indent="0" shrinkToFit="false"/>
      <protection locked="true" hidden="false"/>
    </xf>
    <xf numFmtId="168" fontId="16" fillId="11" borderId="9" xfId="0" applyFont="true" applyBorder="true" applyAlignment="true" applyProtection="false">
      <alignment horizontal="center" vertical="center"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7" fontId="16" fillId="12" borderId="9" xfId="19" applyFont="true" applyBorder="true" applyAlignment="true" applyProtection="true">
      <alignment horizontal="center" vertical="center"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true">
      <alignment horizontal="left" vertical="center" textRotation="0" wrapText="false" indent="1" shrinkToFit="false"/>
      <protection locked="true" hidden="false"/>
    </xf>
    <xf numFmtId="164" fontId="0" fillId="0" borderId="9" xfId="0" applyFont="false" applyBorder="true" applyAlignment="true" applyProtection="true">
      <alignment horizontal="center" vertical="center" textRotation="0" wrapText="false" indent="0" shrinkToFit="false"/>
      <protection locked="true" hidden="false"/>
    </xf>
    <xf numFmtId="167" fontId="0" fillId="0" borderId="9" xfId="0" applyFont="false" applyBorder="true" applyAlignment="true" applyProtection="true">
      <alignment horizontal="center" vertical="center" textRotation="0" wrapText="false" indent="0" shrinkToFit="false"/>
      <protection locked="true" hidden="false"/>
    </xf>
    <xf numFmtId="168" fontId="0" fillId="0" borderId="9" xfId="0" applyFont="false" applyBorder="true" applyAlignment="true" applyProtection="true">
      <alignment horizontal="center" vertical="center" textRotation="0" wrapText="false" indent="0" shrinkToFit="false"/>
      <protection locked="true" hidden="false"/>
    </xf>
    <xf numFmtId="164" fontId="0" fillId="2" borderId="9" xfId="21" applyFont="true" applyBorder="true" applyAlignment="true" applyProtection="true">
      <alignment horizontal="left" vertical="center" textRotation="0" wrapText="false" indent="4" shrinkToFit="false"/>
      <protection locked="true" hidden="false"/>
    </xf>
    <xf numFmtId="164" fontId="0" fillId="2" borderId="9" xfId="21" applyFont="true" applyBorder="true" applyAlignment="true" applyProtection="true">
      <alignment horizontal="center" vertical="center" textRotation="0" wrapText="false" indent="0" shrinkToFit="false"/>
      <protection locked="true" hidden="false"/>
    </xf>
    <xf numFmtId="167" fontId="0" fillId="2" borderId="9" xfId="21" applyFont="false" applyBorder="true" applyAlignment="true" applyProtection="true">
      <alignment horizontal="center" vertical="center" textRotation="0" wrapText="false" indent="0" shrinkToFit="false"/>
      <protection locked="true" hidden="false"/>
    </xf>
    <xf numFmtId="168" fontId="0" fillId="2" borderId="9" xfId="21" applyFont="false" applyBorder="true" applyAlignment="true" applyProtection="true">
      <alignment horizontal="center" vertical="center" textRotation="0" wrapText="false" indent="0" shrinkToFit="false"/>
      <protection locked="true" hidden="false"/>
    </xf>
    <xf numFmtId="164" fontId="17" fillId="13" borderId="9" xfId="0" applyFont="true" applyBorder="true" applyAlignment="true" applyProtection="false">
      <alignment horizontal="left" vertical="center" textRotation="0" wrapText="false" indent="1" shrinkToFit="false"/>
      <protection locked="true" hidden="false"/>
    </xf>
    <xf numFmtId="164" fontId="17" fillId="13" borderId="9" xfId="0" applyFont="true" applyBorder="true" applyAlignment="true" applyProtection="false">
      <alignment horizontal="center" vertical="center" textRotation="0" wrapText="false" indent="0" shrinkToFit="false"/>
      <protection locked="true" hidden="false"/>
    </xf>
    <xf numFmtId="167" fontId="16" fillId="13" borderId="9" xfId="19" applyFont="true" applyBorder="true" applyAlignment="true" applyProtection="true">
      <alignment horizontal="center" vertical="center" textRotation="0" wrapText="false" indent="0" shrinkToFit="false"/>
      <protection locked="true" hidden="false"/>
    </xf>
    <xf numFmtId="168" fontId="18" fillId="13" borderId="9" xfId="0" applyFont="true" applyBorder="true" applyAlignment="true" applyProtection="false">
      <alignment horizontal="left" vertical="center" textRotation="0" wrapText="false" indent="0" shrinkToFit="false"/>
      <protection locked="true" hidden="false"/>
    </xf>
    <xf numFmtId="168" fontId="16" fillId="13" borderId="9" xfId="0" applyFont="true" applyBorder="true" applyAlignment="true" applyProtection="false">
      <alignment horizontal="center" vertical="center" textRotation="0" wrapText="false" indent="0" shrinkToFit="false"/>
      <protection locked="true" hidden="false"/>
    </xf>
    <xf numFmtId="164" fontId="16" fillId="13" borderId="9" xfId="0" applyFont="true" applyBorder="true" applyAlignment="true" applyProtection="false">
      <alignment horizontal="center" vertical="center" textRotation="0" wrapText="false" indent="0" shrinkToFit="false"/>
      <protection locked="true" hidden="false"/>
    </xf>
    <xf numFmtId="164" fontId="0" fillId="13" borderId="8" xfId="0" applyFont="fals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9" fillId="0" borderId="0" xfId="20" applyFont="true" applyBorder="true" applyAlignment="true" applyProtection="true">
      <alignment horizontal="left" vertical="top"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7F7F7F"/>
      <rgbColor rgb="FF9999FF"/>
      <rgbColor rgb="FF595959"/>
      <rgbColor rgb="FFEBF1DE"/>
      <rgbColor rgb="FFDBEEF4"/>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D7E4BD"/>
      <rgbColor rgb="FFF2F2F2"/>
      <rgbColor rgb="FFD9D9D9"/>
      <rgbColor rgb="FFF2DCDB"/>
      <rgbColor rgb="FFE6E0EC"/>
      <rgbColor rgb="FFE6B9B8"/>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1904400</xdr:colOff>
      <xdr:row>0</xdr:row>
      <xdr:rowOff>523440</xdr:rowOff>
    </xdr:to>
    <xdr:pic>
      <xdr:nvPicPr>
        <xdr:cNvPr id="0" name="Picture 1" descr=""/>
        <xdr:cNvPicPr/>
      </xdr:nvPicPr>
      <xdr:blipFill>
        <a:blip r:embed="rId1"/>
        <a:stretch/>
      </xdr:blipFill>
      <xdr:spPr>
        <a:xfrm>
          <a:off x="0" y="95400"/>
          <a:ext cx="1904400" cy="42804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BL1048576"/>
  <sheetViews>
    <sheetView showFormulas="false" showGridLines="false" showRowColHeaders="true" showZeros="true" rightToLeft="false" tabSelected="true" showOutlineSymbols="true" defaultGridColor="true" view="normal" topLeftCell="B1" colorId="64" zoomScale="100" zoomScaleNormal="100" zoomScalePageLayoutView="100" workbookViewId="0">
      <pane xSplit="0" ySplit="6" topLeftCell="A7" activePane="bottomLeft" state="frozen"/>
      <selection pane="topLeft" activeCell="B1" activeCellId="0" sqref="B1"/>
      <selection pane="bottomLeft" activeCell="G10" activeCellId="0" sqref="G10"/>
    </sheetView>
  </sheetViews>
  <sheetFormatPr defaultRowHeight="30" zeroHeight="false" outlineLevelRow="0" outlineLevelCol="0"/>
  <cols>
    <col collapsed="false" customWidth="true" hidden="false" outlineLevel="0" max="1" min="1" style="0" width="1.93"/>
    <col collapsed="false" customWidth="true" hidden="false" outlineLevel="0" max="2" min="2" style="0" width="29.37"/>
    <col collapsed="false" customWidth="true" hidden="false" outlineLevel="0" max="3" min="3" style="0" width="30.7"/>
    <col collapsed="false" customWidth="true" hidden="false" outlineLevel="0" max="4" min="4" style="0" width="10.71"/>
    <col collapsed="false" customWidth="true" hidden="false" outlineLevel="0" max="5" min="5" style="1" width="10.42"/>
    <col collapsed="false" customWidth="true" hidden="false" outlineLevel="0" max="6" min="6" style="0" width="10.42"/>
    <col collapsed="false" customWidth="true" hidden="false" outlineLevel="0" max="7" min="7" style="0" width="2.71"/>
    <col collapsed="false" customWidth="true" hidden="true" outlineLevel="0" max="8" min="8" style="0" width="6.15"/>
    <col collapsed="false" customWidth="true" hidden="false" outlineLevel="0" max="64" min="9" style="0" width="2.57"/>
    <col collapsed="false" customWidth="true" hidden="false" outlineLevel="0" max="68" min="65" style="0" width="8.54"/>
    <col collapsed="false" customWidth="true" hidden="false" outlineLevel="0" max="70" min="69" style="0" width="10.29"/>
    <col collapsed="false" customWidth="true" hidden="false" outlineLevel="0" max="1025" min="71" style="0" width="8.54"/>
  </cols>
  <sheetData>
    <row r="1" customFormat="false" ht="30" hidden="false" customHeight="true" outlineLevel="0" collapsed="false">
      <c r="A1" s="2" t="s">
        <v>0</v>
      </c>
      <c r="B1" s="3" t="s">
        <v>1</v>
      </c>
      <c r="C1" s="4"/>
      <c r="D1" s="5"/>
      <c r="E1" s="6"/>
      <c r="F1" s="7"/>
      <c r="H1" s="5"/>
      <c r="I1" s="8"/>
    </row>
    <row r="2" customFormat="false" ht="30" hidden="false" customHeight="true" outlineLevel="0" collapsed="false">
      <c r="A2" s="0" t="s">
        <v>2</v>
      </c>
      <c r="B2" s="9"/>
      <c r="I2" s="10"/>
    </row>
    <row r="3" customFormat="false" ht="30" hidden="false" customHeight="true" outlineLevel="0" collapsed="false">
      <c r="A3" s="0" t="s">
        <v>3</v>
      </c>
      <c r="B3" s="11" t="s">
        <v>4</v>
      </c>
      <c r="C3" s="12" t="s">
        <v>5</v>
      </c>
      <c r="D3" s="12"/>
      <c r="E3" s="13" t="n">
        <f aca="true">TODAY()</f>
        <v>43790</v>
      </c>
      <c r="F3" s="13"/>
    </row>
    <row r="4" customFormat="false" ht="30" hidden="false" customHeight="true" outlineLevel="0" collapsed="false">
      <c r="A4" s="2" t="s">
        <v>6</v>
      </c>
      <c r="B4" s="11" t="s">
        <v>7</v>
      </c>
      <c r="C4" s="12" t="s">
        <v>8</v>
      </c>
      <c r="D4" s="12"/>
      <c r="E4" s="14" t="n">
        <v>1</v>
      </c>
      <c r="I4" s="15" t="n">
        <f aca="false">I5</f>
        <v>43787</v>
      </c>
      <c r="J4" s="15"/>
      <c r="K4" s="15"/>
      <c r="L4" s="15"/>
      <c r="M4" s="15"/>
      <c r="N4" s="15"/>
      <c r="O4" s="15"/>
      <c r="P4" s="15" t="n">
        <f aca="false">P5</f>
        <v>43794</v>
      </c>
      <c r="Q4" s="15"/>
      <c r="R4" s="15"/>
      <c r="S4" s="15"/>
      <c r="T4" s="15"/>
      <c r="U4" s="15"/>
      <c r="V4" s="15"/>
      <c r="W4" s="15" t="n">
        <f aca="false">W5</f>
        <v>43801</v>
      </c>
      <c r="X4" s="15"/>
      <c r="Y4" s="15"/>
      <c r="Z4" s="15"/>
      <c r="AA4" s="15"/>
      <c r="AB4" s="15"/>
      <c r="AC4" s="15"/>
      <c r="AD4" s="15" t="n">
        <f aca="false">AD5</f>
        <v>43808</v>
      </c>
      <c r="AE4" s="15"/>
      <c r="AF4" s="15"/>
      <c r="AG4" s="15"/>
      <c r="AH4" s="15"/>
      <c r="AI4" s="15"/>
      <c r="AJ4" s="15"/>
      <c r="AK4" s="15" t="n">
        <f aca="false">AK5</f>
        <v>43815</v>
      </c>
      <c r="AL4" s="15"/>
      <c r="AM4" s="15"/>
      <c r="AN4" s="15"/>
      <c r="AO4" s="15"/>
      <c r="AP4" s="15"/>
      <c r="AQ4" s="15"/>
      <c r="AR4" s="15" t="n">
        <f aca="false">AR5</f>
        <v>43822</v>
      </c>
      <c r="AS4" s="15"/>
      <c r="AT4" s="15"/>
      <c r="AU4" s="15"/>
      <c r="AV4" s="15"/>
      <c r="AW4" s="15"/>
      <c r="AX4" s="15"/>
      <c r="AY4" s="15" t="n">
        <f aca="false">AY5</f>
        <v>43829</v>
      </c>
      <c r="AZ4" s="15"/>
      <c r="BA4" s="15"/>
      <c r="BB4" s="15"/>
      <c r="BC4" s="15"/>
      <c r="BD4" s="15"/>
      <c r="BE4" s="15"/>
      <c r="BF4" s="15" t="n">
        <f aca="false">BF5</f>
        <v>43836</v>
      </c>
      <c r="BG4" s="15"/>
      <c r="BH4" s="15"/>
      <c r="BI4" s="15"/>
      <c r="BJ4" s="15"/>
      <c r="BK4" s="15"/>
      <c r="BL4" s="15"/>
    </row>
    <row r="5" customFormat="false" ht="15" hidden="false" customHeight="true" outlineLevel="0" collapsed="false">
      <c r="A5" s="2" t="s">
        <v>9</v>
      </c>
      <c r="B5" s="16"/>
      <c r="C5" s="16"/>
      <c r="D5" s="16"/>
      <c r="E5" s="16"/>
      <c r="F5" s="16"/>
      <c r="G5" s="16"/>
      <c r="I5" s="17" t="n">
        <f aca="false">Project_Start-WEEKDAY(Project_Start,1)+2+7*(Display_Week-1)</f>
        <v>43787</v>
      </c>
      <c r="J5" s="18" t="n">
        <f aca="false">I5+1</f>
        <v>43788</v>
      </c>
      <c r="K5" s="18" t="n">
        <f aca="false">J5+1</f>
        <v>43789</v>
      </c>
      <c r="L5" s="18" t="n">
        <f aca="false">K5+1</f>
        <v>43790</v>
      </c>
      <c r="M5" s="18" t="n">
        <f aca="false">L5+1</f>
        <v>43791</v>
      </c>
      <c r="N5" s="18" t="n">
        <f aca="false">M5+1</f>
        <v>43792</v>
      </c>
      <c r="O5" s="19" t="n">
        <f aca="false">N5+1</f>
        <v>43793</v>
      </c>
      <c r="P5" s="17" t="n">
        <f aca="false">O5+1</f>
        <v>43794</v>
      </c>
      <c r="Q5" s="18" t="n">
        <f aca="false">P5+1</f>
        <v>43795</v>
      </c>
      <c r="R5" s="18" t="n">
        <f aca="false">Q5+1</f>
        <v>43796</v>
      </c>
      <c r="S5" s="18" t="n">
        <f aca="false">R5+1</f>
        <v>43797</v>
      </c>
      <c r="T5" s="18" t="n">
        <f aca="false">S5+1</f>
        <v>43798</v>
      </c>
      <c r="U5" s="18" t="n">
        <f aca="false">T5+1</f>
        <v>43799</v>
      </c>
      <c r="V5" s="19" t="n">
        <f aca="false">U5+1</f>
        <v>43800</v>
      </c>
      <c r="W5" s="17" t="n">
        <f aca="false">V5+1</f>
        <v>43801</v>
      </c>
      <c r="X5" s="18" t="n">
        <f aca="false">W5+1</f>
        <v>43802</v>
      </c>
      <c r="Y5" s="18" t="n">
        <f aca="false">X5+1</f>
        <v>43803</v>
      </c>
      <c r="Z5" s="18" t="n">
        <f aca="false">Y5+1</f>
        <v>43804</v>
      </c>
      <c r="AA5" s="18" t="n">
        <f aca="false">Z5+1</f>
        <v>43805</v>
      </c>
      <c r="AB5" s="18" t="n">
        <f aca="false">AA5+1</f>
        <v>43806</v>
      </c>
      <c r="AC5" s="19" t="n">
        <f aca="false">AB5+1</f>
        <v>43807</v>
      </c>
      <c r="AD5" s="17" t="n">
        <f aca="false">AC5+1</f>
        <v>43808</v>
      </c>
      <c r="AE5" s="18" t="n">
        <f aca="false">AD5+1</f>
        <v>43809</v>
      </c>
      <c r="AF5" s="18" t="n">
        <f aca="false">AE5+1</f>
        <v>43810</v>
      </c>
      <c r="AG5" s="18" t="n">
        <f aca="false">AF5+1</f>
        <v>43811</v>
      </c>
      <c r="AH5" s="18" t="n">
        <f aca="false">AG5+1</f>
        <v>43812</v>
      </c>
      <c r="AI5" s="18" t="n">
        <f aca="false">AH5+1</f>
        <v>43813</v>
      </c>
      <c r="AJ5" s="19" t="n">
        <f aca="false">AI5+1</f>
        <v>43814</v>
      </c>
      <c r="AK5" s="17" t="n">
        <f aca="false">AJ5+1</f>
        <v>43815</v>
      </c>
      <c r="AL5" s="18" t="n">
        <f aca="false">AK5+1</f>
        <v>43816</v>
      </c>
      <c r="AM5" s="18" t="n">
        <f aca="false">AL5+1</f>
        <v>43817</v>
      </c>
      <c r="AN5" s="18" t="n">
        <f aca="false">AM5+1</f>
        <v>43818</v>
      </c>
      <c r="AO5" s="18" t="n">
        <f aca="false">AN5+1</f>
        <v>43819</v>
      </c>
      <c r="AP5" s="18" t="n">
        <f aca="false">AO5+1</f>
        <v>43820</v>
      </c>
      <c r="AQ5" s="19" t="n">
        <f aca="false">AP5+1</f>
        <v>43821</v>
      </c>
      <c r="AR5" s="17" t="n">
        <f aca="false">AQ5+1</f>
        <v>43822</v>
      </c>
      <c r="AS5" s="18" t="n">
        <f aca="false">AR5+1</f>
        <v>43823</v>
      </c>
      <c r="AT5" s="18" t="n">
        <f aca="false">AS5+1</f>
        <v>43824</v>
      </c>
      <c r="AU5" s="18" t="n">
        <f aca="false">AT5+1</f>
        <v>43825</v>
      </c>
      <c r="AV5" s="18" t="n">
        <f aca="false">AU5+1</f>
        <v>43826</v>
      </c>
      <c r="AW5" s="18" t="n">
        <f aca="false">AV5+1</f>
        <v>43827</v>
      </c>
      <c r="AX5" s="19" t="n">
        <f aca="false">AW5+1</f>
        <v>43828</v>
      </c>
      <c r="AY5" s="17" t="n">
        <f aca="false">AX5+1</f>
        <v>43829</v>
      </c>
      <c r="AZ5" s="18" t="n">
        <f aca="false">AY5+1</f>
        <v>43830</v>
      </c>
      <c r="BA5" s="18" t="n">
        <f aca="false">AZ5+1</f>
        <v>43831</v>
      </c>
      <c r="BB5" s="18" t="n">
        <f aca="false">BA5+1</f>
        <v>43832</v>
      </c>
      <c r="BC5" s="18" t="n">
        <f aca="false">BB5+1</f>
        <v>43833</v>
      </c>
      <c r="BD5" s="18" t="n">
        <f aca="false">BC5+1</f>
        <v>43834</v>
      </c>
      <c r="BE5" s="19" t="n">
        <f aca="false">BD5+1</f>
        <v>43835</v>
      </c>
      <c r="BF5" s="17" t="n">
        <f aca="false">BE5+1</f>
        <v>43836</v>
      </c>
      <c r="BG5" s="18" t="n">
        <f aca="false">BF5+1</f>
        <v>43837</v>
      </c>
      <c r="BH5" s="18" t="n">
        <f aca="false">BG5+1</f>
        <v>43838</v>
      </c>
      <c r="BI5" s="18" t="n">
        <f aca="false">BH5+1</f>
        <v>43839</v>
      </c>
      <c r="BJ5" s="18" t="n">
        <f aca="false">BI5+1</f>
        <v>43840</v>
      </c>
      <c r="BK5" s="18" t="n">
        <f aca="false">BJ5+1</f>
        <v>43841</v>
      </c>
      <c r="BL5" s="19" t="n">
        <f aca="false">BK5+1</f>
        <v>43842</v>
      </c>
    </row>
    <row r="6" customFormat="false" ht="30" hidden="false" customHeight="true" outlineLevel="0" collapsed="false">
      <c r="A6" s="2" t="s">
        <v>10</v>
      </c>
      <c r="B6" s="20" t="s">
        <v>11</v>
      </c>
      <c r="C6" s="21" t="s">
        <v>12</v>
      </c>
      <c r="D6" s="21" t="s">
        <v>13</v>
      </c>
      <c r="E6" s="21" t="s">
        <v>14</v>
      </c>
      <c r="F6" s="21" t="s">
        <v>15</v>
      </c>
      <c r="G6" s="21"/>
      <c r="H6" s="21" t="s">
        <v>16</v>
      </c>
      <c r="I6" s="22" t="str">
        <f aca="false">LEFT(TEXT(I5,"ddd"),1)</f>
        <v>M</v>
      </c>
      <c r="J6" s="22" t="str">
        <f aca="false">LEFT(TEXT(J5,"ddd"),1)</f>
        <v>T</v>
      </c>
      <c r="K6" s="22" t="str">
        <f aca="false">LEFT(TEXT(K5,"ddd"),1)</f>
        <v>W</v>
      </c>
      <c r="L6" s="22" t="str">
        <f aca="false">LEFT(TEXT(L5,"ddd"),1)</f>
        <v>T</v>
      </c>
      <c r="M6" s="22" t="str">
        <f aca="false">LEFT(TEXT(M5,"ddd"),1)</f>
        <v>F</v>
      </c>
      <c r="N6" s="22" t="str">
        <f aca="false">LEFT(TEXT(N5,"ddd"),1)</f>
        <v>S</v>
      </c>
      <c r="O6" s="22" t="str">
        <f aca="false">LEFT(TEXT(O5,"ddd"),1)</f>
        <v>S</v>
      </c>
      <c r="P6" s="22" t="str">
        <f aca="false">LEFT(TEXT(P5,"ddd"),1)</f>
        <v>M</v>
      </c>
      <c r="Q6" s="22" t="str">
        <f aca="false">LEFT(TEXT(Q5,"ddd"),1)</f>
        <v>T</v>
      </c>
      <c r="R6" s="22" t="str">
        <f aca="false">LEFT(TEXT(R5,"ddd"),1)</f>
        <v>W</v>
      </c>
      <c r="S6" s="22" t="str">
        <f aca="false">LEFT(TEXT(S5,"ddd"),1)</f>
        <v>T</v>
      </c>
      <c r="T6" s="22" t="str">
        <f aca="false">LEFT(TEXT(T5,"ddd"),1)</f>
        <v>F</v>
      </c>
      <c r="U6" s="22" t="str">
        <f aca="false">LEFT(TEXT(U5,"ddd"),1)</f>
        <v>S</v>
      </c>
      <c r="V6" s="22" t="str">
        <f aca="false">LEFT(TEXT(V5,"ddd"),1)</f>
        <v>S</v>
      </c>
      <c r="W6" s="22" t="str">
        <f aca="false">LEFT(TEXT(W5,"ddd"),1)</f>
        <v>M</v>
      </c>
      <c r="X6" s="22" t="str">
        <f aca="false">LEFT(TEXT(X5,"ddd"),1)</f>
        <v>T</v>
      </c>
      <c r="Y6" s="22" t="str">
        <f aca="false">LEFT(TEXT(Y5,"ddd"),1)</f>
        <v>W</v>
      </c>
      <c r="Z6" s="22" t="str">
        <f aca="false">LEFT(TEXT(Z5,"ddd"),1)</f>
        <v>T</v>
      </c>
      <c r="AA6" s="22" t="str">
        <f aca="false">LEFT(TEXT(AA5,"ddd"),1)</f>
        <v>F</v>
      </c>
      <c r="AB6" s="22" t="str">
        <f aca="false">LEFT(TEXT(AB5,"ddd"),1)</f>
        <v>S</v>
      </c>
      <c r="AC6" s="22" t="str">
        <f aca="false">LEFT(TEXT(AC5,"ddd"),1)</f>
        <v>S</v>
      </c>
      <c r="AD6" s="22" t="str">
        <f aca="false">LEFT(TEXT(AD5,"ddd"),1)</f>
        <v>M</v>
      </c>
      <c r="AE6" s="22" t="str">
        <f aca="false">LEFT(TEXT(AE5,"ddd"),1)</f>
        <v>T</v>
      </c>
      <c r="AF6" s="22" t="str">
        <f aca="false">LEFT(TEXT(AF5,"ddd"),1)</f>
        <v>W</v>
      </c>
      <c r="AG6" s="22" t="str">
        <f aca="false">LEFT(TEXT(AG5,"ddd"),1)</f>
        <v>T</v>
      </c>
      <c r="AH6" s="22" t="str">
        <f aca="false">LEFT(TEXT(AH5,"ddd"),1)</f>
        <v>F</v>
      </c>
      <c r="AI6" s="22" t="str">
        <f aca="false">LEFT(TEXT(AI5,"ddd"),1)</f>
        <v>S</v>
      </c>
      <c r="AJ6" s="22" t="str">
        <f aca="false">LEFT(TEXT(AJ5,"ddd"),1)</f>
        <v>S</v>
      </c>
      <c r="AK6" s="22" t="str">
        <f aca="false">LEFT(TEXT(AK5,"ddd"),1)</f>
        <v>M</v>
      </c>
      <c r="AL6" s="22" t="str">
        <f aca="false">LEFT(TEXT(AL5,"ddd"),1)</f>
        <v>T</v>
      </c>
      <c r="AM6" s="22" t="str">
        <f aca="false">LEFT(TEXT(AM5,"ddd"),1)</f>
        <v>W</v>
      </c>
      <c r="AN6" s="22" t="str">
        <f aca="false">LEFT(TEXT(AN5,"ddd"),1)</f>
        <v>T</v>
      </c>
      <c r="AO6" s="22" t="str">
        <f aca="false">LEFT(TEXT(AO5,"ddd"),1)</f>
        <v>F</v>
      </c>
      <c r="AP6" s="22" t="str">
        <f aca="false">LEFT(TEXT(AP5,"ddd"),1)</f>
        <v>S</v>
      </c>
      <c r="AQ6" s="22" t="str">
        <f aca="false">LEFT(TEXT(AQ5,"ddd"),1)</f>
        <v>S</v>
      </c>
      <c r="AR6" s="22" t="str">
        <f aca="false">LEFT(TEXT(AR5,"ddd"),1)</f>
        <v>M</v>
      </c>
      <c r="AS6" s="22" t="str">
        <f aca="false">LEFT(TEXT(AS5,"ddd"),1)</f>
        <v>T</v>
      </c>
      <c r="AT6" s="22" t="str">
        <f aca="false">LEFT(TEXT(AT5,"ddd"),1)</f>
        <v>W</v>
      </c>
      <c r="AU6" s="22" t="str">
        <f aca="false">LEFT(TEXT(AU5,"ddd"),1)</f>
        <v>T</v>
      </c>
      <c r="AV6" s="22" t="str">
        <f aca="false">LEFT(TEXT(AV5,"ddd"),1)</f>
        <v>F</v>
      </c>
      <c r="AW6" s="22" t="str">
        <f aca="false">LEFT(TEXT(AW5,"ddd"),1)</f>
        <v>S</v>
      </c>
      <c r="AX6" s="22" t="str">
        <f aca="false">LEFT(TEXT(AX5,"ddd"),1)</f>
        <v>S</v>
      </c>
      <c r="AY6" s="22" t="str">
        <f aca="false">LEFT(TEXT(AY5,"ddd"),1)</f>
        <v>M</v>
      </c>
      <c r="AZ6" s="22" t="str">
        <f aca="false">LEFT(TEXT(AZ5,"ddd"),1)</f>
        <v>T</v>
      </c>
      <c r="BA6" s="22" t="str">
        <f aca="false">LEFT(TEXT(BA5,"ddd"),1)</f>
        <v>W</v>
      </c>
      <c r="BB6" s="22" t="str">
        <f aca="false">LEFT(TEXT(BB5,"ddd"),1)</f>
        <v>T</v>
      </c>
      <c r="BC6" s="22" t="str">
        <f aca="false">LEFT(TEXT(BC5,"ddd"),1)</f>
        <v>F</v>
      </c>
      <c r="BD6" s="22" t="str">
        <f aca="false">LEFT(TEXT(BD5,"ddd"),1)</f>
        <v>S</v>
      </c>
      <c r="BE6" s="22" t="str">
        <f aca="false">LEFT(TEXT(BE5,"ddd"),1)</f>
        <v>S</v>
      </c>
      <c r="BF6" s="22" t="str">
        <f aca="false">LEFT(TEXT(BF5,"ddd"),1)</f>
        <v>M</v>
      </c>
      <c r="BG6" s="22" t="str">
        <f aca="false">LEFT(TEXT(BG5,"ddd"),1)</f>
        <v>T</v>
      </c>
      <c r="BH6" s="22" t="str">
        <f aca="false">LEFT(TEXT(BH5,"ddd"),1)</f>
        <v>W</v>
      </c>
      <c r="BI6" s="22" t="str">
        <f aca="false">LEFT(TEXT(BI5,"ddd"),1)</f>
        <v>T</v>
      </c>
      <c r="BJ6" s="22" t="str">
        <f aca="false">LEFT(TEXT(BJ5,"ddd"),1)</f>
        <v>F</v>
      </c>
      <c r="BK6" s="22" t="str">
        <f aca="false">LEFT(TEXT(BK5,"ddd"),1)</f>
        <v>S</v>
      </c>
      <c r="BL6" s="22" t="str">
        <f aca="false">LEFT(TEXT(BL5,"ddd"),1)</f>
        <v>S</v>
      </c>
    </row>
    <row r="7" customFormat="false" ht="30" hidden="true" customHeight="true" outlineLevel="0" collapsed="false">
      <c r="A7" s="0" t="s">
        <v>17</v>
      </c>
      <c r="C7" s="23"/>
      <c r="H7" s="0" t="str">
        <f aca="false">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31" customFormat="true" ht="30" hidden="false" customHeight="true" outlineLevel="0" collapsed="false">
      <c r="A8" s="2" t="s">
        <v>18</v>
      </c>
      <c r="B8" s="25" t="s">
        <v>19</v>
      </c>
      <c r="C8" s="26"/>
      <c r="D8" s="27"/>
      <c r="E8" s="28"/>
      <c r="F8" s="29"/>
      <c r="G8" s="30"/>
      <c r="H8" s="30" t="str">
        <f aca="false">IF(OR(ISBLANK(task_start),ISBLANK(task_end)),"",task_end-task_start+1)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31" customFormat="true" ht="30" hidden="false" customHeight="true" outlineLevel="0" collapsed="false">
      <c r="A9" s="2" t="s">
        <v>20</v>
      </c>
      <c r="B9" s="32" t="s">
        <v>21</v>
      </c>
      <c r="C9" s="32" t="s">
        <v>22</v>
      </c>
      <c r="D9" s="33" t="n">
        <v>0.03</v>
      </c>
      <c r="E9" s="34" t="n">
        <f aca="false">Project_Start</f>
        <v>43790</v>
      </c>
      <c r="F9" s="34" t="n">
        <v>43873</v>
      </c>
      <c r="G9" s="30"/>
      <c r="H9" s="30" t="n">
        <f aca="false">IF(OR(ISBLANK(task_start),ISBLANK(task_end)),"",task_end-task_start+1)</f>
        <v>84</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31" customFormat="true" ht="30" hidden="false" customHeight="true" outlineLevel="0" collapsed="false">
      <c r="A10" s="2" t="s">
        <v>23</v>
      </c>
      <c r="B10" s="32" t="s">
        <v>24</v>
      </c>
      <c r="C10" s="32" t="s">
        <v>22</v>
      </c>
      <c r="D10" s="33" t="n">
        <v>0.02</v>
      </c>
      <c r="E10" s="34" t="n">
        <v>43794</v>
      </c>
      <c r="F10" s="34" t="n">
        <v>43883</v>
      </c>
      <c r="G10" s="30"/>
      <c r="H10" s="30" t="n">
        <f aca="false">IF(OR(ISBLANK(task_start),ISBLANK(task_end)),"",task_end-task_start+1)</f>
        <v>90</v>
      </c>
      <c r="I10" s="24"/>
      <c r="J10" s="24"/>
      <c r="K10" s="24"/>
      <c r="L10" s="24"/>
      <c r="M10" s="24"/>
      <c r="N10" s="24"/>
      <c r="O10" s="24"/>
      <c r="P10" s="24"/>
      <c r="Q10" s="24"/>
      <c r="R10" s="24"/>
      <c r="S10" s="24"/>
      <c r="T10" s="24"/>
      <c r="U10" s="35"/>
      <c r="V10" s="3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31" customFormat="true" ht="30" hidden="false" customHeight="true" outlineLevel="0" collapsed="false">
      <c r="A11" s="0"/>
      <c r="B11" s="32" t="s">
        <v>25</v>
      </c>
      <c r="C11" s="32" t="s">
        <v>22</v>
      </c>
      <c r="D11" s="33" t="n">
        <v>0.02</v>
      </c>
      <c r="E11" s="34" t="n">
        <v>43801</v>
      </c>
      <c r="F11" s="34" t="n">
        <v>43842</v>
      </c>
      <c r="G11" s="30"/>
      <c r="H11" s="30" t="n">
        <f aca="false">IF(OR(ISBLANK(task_start),ISBLANK(task_end)),"",task_end-task_start+1)</f>
        <v>42</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31" customFormat="true" ht="30" hidden="false" customHeight="true" outlineLevel="0" collapsed="false">
      <c r="A12" s="0"/>
      <c r="B12" s="32" t="s">
        <v>26</v>
      </c>
      <c r="C12" s="32" t="s">
        <v>22</v>
      </c>
      <c r="D12" s="33" t="n">
        <v>0.01</v>
      </c>
      <c r="E12" s="34" t="n">
        <v>43845</v>
      </c>
      <c r="F12" s="34" t="n">
        <f aca="false">E12+10</f>
        <v>43855</v>
      </c>
      <c r="G12" s="30"/>
      <c r="H12" s="30" t="n">
        <f aca="false">IF(OR(ISBLANK(task_start),ISBLANK(task_end)),"",task_end-task_start+1)</f>
        <v>11</v>
      </c>
      <c r="I12" s="24"/>
      <c r="J12" s="24"/>
      <c r="K12" s="24"/>
      <c r="L12" s="24"/>
      <c r="M12" s="24"/>
      <c r="N12" s="24"/>
      <c r="O12" s="24"/>
      <c r="P12" s="24"/>
      <c r="Q12" s="24"/>
      <c r="R12" s="24"/>
      <c r="S12" s="24"/>
      <c r="T12" s="24"/>
      <c r="U12" s="24"/>
      <c r="V12" s="24"/>
      <c r="W12" s="24"/>
      <c r="X12" s="24"/>
      <c r="Y12" s="3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31" customFormat="true" ht="30" hidden="false" customHeight="true" outlineLevel="0" collapsed="false">
      <c r="A13" s="0"/>
      <c r="B13" s="32" t="s">
        <v>27</v>
      </c>
      <c r="C13" s="32" t="s">
        <v>22</v>
      </c>
      <c r="D13" s="33" t="n">
        <v>0</v>
      </c>
      <c r="E13" s="34" t="n">
        <v>43854</v>
      </c>
      <c r="F13" s="34" t="n">
        <f aca="false">E13+10</f>
        <v>43864</v>
      </c>
      <c r="G13" s="30"/>
      <c r="H13" s="30" t="n">
        <f aca="false">IF(OR(ISBLANK(task_start),ISBLANK(task_end)),"",task_end-task_start+1)</f>
        <v>11</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31" customFormat="true" ht="30" hidden="false" customHeight="true" outlineLevel="0" collapsed="false">
      <c r="A14" s="2" t="s">
        <v>28</v>
      </c>
      <c r="B14" s="36" t="s">
        <v>29</v>
      </c>
      <c r="C14" s="37"/>
      <c r="D14" s="38"/>
      <c r="E14" s="39"/>
      <c r="F14" s="40"/>
      <c r="G14" s="30"/>
      <c r="H14" s="30" t="str">
        <f aca="false">IF(OR(ISBLANK(task_start),ISBLANK(task_end)),"",task_end-task_start+1)</f>
        <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31" customFormat="true" ht="30" hidden="false" customHeight="true" outlineLevel="0" collapsed="false">
      <c r="A15" s="2"/>
      <c r="B15" s="41" t="s">
        <v>30</v>
      </c>
      <c r="C15" s="41" t="s">
        <v>31</v>
      </c>
      <c r="D15" s="42" t="n">
        <v>0</v>
      </c>
      <c r="E15" s="43" t="n">
        <f aca="false">E13+1</f>
        <v>43855</v>
      </c>
      <c r="F15" s="43" t="n">
        <f aca="false">E15+4</f>
        <v>43859</v>
      </c>
      <c r="G15" s="30"/>
      <c r="H15" s="30" t="n">
        <f aca="false">IF(OR(ISBLANK(task_start),ISBLANK(task_end)),"",task_end-task_start+1)</f>
        <v>5</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31" customFormat="true" ht="30" hidden="false" customHeight="true" outlineLevel="0" collapsed="false">
      <c r="A16" s="0"/>
      <c r="B16" s="41" t="s">
        <v>32</v>
      </c>
      <c r="C16" s="41" t="s">
        <v>31</v>
      </c>
      <c r="D16" s="42" t="n">
        <v>0.01</v>
      </c>
      <c r="E16" s="43" t="n">
        <f aca="false">E15+2</f>
        <v>43857</v>
      </c>
      <c r="F16" s="43" t="n">
        <f aca="false">E16+5</f>
        <v>43862</v>
      </c>
      <c r="G16" s="30"/>
      <c r="H16" s="30" t="n">
        <f aca="false">IF(OR(ISBLANK(task_start),ISBLANK(task_end)),"",task_end-task_start+1)</f>
        <v>6</v>
      </c>
      <c r="I16" s="24"/>
      <c r="J16" s="24"/>
      <c r="K16" s="24"/>
      <c r="L16" s="24"/>
      <c r="M16" s="24"/>
      <c r="N16" s="24"/>
      <c r="O16" s="24"/>
      <c r="P16" s="24"/>
      <c r="Q16" s="24"/>
      <c r="R16" s="24"/>
      <c r="S16" s="24"/>
      <c r="T16" s="24"/>
      <c r="U16" s="35"/>
      <c r="V16" s="35"/>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31" customFormat="true" ht="30" hidden="false" customHeight="true" outlineLevel="0" collapsed="false">
      <c r="A17" s="0" t="s">
        <v>33</v>
      </c>
      <c r="B17" s="44" t="s">
        <v>34</v>
      </c>
      <c r="C17" s="45"/>
      <c r="D17" s="46"/>
      <c r="E17" s="47"/>
      <c r="F17" s="48"/>
      <c r="G17" s="30"/>
      <c r="H17" s="30" t="str">
        <f aca="false">IF(OR(ISBLANK(task_start),ISBLANK(task_end)),"",task_end-task_start+1)</f>
        <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31" customFormat="true" ht="30" hidden="false" customHeight="true" outlineLevel="0" collapsed="false">
      <c r="A18" s="0"/>
      <c r="B18" s="49" t="s">
        <v>35</v>
      </c>
      <c r="C18" s="49" t="s">
        <v>36</v>
      </c>
      <c r="D18" s="50"/>
      <c r="E18" s="51" t="n">
        <v>43830</v>
      </c>
      <c r="F18" s="51" t="n">
        <v>43862</v>
      </c>
      <c r="G18" s="30"/>
      <c r="H18" s="30" t="n">
        <f aca="false">IF(OR(ISBLANK(task_start),ISBLANK(task_end)),"",task_end-task_start+1)</f>
        <v>33</v>
      </c>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31" customFormat="true" ht="30" hidden="false" customHeight="true" outlineLevel="0" collapsed="false">
      <c r="A19" s="0"/>
      <c r="B19" s="49" t="s">
        <v>37</v>
      </c>
      <c r="C19" s="49" t="s">
        <v>36</v>
      </c>
      <c r="D19" s="50"/>
      <c r="E19" s="51" t="n">
        <v>43855</v>
      </c>
      <c r="F19" s="51" t="n">
        <f aca="false">E19+15</f>
        <v>43870</v>
      </c>
      <c r="G19" s="30"/>
      <c r="H19" s="30" t="n">
        <f aca="false">IF(OR(ISBLANK(task_start),ISBLANK(task_end)),"",task_end-task_start+1)</f>
        <v>16</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31" customFormat="true" ht="30" hidden="false" customHeight="true" outlineLevel="0" collapsed="false">
      <c r="A20" s="0" t="s">
        <v>33</v>
      </c>
      <c r="B20" s="52" t="s">
        <v>38</v>
      </c>
      <c r="C20" s="53"/>
      <c r="D20" s="54"/>
      <c r="E20" s="55"/>
      <c r="F20" s="56"/>
      <c r="G20" s="30"/>
      <c r="H20" s="30" t="str">
        <f aca="false">IF(OR(ISBLANK(task_start),ISBLANK(task_end)),"",task_end-task_start+1)</f>
        <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31" customFormat="true" ht="30" hidden="false" customHeight="true" outlineLevel="0" collapsed="false">
      <c r="A21" s="0"/>
      <c r="B21" s="57" t="s">
        <v>39</v>
      </c>
      <c r="C21" s="57" t="s">
        <v>36</v>
      </c>
      <c r="D21" s="58"/>
      <c r="E21" s="59" t="n">
        <v>43835</v>
      </c>
      <c r="F21" s="59" t="n">
        <v>43839</v>
      </c>
      <c r="G21" s="30"/>
      <c r="H21" s="30" t="n">
        <f aca="false">IF(OR(ISBLANK(task_start),ISBLANK(task_end)),"",task_end-task_start+1)</f>
        <v>5</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31" customFormat="true" ht="30" hidden="false" customHeight="true" outlineLevel="0" collapsed="false">
      <c r="A22" s="0"/>
      <c r="B22" s="57" t="s">
        <v>40</v>
      </c>
      <c r="C22" s="57" t="s">
        <v>36</v>
      </c>
      <c r="D22" s="58"/>
      <c r="E22" s="59" t="n">
        <v>43839</v>
      </c>
      <c r="F22" s="59" t="n">
        <v>43862</v>
      </c>
      <c r="G22" s="30"/>
      <c r="H22" s="30" t="n">
        <f aca="false">IF(OR(ISBLANK(task_start),ISBLANK(task_end)),"",task_end-task_start+1)</f>
        <v>24</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31" customFormat="true" ht="30" hidden="false" customHeight="true" outlineLevel="0" collapsed="false">
      <c r="A23" s="0" t="s">
        <v>41</v>
      </c>
      <c r="B23" s="60" t="s">
        <v>42</v>
      </c>
      <c r="C23" s="61"/>
      <c r="D23" s="62"/>
      <c r="E23" s="63"/>
      <c r="F23" s="63"/>
      <c r="G23" s="30"/>
      <c r="H23" s="30" t="str">
        <f aca="false">IF(OR(ISBLANK(task_start),ISBLANK(task_end)),"",task_end-task_start+1)</f>
        <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row>
    <row r="24" s="31" customFormat="true" ht="30" hidden="false" customHeight="true" outlineLevel="0" collapsed="false">
      <c r="A24" s="0"/>
      <c r="B24" s="64" t="s">
        <v>43</v>
      </c>
      <c r="C24" s="65" t="s">
        <v>36</v>
      </c>
      <c r="D24" s="66"/>
      <c r="E24" s="67" t="n">
        <v>43770</v>
      </c>
      <c r="F24" s="67" t="n">
        <v>43791</v>
      </c>
      <c r="G24" s="30"/>
      <c r="H24" s="30"/>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31" customFormat="true" ht="30" hidden="false" customHeight="true" outlineLevel="0" collapsed="false">
      <c r="A25" s="0"/>
      <c r="B25" s="64" t="s">
        <v>44</v>
      </c>
      <c r="C25" s="65" t="s">
        <v>36</v>
      </c>
      <c r="D25" s="66"/>
      <c r="E25" s="67" t="n">
        <v>43956</v>
      </c>
      <c r="F25" s="67" t="n">
        <v>43962</v>
      </c>
      <c r="G25" s="30"/>
      <c r="H25" s="30"/>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row>
    <row r="26" s="31" customFormat="true" ht="30" hidden="false" customHeight="true" outlineLevel="0" collapsed="false">
      <c r="A26" s="0"/>
      <c r="B26" s="64" t="s">
        <v>45</v>
      </c>
      <c r="C26" s="65" t="s">
        <v>36</v>
      </c>
      <c r="D26" s="66"/>
      <c r="E26" s="67" t="n">
        <v>43956</v>
      </c>
      <c r="F26" s="67" t="n">
        <v>43962</v>
      </c>
      <c r="G26" s="30"/>
      <c r="H26" s="30"/>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row>
    <row r="27" s="31" customFormat="true" ht="30" hidden="false" customHeight="true" outlineLevel="0" collapsed="false">
      <c r="A27" s="2" t="s">
        <v>46</v>
      </c>
      <c r="B27" s="68" t="s">
        <v>47</v>
      </c>
      <c r="C27" s="69"/>
      <c r="D27" s="70"/>
      <c r="E27" s="71"/>
      <c r="F27" s="72"/>
      <c r="G27" s="73"/>
      <c r="H27" s="73" t="str">
        <f aca="false">IF(OR(ISBLANK(task_start),ISBLANK(task_end)),"",task_end-task_start+1)</f>
        <v/>
      </c>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22 D27">
    <cfRule type="dataBar" priority="2">
      <dataBar showValue="1" minLength="10" maxLength="90">
        <cfvo type="num" val="0"/>
        <cfvo type="num" val="1"/>
        <color rgb="FFBFBFBF"/>
      </dataBar>
      <extLst>
        <ext xmlns:x14="http://schemas.microsoft.com/office/spreadsheetml/2009/9/main" uri="{B025F937-C7B1-47D3-B67F-A62EFF666E3E}">
          <x14:id>{AA3343D9-B33E-4783-ADF6-1F7788D62F69}</x14:id>
        </ext>
      </extLst>
    </cfRule>
  </conditionalFormatting>
  <conditionalFormatting sqref="I5:BL27">
    <cfRule type="expression" priority="3" aboveAverage="0" equalAverage="0" bottom="0" percent="0" rank="0" text="" dxfId="0">
      <formula>AND(TODAY()&gt;=I$5,TODAY()&lt;J$5)</formula>
    </cfRule>
  </conditionalFormatting>
  <conditionalFormatting sqref="I7:BL27">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conditionalFormatting sqref="D23:D26">
    <cfRule type="dataBar" priority="6">
      <dataBar showValue="1" minLength="10" maxLength="90">
        <cfvo type="num" val="0"/>
        <cfvo type="num" val="1"/>
        <color rgb="FFBFBFBF"/>
      </dataBar>
      <extLst>
        <ext xmlns:x14="http://schemas.microsoft.com/office/spreadsheetml/2009/9/main" uri="{B025F937-C7B1-47D3-B67F-A62EFF666E3E}">
          <x14:id>{491594CD-2090-4AB1-8F22-B55611EE35A6}</x14:id>
        </ext>
      </extLst>
    </cfRule>
  </conditionalFormatting>
  <dataValidations count="1">
    <dataValidation allowBlank="true" operator="greaterThanOrEqual" prompt="Changing this number will scroll the Gantt Chart view." promptTitle="Display Week"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5" header="0.511805555555555" footer="0.3"/>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AA3343D9-B33E-4783-ADF6-1F7788D62F69}">
            <x14:dataBar minLength="10" maxLength="90" axisPosition="automatic" gradient="false">
              <x14:cfvo type="num">
                <xm:f>0</xm:f>
              </x14:cfvo>
              <x14:cfvo type="num">
                <xm:f>1</xm:f>
              </x14:cfvo>
              <x14:negativeFillColor rgb="FFFF0000"/>
              <x14:axisColor rgb="FF000000"/>
            </x14:dataBar>
          </x14:cfRule>
          <xm:sqref>D7:D22 D27</xm:sqref>
        </x14:conditionalFormatting>
        <x14:conditionalFormatting xmlns:xm="http://schemas.microsoft.com/office/excel/2006/main">
          <x14:cfRule type="dataBar" id="{491594CD-2090-4AB1-8F22-B55611EE35A6}">
            <x14:dataBar minLength="10" maxLength="90" axisPosition="automatic" gradient="false">
              <x14:cfvo type="num">
                <xm:f>0</xm:f>
              </x14:cfvo>
              <x14:cfvo type="num">
                <xm:f>1</xm:f>
              </x14:cfvo>
              <x14:negativeFillColor rgb="FFFF0000"/>
              <x14:axisColor rgb="FF000000"/>
            </x14:dataBar>
          </x14:cfRule>
          <xm:sqref>D23:D26</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false" showRowColHeaders="true" showZeros="true" rightToLeft="false" tabSelected="false" showOutlineSymbols="true" defaultGridColor="true" view="normal" topLeftCell="A10" colorId="64" zoomScale="100" zoomScaleNormal="100" zoomScalePageLayoutView="100" workbookViewId="0">
      <selection pane="topLeft" activeCell="A10" activeCellId="0" sqref="A10"/>
    </sheetView>
  </sheetViews>
  <sheetFormatPr defaultRowHeight="12.75" zeroHeight="false" outlineLevelRow="0" outlineLevelCol="0"/>
  <cols>
    <col collapsed="false" customWidth="true" hidden="false" outlineLevel="0" max="1" min="1" style="75" width="87.14"/>
    <col collapsed="false" customWidth="true" hidden="false" outlineLevel="0" max="1025" min="2" style="5" width="9.13"/>
  </cols>
  <sheetData>
    <row r="1" customFormat="false" ht="46.5" hidden="false" customHeight="true" outlineLevel="0" collapsed="false"/>
    <row r="2" s="77" customFormat="true" ht="15.75" hidden="false" customHeight="false" outlineLevel="0" collapsed="false">
      <c r="A2" s="76" t="s">
        <v>48</v>
      </c>
      <c r="B2" s="76"/>
    </row>
    <row r="3" s="79" customFormat="true" ht="27" hidden="false" customHeight="true" outlineLevel="0" collapsed="false">
      <c r="A3" s="78" t="s">
        <v>49</v>
      </c>
      <c r="B3" s="78"/>
    </row>
    <row r="4" s="81" customFormat="true" ht="26.25" hidden="false" customHeight="false" outlineLevel="0" collapsed="false">
      <c r="A4" s="80" t="s">
        <v>50</v>
      </c>
    </row>
    <row r="5" customFormat="false" ht="74.1" hidden="false" customHeight="true" outlineLevel="0" collapsed="false">
      <c r="A5" s="82" t="s">
        <v>51</v>
      </c>
    </row>
    <row r="6" customFormat="false" ht="26.25" hidden="false" customHeight="true" outlineLevel="0" collapsed="false">
      <c r="A6" s="80" t="s">
        <v>52</v>
      </c>
    </row>
    <row r="7" s="75" customFormat="true" ht="204.95" hidden="false" customHeight="true" outlineLevel="0" collapsed="false">
      <c r="A7" s="83" t="s">
        <v>53</v>
      </c>
    </row>
    <row r="8" s="81" customFormat="true" ht="26.25" hidden="false" customHeight="false" outlineLevel="0" collapsed="false">
      <c r="A8" s="80" t="s">
        <v>54</v>
      </c>
    </row>
    <row r="9" customFormat="false" ht="60" hidden="false" customHeight="false" outlineLevel="0" collapsed="false">
      <c r="A9" s="82" t="s">
        <v>55</v>
      </c>
    </row>
    <row r="10" s="75" customFormat="true" ht="27.95" hidden="false" customHeight="true" outlineLevel="0" collapsed="false">
      <c r="A10" s="84" t="s">
        <v>56</v>
      </c>
    </row>
    <row r="11" s="81" customFormat="true" ht="26.25" hidden="false" customHeight="false" outlineLevel="0" collapsed="false">
      <c r="A11" s="80" t="s">
        <v>57</v>
      </c>
    </row>
    <row r="12" customFormat="false" ht="30" hidden="false" customHeight="false" outlineLevel="0" collapsed="false">
      <c r="A12" s="82" t="s">
        <v>58</v>
      </c>
    </row>
    <row r="13" s="75" customFormat="true" ht="27.95" hidden="false" customHeight="true" outlineLevel="0" collapsed="false">
      <c r="A13" s="84" t="s">
        <v>59</v>
      </c>
    </row>
    <row r="14" s="81" customFormat="true" ht="26.25" hidden="false" customHeight="false" outlineLevel="0" collapsed="false">
      <c r="A14" s="80" t="s">
        <v>60</v>
      </c>
    </row>
    <row r="15" customFormat="false" ht="75" hidden="false" customHeight="true" outlineLevel="0" collapsed="false">
      <c r="A15" s="82" t="s">
        <v>61</v>
      </c>
    </row>
    <row r="16" customFormat="false" ht="75" hidden="false" customHeight="false" outlineLevel="0" collapsed="false">
      <c r="A16" s="82" t="s">
        <v>62</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8</TotalTime>
  <Application>LibreOffice/6.0.6.2$Windows_X86_64 LibreOffice_project/0c292870b25a325b5ed35f6b45599d2ea4458e77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en-IE</dc:language>
  <cp:lastModifiedBy/>
  <dcterms:modified xsi:type="dcterms:W3CDTF">2019-11-21T16:57:34Z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f42aa342-8706-4288-bd11-ebb85995028c_ActionId">
    <vt:lpwstr>ae87efaf-4711-40ea-b5db-c90354dd2317</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nabled">
    <vt:lpwstr>True</vt:lpwstr>
  </property>
  <property fmtid="{D5CDD505-2E9C-101B-9397-08002B2CF9AE}" pid="9" name="MSIP_Label_f42aa342-8706-4288-bd11-ebb85995028c_Extended_MSFT_Method">
    <vt:lpwstr>Automatic</vt:lpwstr>
  </property>
  <property fmtid="{D5CDD505-2E9C-101B-9397-08002B2CF9AE}" pid="10" name="MSIP_Label_f42aa342-8706-4288-bd11-ebb85995028c_Name">
    <vt:lpwstr>General</vt:lpwstr>
  </property>
  <property fmtid="{D5CDD505-2E9C-101B-9397-08002B2CF9AE}" pid="11" name="MSIP_Label_f42aa342-8706-4288-bd11-ebb85995028c_Owner">
    <vt:lpwstr>v-abdarl@microsoft.com</vt:lpwstr>
  </property>
  <property fmtid="{D5CDD505-2E9C-101B-9397-08002B2CF9AE}" pid="12" name="MSIP_Label_f42aa342-8706-4288-bd11-ebb85995028c_SetDate">
    <vt:lpwstr>2019-03-19T17:17:07.6273720Z</vt:lpwstr>
  </property>
  <property fmtid="{D5CDD505-2E9C-101B-9397-08002B2CF9AE}" pid="13" name="MSIP_Label_f42aa342-8706-4288-bd11-ebb85995028c_SiteId">
    <vt:lpwstr>72f988bf-86f1-41af-91ab-2d7cd011db47</vt:lpwstr>
  </property>
  <property fmtid="{D5CDD505-2E9C-101B-9397-08002B2CF9AE}" pid="14" name="ScaleCrop">
    <vt:bool>0</vt:bool>
  </property>
  <property fmtid="{D5CDD505-2E9C-101B-9397-08002B2CF9AE}" pid="15" name="Sensitivity">
    <vt:lpwstr>General</vt:lpwstr>
  </property>
  <property fmtid="{D5CDD505-2E9C-101B-9397-08002B2CF9AE}" pid="16" name="ShareDoc">
    <vt:bool>0</vt:bool>
  </property>
</Properties>
</file>