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PAKET" sheetId="4" r:id="rId1"/>
    <sheet name="MATPEL" sheetId="2" r:id="rId2"/>
    <sheet name="PAKETKITAB" sheetId="3" r:id="rId3"/>
    <sheet name="materi ganjil" sheetId="5" r:id="rId4"/>
    <sheet name="Sheet2" sheetId="6" r:id="rId5"/>
  </sheets>
  <definedNames>
    <definedName name="PAKET">PAKET!$A:$C</definedName>
    <definedName name="PELAJARAN">MATPEL!$A:$D</definedName>
  </definedNames>
  <calcPr calcId="152511"/>
</workbook>
</file>

<file path=xl/calcChain.xml><?xml version="1.0" encoding="utf-8"?>
<calcChain xmlns="http://schemas.openxmlformats.org/spreadsheetml/2006/main">
  <c r="F51" i="6" l="1"/>
  <c r="F50" i="6"/>
  <c r="G50" i="6" s="1"/>
  <c r="D50" i="6"/>
  <c r="D49" i="6"/>
  <c r="F49" i="6" s="1"/>
  <c r="G49" i="6" s="1"/>
  <c r="G48" i="6"/>
  <c r="F48" i="6"/>
  <c r="D48" i="6"/>
  <c r="D47" i="6"/>
  <c r="F47" i="6" s="1"/>
  <c r="G47" i="6" s="1"/>
  <c r="D46" i="6"/>
  <c r="F46" i="6" s="1"/>
  <c r="G46" i="6" s="1"/>
  <c r="D45" i="6"/>
  <c r="F45" i="6" s="1"/>
  <c r="G45" i="6" s="1"/>
  <c r="D44" i="6"/>
  <c r="F44" i="6" s="1"/>
  <c r="G44" i="6" s="1"/>
  <c r="G43" i="6"/>
  <c r="F43" i="6"/>
  <c r="D43" i="6"/>
  <c r="D42" i="6"/>
  <c r="F42" i="6" s="1"/>
  <c r="G42" i="6" s="1"/>
  <c r="D41" i="6"/>
  <c r="F41" i="6" s="1"/>
  <c r="G41" i="6" s="1"/>
  <c r="D40" i="6"/>
  <c r="F40" i="6" s="1"/>
  <c r="G40" i="6" s="1"/>
  <c r="G39" i="6"/>
  <c r="F39" i="6"/>
  <c r="D38" i="6"/>
  <c r="F38" i="6" s="1"/>
  <c r="G38" i="6" s="1"/>
  <c r="F37" i="6"/>
  <c r="G37" i="6" s="1"/>
  <c r="D37" i="6"/>
  <c r="D36" i="6"/>
  <c r="F36" i="6" s="1"/>
  <c r="G36" i="6" s="1"/>
  <c r="D35" i="6"/>
  <c r="F35" i="6" s="1"/>
  <c r="G35" i="6" s="1"/>
  <c r="D34" i="6"/>
  <c r="F34" i="6" s="1"/>
  <c r="G34" i="6" s="1"/>
  <c r="D33" i="6"/>
  <c r="F33" i="6" s="1"/>
  <c r="G33" i="6" s="1"/>
  <c r="F32" i="6"/>
  <c r="G32" i="6" s="1"/>
  <c r="D32" i="6"/>
  <c r="D31" i="6"/>
  <c r="F31" i="6" s="1"/>
  <c r="G31" i="6" s="1"/>
  <c r="D30" i="6"/>
  <c r="F30" i="6" s="1"/>
  <c r="G30" i="6" s="1"/>
  <c r="D29" i="6"/>
  <c r="F29" i="6" s="1"/>
  <c r="G29" i="6" s="1"/>
  <c r="D28" i="6"/>
  <c r="F28" i="6" s="1"/>
  <c r="G28" i="6" s="1"/>
  <c r="D27" i="6"/>
  <c r="F27" i="6" s="1"/>
  <c r="G27" i="6" s="1"/>
  <c r="D26" i="6"/>
  <c r="F26" i="6" s="1"/>
  <c r="G26" i="6" s="1"/>
  <c r="D25" i="6"/>
  <c r="F25" i="6" s="1"/>
  <c r="G25" i="6" s="1"/>
  <c r="D24" i="6"/>
  <c r="F24" i="6" s="1"/>
  <c r="G24" i="6" s="1"/>
  <c r="F23" i="6"/>
  <c r="G23" i="6" s="1"/>
  <c r="D23" i="6"/>
  <c r="D22" i="6"/>
  <c r="F22" i="6" s="1"/>
  <c r="G22" i="6" s="1"/>
  <c r="G21" i="6"/>
  <c r="F21" i="6"/>
  <c r="D21" i="6"/>
  <c r="D20" i="6"/>
  <c r="F20" i="6" s="1"/>
  <c r="G20" i="6" s="1"/>
  <c r="D19" i="6"/>
  <c r="F19" i="6" s="1"/>
  <c r="G19" i="6" s="1"/>
  <c r="D18" i="6"/>
  <c r="F18" i="6" s="1"/>
  <c r="G18" i="6" s="1"/>
  <c r="D17" i="6"/>
  <c r="F17" i="6" s="1"/>
  <c r="G17" i="6" s="1"/>
  <c r="F16" i="6"/>
  <c r="G16" i="6" s="1"/>
  <c r="D16" i="6"/>
  <c r="D15" i="6"/>
  <c r="F15" i="6" s="1"/>
  <c r="G15" i="6" s="1"/>
  <c r="D14" i="6"/>
  <c r="F14" i="6" s="1"/>
  <c r="G14" i="6" s="1"/>
  <c r="D13" i="6"/>
  <c r="F13" i="6" s="1"/>
  <c r="G13" i="6" s="1"/>
  <c r="D12" i="6"/>
  <c r="F12" i="6" s="1"/>
  <c r="G12" i="6" s="1"/>
  <c r="D11" i="6"/>
  <c r="F11" i="6" s="1"/>
  <c r="G11" i="6" s="1"/>
  <c r="D10" i="6"/>
  <c r="F10" i="6" s="1"/>
  <c r="G10" i="6" s="1"/>
  <c r="F9" i="6"/>
  <c r="G9" i="6" s="1"/>
  <c r="D9" i="6"/>
  <c r="D8" i="6"/>
  <c r="F8" i="6" s="1"/>
  <c r="G8" i="6" s="1"/>
  <c r="F7" i="6"/>
  <c r="G7" i="6" s="1"/>
  <c r="D7" i="6"/>
  <c r="D6" i="6"/>
  <c r="F6" i="6" s="1"/>
  <c r="G6" i="6" s="1"/>
  <c r="F5" i="6"/>
  <c r="G5" i="6" s="1"/>
  <c r="D5" i="6"/>
  <c r="D4" i="6"/>
  <c r="F4" i="6" s="1"/>
  <c r="G4" i="6" s="1"/>
  <c r="D3" i="6"/>
  <c r="F3" i="6" s="1"/>
  <c r="G3" i="6" s="1"/>
  <c r="D2" i="6"/>
  <c r="F2" i="6" s="1"/>
  <c r="G2" i="6" s="1"/>
  <c r="G88" i="5"/>
  <c r="H88" i="5"/>
  <c r="L88" i="5"/>
  <c r="G81" i="5"/>
  <c r="H81" i="5"/>
  <c r="L81" i="5"/>
  <c r="G73" i="5"/>
  <c r="H73" i="5"/>
  <c r="L73" i="5"/>
  <c r="G64" i="5"/>
  <c r="H64" i="5"/>
  <c r="L64" i="5"/>
  <c r="G55" i="5"/>
  <c r="H55" i="5"/>
  <c r="L55" i="5"/>
  <c r="G47" i="5"/>
  <c r="H47" i="5"/>
  <c r="L47" i="5"/>
  <c r="G39" i="5"/>
  <c r="H39" i="5"/>
  <c r="L39" i="5"/>
  <c r="L31" i="5"/>
  <c r="G31" i="5"/>
  <c r="H31" i="5"/>
  <c r="L17" i="5"/>
  <c r="L23" i="5"/>
  <c r="G23" i="5"/>
  <c r="H23" i="5"/>
  <c r="G17" i="5"/>
  <c r="H17" i="5"/>
  <c r="G10" i="5"/>
  <c r="H10" i="5"/>
  <c r="L10" i="5"/>
  <c r="G5" i="5"/>
  <c r="H5" i="5"/>
  <c r="L5" i="5"/>
  <c r="M7" i="5"/>
  <c r="M8" i="5"/>
  <c r="M9" i="5"/>
  <c r="M12" i="5"/>
  <c r="M13" i="5"/>
  <c r="M14" i="5"/>
  <c r="M15" i="5"/>
  <c r="M16" i="5"/>
  <c r="M19" i="5"/>
  <c r="M20" i="5"/>
  <c r="M21" i="5"/>
  <c r="M22" i="5"/>
  <c r="M25" i="5"/>
  <c r="M26" i="5"/>
  <c r="M27" i="5"/>
  <c r="M28" i="5"/>
  <c r="M29" i="5"/>
  <c r="M30" i="5"/>
  <c r="M33" i="5"/>
  <c r="M34" i="5"/>
  <c r="M35" i="5"/>
  <c r="M36" i="5"/>
  <c r="M37" i="5"/>
  <c r="M38" i="5"/>
  <c r="M41" i="5"/>
  <c r="M42" i="5"/>
  <c r="M43" i="5"/>
  <c r="M44" i="5"/>
  <c r="M45" i="5"/>
  <c r="M46" i="5"/>
  <c r="M49" i="5"/>
  <c r="M50" i="5"/>
  <c r="M51" i="5"/>
  <c r="M52" i="5"/>
  <c r="M53" i="5"/>
  <c r="M54" i="5"/>
  <c r="M57" i="5"/>
  <c r="M58" i="5"/>
  <c r="M59" i="5"/>
  <c r="M60" i="5"/>
  <c r="M61" i="5"/>
  <c r="M62" i="5"/>
  <c r="M63" i="5"/>
  <c r="M66" i="5"/>
  <c r="M67" i="5"/>
  <c r="M68" i="5"/>
  <c r="M69" i="5"/>
  <c r="M70" i="5"/>
  <c r="M71" i="5"/>
  <c r="M72" i="5"/>
  <c r="M75" i="5"/>
  <c r="M76" i="5"/>
  <c r="M77" i="5"/>
  <c r="M78" i="5"/>
  <c r="M79" i="5"/>
  <c r="M80" i="5"/>
  <c r="M83" i="5"/>
  <c r="M84" i="5"/>
  <c r="M85" i="5"/>
  <c r="M86" i="5"/>
  <c r="I41" i="5"/>
  <c r="J41" i="5" s="1"/>
  <c r="I7" i="5"/>
  <c r="I8" i="5"/>
  <c r="J8" i="5" s="1"/>
  <c r="K8" i="5" s="1"/>
  <c r="I9" i="5"/>
  <c r="J9" i="5" s="1"/>
  <c r="K9" i="5" s="1"/>
  <c r="I12" i="5"/>
  <c r="J12" i="5" s="1"/>
  <c r="I13" i="5"/>
  <c r="J13" i="5" s="1"/>
  <c r="K13" i="5" s="1"/>
  <c r="I14" i="5"/>
  <c r="J14" i="5" s="1"/>
  <c r="K14" i="5" s="1"/>
  <c r="I15" i="5"/>
  <c r="J15" i="5" s="1"/>
  <c r="K15" i="5" s="1"/>
  <c r="I16" i="5"/>
  <c r="J16" i="5" s="1"/>
  <c r="K16" i="5" s="1"/>
  <c r="I19" i="5"/>
  <c r="J19" i="5" s="1"/>
  <c r="K19" i="5" s="1"/>
  <c r="I20" i="5"/>
  <c r="J20" i="5" s="1"/>
  <c r="K20" i="5" s="1"/>
  <c r="I21" i="5"/>
  <c r="J21" i="5" s="1"/>
  <c r="K21" i="5" s="1"/>
  <c r="I22" i="5"/>
  <c r="J22" i="5" s="1"/>
  <c r="K22" i="5" s="1"/>
  <c r="I25" i="5"/>
  <c r="I26" i="5"/>
  <c r="J26" i="5" s="1"/>
  <c r="K26" i="5" s="1"/>
  <c r="I27" i="5"/>
  <c r="J27" i="5" s="1"/>
  <c r="K27" i="5" s="1"/>
  <c r="I28" i="5"/>
  <c r="J28" i="5" s="1"/>
  <c r="K28" i="5" s="1"/>
  <c r="I29" i="5"/>
  <c r="J29" i="5" s="1"/>
  <c r="K29" i="5" s="1"/>
  <c r="I30" i="5"/>
  <c r="J30" i="5" s="1"/>
  <c r="K30" i="5" s="1"/>
  <c r="I33" i="5"/>
  <c r="J33" i="5" s="1"/>
  <c r="K33" i="5" s="1"/>
  <c r="I34" i="5"/>
  <c r="J34" i="5" s="1"/>
  <c r="K34" i="5" s="1"/>
  <c r="I35" i="5"/>
  <c r="J35" i="5" s="1"/>
  <c r="K35" i="5" s="1"/>
  <c r="I36" i="5"/>
  <c r="J36" i="5" s="1"/>
  <c r="K36" i="5" s="1"/>
  <c r="I37" i="5"/>
  <c r="J37" i="5" s="1"/>
  <c r="K37" i="5" s="1"/>
  <c r="I38" i="5"/>
  <c r="J38" i="5" s="1"/>
  <c r="K38" i="5" s="1"/>
  <c r="I42" i="5"/>
  <c r="J42" i="5" s="1"/>
  <c r="K42" i="5" s="1"/>
  <c r="I43" i="5"/>
  <c r="J43" i="5" s="1"/>
  <c r="K43" i="5" s="1"/>
  <c r="I44" i="5"/>
  <c r="J44" i="5" s="1"/>
  <c r="K44" i="5" s="1"/>
  <c r="I45" i="5"/>
  <c r="J45" i="5" s="1"/>
  <c r="K45" i="5" s="1"/>
  <c r="I46" i="5"/>
  <c r="J46" i="5" s="1"/>
  <c r="K46" i="5" s="1"/>
  <c r="I49" i="5"/>
  <c r="I50" i="5"/>
  <c r="J50" i="5" s="1"/>
  <c r="K50" i="5" s="1"/>
  <c r="I51" i="5"/>
  <c r="J51" i="5" s="1"/>
  <c r="K51" i="5" s="1"/>
  <c r="I52" i="5"/>
  <c r="J52" i="5" s="1"/>
  <c r="K52" i="5" s="1"/>
  <c r="I53" i="5"/>
  <c r="J53" i="5" s="1"/>
  <c r="K53" i="5" s="1"/>
  <c r="I54" i="5"/>
  <c r="J54" i="5" s="1"/>
  <c r="K54" i="5" s="1"/>
  <c r="I57" i="5"/>
  <c r="J57" i="5" s="1"/>
  <c r="I58" i="5"/>
  <c r="J58" i="5" s="1"/>
  <c r="K58" i="5" s="1"/>
  <c r="I59" i="5"/>
  <c r="J59" i="5" s="1"/>
  <c r="K59" i="5" s="1"/>
  <c r="I60" i="5"/>
  <c r="J60" i="5" s="1"/>
  <c r="K60" i="5" s="1"/>
  <c r="I61" i="5"/>
  <c r="J61" i="5" s="1"/>
  <c r="K61" i="5" s="1"/>
  <c r="I62" i="5"/>
  <c r="J62" i="5" s="1"/>
  <c r="K62" i="5" s="1"/>
  <c r="I63" i="5"/>
  <c r="J63" i="5" s="1"/>
  <c r="K63" i="5" s="1"/>
  <c r="I66" i="5"/>
  <c r="I67" i="5"/>
  <c r="J67" i="5" s="1"/>
  <c r="K67" i="5" s="1"/>
  <c r="I68" i="5"/>
  <c r="J68" i="5" s="1"/>
  <c r="K68" i="5" s="1"/>
  <c r="I69" i="5"/>
  <c r="J69" i="5" s="1"/>
  <c r="K69" i="5" s="1"/>
  <c r="I70" i="5"/>
  <c r="J70" i="5" s="1"/>
  <c r="K70" i="5" s="1"/>
  <c r="I71" i="5"/>
  <c r="J71" i="5" s="1"/>
  <c r="K71" i="5" s="1"/>
  <c r="I72" i="5"/>
  <c r="J72" i="5" s="1"/>
  <c r="K72" i="5" s="1"/>
  <c r="I75" i="5"/>
  <c r="J75" i="5" s="1"/>
  <c r="I76" i="5"/>
  <c r="J76" i="5" s="1"/>
  <c r="K76" i="5" s="1"/>
  <c r="I77" i="5"/>
  <c r="J77" i="5" s="1"/>
  <c r="K77" i="5" s="1"/>
  <c r="I78" i="5"/>
  <c r="J78" i="5" s="1"/>
  <c r="K78" i="5" s="1"/>
  <c r="I79" i="5"/>
  <c r="J79" i="5" s="1"/>
  <c r="K79" i="5" s="1"/>
  <c r="I80" i="5"/>
  <c r="J80" i="5" s="1"/>
  <c r="K80" i="5" s="1"/>
  <c r="I83" i="5"/>
  <c r="J83" i="5" s="1"/>
  <c r="I84" i="5"/>
  <c r="I85" i="5"/>
  <c r="J85" i="5" s="1"/>
  <c r="K85" i="5" s="1"/>
  <c r="I86" i="5"/>
  <c r="J86" i="5" s="1"/>
  <c r="K86" i="5" s="1"/>
  <c r="I3" i="5"/>
  <c r="J3" i="5" s="1"/>
  <c r="K3" i="5" s="1"/>
  <c r="I4" i="5"/>
  <c r="J4" i="5" s="1"/>
  <c r="I87" i="5"/>
  <c r="J87" i="5" s="1"/>
  <c r="K87" i="5" s="1"/>
  <c r="I2" i="5"/>
  <c r="J2" i="5" s="1"/>
  <c r="M4" i="5"/>
  <c r="M3" i="5"/>
  <c r="M2" i="5"/>
  <c r="I73" i="5" l="1"/>
  <c r="K39" i="5"/>
  <c r="I10" i="5"/>
  <c r="K2" i="5"/>
  <c r="J5" i="5"/>
  <c r="M10" i="5"/>
  <c r="K83" i="5"/>
  <c r="M39" i="5"/>
  <c r="J47" i="5"/>
  <c r="K41" i="5"/>
  <c r="K47" i="5" s="1"/>
  <c r="M47" i="5"/>
  <c r="I81" i="5"/>
  <c r="J81" i="5"/>
  <c r="J49" i="5"/>
  <c r="I55" i="5"/>
  <c r="I39" i="5"/>
  <c r="J84" i="5"/>
  <c r="K84" i="5" s="1"/>
  <c r="I88" i="5"/>
  <c r="I31" i="5"/>
  <c r="I5" i="5"/>
  <c r="J7" i="5"/>
  <c r="J10" i="5" s="1"/>
  <c r="J64" i="5"/>
  <c r="K57" i="5"/>
  <c r="K64" i="5" s="1"/>
  <c r="J39" i="5"/>
  <c r="J23" i="5"/>
  <c r="K75" i="5"/>
  <c r="K81" i="5" s="1"/>
  <c r="I23" i="5"/>
  <c r="J25" i="5"/>
  <c r="I47" i="5"/>
  <c r="I17" i="5"/>
  <c r="J66" i="5"/>
  <c r="I64" i="5"/>
  <c r="M88" i="5"/>
  <c r="M81" i="5"/>
  <c r="M55" i="5"/>
  <c r="M73" i="5"/>
  <c r="M64" i="5"/>
  <c r="M31" i="5"/>
  <c r="K23" i="5"/>
  <c r="J17" i="5"/>
  <c r="K12" i="5"/>
  <c r="K17" i="5" s="1"/>
  <c r="M5" i="5"/>
  <c r="K4" i="5"/>
  <c r="M23" i="5"/>
  <c r="M17" i="5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2" i="3"/>
  <c r="K5" i="5" l="1"/>
  <c r="XFC47" i="5"/>
  <c r="K7" i="5"/>
  <c r="K10" i="5" s="1"/>
  <c r="K66" i="5"/>
  <c r="K73" i="5" s="1"/>
  <c r="J73" i="5"/>
  <c r="J55" i="5"/>
  <c r="K49" i="5"/>
  <c r="K55" i="5" s="1"/>
  <c r="K88" i="5"/>
  <c r="K25" i="5"/>
  <c r="K31" i="5" s="1"/>
  <c r="J31" i="5"/>
  <c r="J88" i="5"/>
</calcChain>
</file>

<file path=xl/sharedStrings.xml><?xml version="1.0" encoding="utf-8"?>
<sst xmlns="http://schemas.openxmlformats.org/spreadsheetml/2006/main" count="445" uniqueCount="198">
  <si>
    <t>BALAGHOH (JAWAHIRUL MAKNUN)</t>
  </si>
  <si>
    <t>ILMU HADITS (MANHALUL LATIF)</t>
  </si>
  <si>
    <t>ILMU FALAK (FATHUL ROUF)</t>
  </si>
  <si>
    <t>NAHWU (ALFIYAH IBNU MALIK II)</t>
  </si>
  <si>
    <t>QOIDAH FIQHIYAH (AS-SULAM)</t>
  </si>
  <si>
    <t>TAUHID (FATHUL MAJID II)</t>
  </si>
  <si>
    <t>NAHWU (ALFIYAH IBNU MALIK I)</t>
  </si>
  <si>
    <t>QOWAIDUL I’ROB</t>
  </si>
  <si>
    <t>ILMU HADITS (NADMUL BAIQUNI)</t>
  </si>
  <si>
    <t>TAUHID (FATHUL MAJID I)</t>
  </si>
  <si>
    <t>USHUL FIQIH (MABADI’UL AWALIYAH)</t>
  </si>
  <si>
    <t>NAHWU (IMRITHI)</t>
  </si>
  <si>
    <t>HADITS (BULUGHUL MAROM)</t>
  </si>
  <si>
    <t>SHOROF (MAQSHUD)</t>
  </si>
  <si>
    <t>TAUHID (TIJANNUD DARORI)</t>
  </si>
  <si>
    <t>NAHWU (DURROTUL YATIMAH)</t>
  </si>
  <si>
    <t>KHULASOH NURUL YAQIN 3</t>
  </si>
  <si>
    <t>TAJWID (HIDAYATUL MUSTAFID)</t>
  </si>
  <si>
    <t>TAFSIR (IBRIZ III)</t>
  </si>
  <si>
    <t>NAHWU (AWAMILUL JURJAN)</t>
  </si>
  <si>
    <t>BHS. ARAB (MADARIJ DURUSUL AROBIYAH II)</t>
  </si>
  <si>
    <t>KHULASOH NURUL YAQIN II</t>
  </si>
  <si>
    <t>TAJWID (MATAN JAZARIYAH)</t>
  </si>
  <si>
    <t>TAFSIR (IBRIZ II)</t>
  </si>
  <si>
    <t>MATAN AJURUMIYAH &amp; NADHOM IMRITHI</t>
  </si>
  <si>
    <t>IMLA’</t>
  </si>
  <si>
    <t>BHS. ARAB (MADARIJ DURUSUL AROBIYAH I)</t>
  </si>
  <si>
    <t>TAJWID (TUHFATUL ATFAL)</t>
  </si>
  <si>
    <t>TAFSIR (IBRIZ I)</t>
  </si>
  <si>
    <t>FIQIH (MABADIUL FIQHIYAH III)</t>
  </si>
  <si>
    <t>NAHWU (NAHWU JAWAN)</t>
  </si>
  <si>
    <t>PEGON</t>
  </si>
  <si>
    <t>AKHLAQ (MATLAB)</t>
  </si>
  <si>
    <t>TAUHID (SULAMUD DIYANAH)</t>
  </si>
  <si>
    <t>FIQIH (MABADIUL FIQHIYAH I)</t>
  </si>
  <si>
    <t>QIRO’ATUL KUTUB (SULAM TAUFIQ)</t>
  </si>
  <si>
    <t>FIQIH (FASHOLATAN)</t>
  </si>
  <si>
    <t>QIRO’ATUL KUTUB (SAFINATUN NAJAH)</t>
  </si>
  <si>
    <t>AKHLAQ (BIRRUL WALIDAIKUM)</t>
  </si>
  <si>
    <t>HADITS (BUDI LUHUR)</t>
  </si>
  <si>
    <t>PEGO (ALA NGALAH)</t>
  </si>
  <si>
    <t>TAHSINUL KHOT(ALA NGALAH)</t>
  </si>
  <si>
    <t>PID</t>
  </si>
  <si>
    <t>IDPAKET</t>
  </si>
  <si>
    <t>MATERI</t>
  </si>
  <si>
    <t>HPP</t>
  </si>
  <si>
    <t>HARGA</t>
  </si>
  <si>
    <t>STOK</t>
  </si>
  <si>
    <t>BARCODE</t>
  </si>
  <si>
    <t>AKHLAQ (AKHLAQUL BANIN III)</t>
  </si>
  <si>
    <t>AKHLAQ (AKHLAQUL BANIN II)</t>
  </si>
  <si>
    <t>AKHLAQ (AKHLAQUL BANIN I)</t>
  </si>
  <si>
    <t>AKHLAQ (AKHLAQUL BANAT III)</t>
  </si>
  <si>
    <t>AKHLAQ (AKHLAQUL BANAT II)</t>
  </si>
  <si>
    <t>AKHLAQ (AKHLAQUL BANAT I)</t>
  </si>
  <si>
    <t>1-001</t>
  </si>
  <si>
    <t>1-004</t>
  </si>
  <si>
    <t>1-003</t>
  </si>
  <si>
    <t>1-002</t>
  </si>
  <si>
    <t>2-001</t>
  </si>
  <si>
    <t>2-004</t>
  </si>
  <si>
    <t>2-003</t>
  </si>
  <si>
    <t>2-002</t>
  </si>
  <si>
    <t>3-001</t>
  </si>
  <si>
    <t>3-006</t>
  </si>
  <si>
    <t>3-005</t>
  </si>
  <si>
    <t>3-004</t>
  </si>
  <si>
    <t>3-003</t>
  </si>
  <si>
    <t>3-002</t>
  </si>
  <si>
    <t>4-001</t>
  </si>
  <si>
    <t>4-005</t>
  </si>
  <si>
    <t>4-004</t>
  </si>
  <si>
    <t>4-003</t>
  </si>
  <si>
    <t>4-002</t>
  </si>
  <si>
    <t>5-001</t>
  </si>
  <si>
    <t>5-005</t>
  </si>
  <si>
    <t>5-004</t>
  </si>
  <si>
    <t>5-003</t>
  </si>
  <si>
    <t>5-002</t>
  </si>
  <si>
    <t>6-001</t>
  </si>
  <si>
    <t>6-002</t>
  </si>
  <si>
    <t>7-001</t>
  </si>
  <si>
    <t>7-003</t>
  </si>
  <si>
    <t>7-002</t>
  </si>
  <si>
    <t>8-001</t>
  </si>
  <si>
    <t>9-001</t>
  </si>
  <si>
    <t>1 Putra/Putri</t>
  </si>
  <si>
    <t>2 Putra/Putri</t>
  </si>
  <si>
    <t>3 Putra</t>
  </si>
  <si>
    <t>3 Putri</t>
  </si>
  <si>
    <t>4 Putra</t>
  </si>
  <si>
    <t>4 Putri</t>
  </si>
  <si>
    <t>5 Putra</t>
  </si>
  <si>
    <t>5 Putri</t>
  </si>
  <si>
    <t>6 Putra/Putri</t>
  </si>
  <si>
    <t>W I Putra/Putri</t>
  </si>
  <si>
    <t>W II Putra/Putri</t>
  </si>
  <si>
    <t>W III Putra/Putri</t>
  </si>
  <si>
    <t>PAKET</t>
  </si>
  <si>
    <t>9-002</t>
  </si>
  <si>
    <t>9-003</t>
  </si>
  <si>
    <t>8-002</t>
  </si>
  <si>
    <t>8-003</t>
  </si>
  <si>
    <t>7-004</t>
  </si>
  <si>
    <t>7-005</t>
  </si>
  <si>
    <t>6-003</t>
  </si>
  <si>
    <t>6-004</t>
  </si>
  <si>
    <t>5-006</t>
  </si>
  <si>
    <t>5-007</t>
  </si>
  <si>
    <t>4-006</t>
  </si>
  <si>
    <t>4-007</t>
  </si>
  <si>
    <t>3-007</t>
  </si>
  <si>
    <t>3-008</t>
  </si>
  <si>
    <t>2-005</t>
  </si>
  <si>
    <t>2-006</t>
  </si>
  <si>
    <t>1-005</t>
  </si>
  <si>
    <t>1-006</t>
  </si>
  <si>
    <t>Margin</t>
  </si>
  <si>
    <t>MARGIN</t>
  </si>
  <si>
    <t>DISC.</t>
  </si>
  <si>
    <t>Pembulatan</t>
  </si>
  <si>
    <t>Total</t>
  </si>
  <si>
    <t>No</t>
  </si>
  <si>
    <t>Kelas</t>
  </si>
  <si>
    <t>Materi&amp;Kitab</t>
  </si>
  <si>
    <t>Harga</t>
  </si>
  <si>
    <t>Disc</t>
  </si>
  <si>
    <t>W. III</t>
  </si>
  <si>
    <t>Putra</t>
  </si>
  <si>
    <t>Balaghoh</t>
  </si>
  <si>
    <t>Jawahirul Maknun</t>
  </si>
  <si>
    <t>Ilmu Hadits</t>
  </si>
  <si>
    <t>Manhalul Latif</t>
  </si>
  <si>
    <t>Ilmu Falaq</t>
  </si>
  <si>
    <t>Fathul Rouf</t>
  </si>
  <si>
    <t>Jumlah</t>
  </si>
  <si>
    <t>W. II</t>
  </si>
  <si>
    <t>Nahwu</t>
  </si>
  <si>
    <t>Alfiyah Ibnu Malik II</t>
  </si>
  <si>
    <t>Qoidah Fiqhiyah</t>
  </si>
  <si>
    <t>As-Sulam</t>
  </si>
  <si>
    <t>Tauhid</t>
  </si>
  <si>
    <t>Fathul Majid</t>
  </si>
  <si>
    <t>W. I</t>
  </si>
  <si>
    <t>Alfiyah Ibnu Malik I</t>
  </si>
  <si>
    <t>Qowaidul I'rob</t>
  </si>
  <si>
    <t>Nadmul Bauquni</t>
  </si>
  <si>
    <t>Ushul Fiqih</t>
  </si>
  <si>
    <t>Mabadiul Awaliyah</t>
  </si>
  <si>
    <t>Imrithi Ngalah</t>
  </si>
  <si>
    <t>Hadits</t>
  </si>
  <si>
    <t>Bulughul Marom</t>
  </si>
  <si>
    <t>Shorof</t>
  </si>
  <si>
    <t>Maqsud Ngalah</t>
  </si>
  <si>
    <t>Tijanud Darori</t>
  </si>
  <si>
    <t>Matan Durotul Yatimah</t>
  </si>
  <si>
    <t>Akhlaq</t>
  </si>
  <si>
    <t>Akhlaqul Banin III</t>
  </si>
  <si>
    <t>Khulasoh</t>
  </si>
  <si>
    <t>Khulasoh Nurul Yaqin III</t>
  </si>
  <si>
    <t>Tajwid</t>
  </si>
  <si>
    <t>Hidayatul Mustafid</t>
  </si>
  <si>
    <t>Tafsir</t>
  </si>
  <si>
    <t>Ibriz III</t>
  </si>
  <si>
    <t>Putri</t>
  </si>
  <si>
    <t>Akhlaqul Banat III</t>
  </si>
  <si>
    <t>Awamilul Jurjani</t>
  </si>
  <si>
    <t>Akhlaqul Banin II</t>
  </si>
  <si>
    <t>Khulasoh Nurul Yaqin II</t>
  </si>
  <si>
    <t>Matan Jazariyah</t>
  </si>
  <si>
    <t>Ibriz II</t>
  </si>
  <si>
    <t>B. Arab</t>
  </si>
  <si>
    <t>Madarij Durusul Arobiyah III</t>
  </si>
  <si>
    <t>Akhlaqul Banat II</t>
  </si>
  <si>
    <t>Matan Jurumiyah &amp; Nadhom Dur.</t>
  </si>
  <si>
    <t>Akhlaqul Banin I</t>
  </si>
  <si>
    <t>Fiqih</t>
  </si>
  <si>
    <t>Mabadi' Fiqih III</t>
  </si>
  <si>
    <t>Tuhfatul Athfal</t>
  </si>
  <si>
    <t>Ibriz I</t>
  </si>
  <si>
    <t>Madarij Durusul Arobiyah I</t>
  </si>
  <si>
    <t>Imla'</t>
  </si>
  <si>
    <t>Akhlaqul Banat I</t>
  </si>
  <si>
    <t>Putra/Putri</t>
  </si>
  <si>
    <t>Nahwu Jawan</t>
  </si>
  <si>
    <t>Mathlab</t>
  </si>
  <si>
    <t>Mabadi' Fiqih I</t>
  </si>
  <si>
    <t>Sulamudiyanah</t>
  </si>
  <si>
    <t>Qiro'atul Kutub</t>
  </si>
  <si>
    <t>Pego</t>
  </si>
  <si>
    <t>Pego Ala Ngalah</t>
  </si>
  <si>
    <t>Birrul Walidaikum</t>
  </si>
  <si>
    <t>Fasholatan</t>
  </si>
  <si>
    <t>101 Hadits Budi Luhur</t>
  </si>
  <si>
    <t>sulamut taufiq</t>
  </si>
  <si>
    <t>matpel</t>
  </si>
  <si>
    <t>Qiroatul Kutub</t>
  </si>
  <si>
    <t>Safinatun Najah Jengot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</si>
</sst>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0" fontId="0" fillId="0" borderId="0" xfId="0" applyBorder="1"/>
    <xf numFmtId="164" fontId="4" fillId="0" borderId="1" xfId="0" applyNumberFormat="1" applyFont="1" applyBorder="1"/>
    <xf numFmtId="164" fontId="0" fillId="0" borderId="0" xfId="0" applyNumberFormat="1"/>
    <xf numFmtId="164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/>
    <xf numFmtId="164" fontId="4" fillId="0" borderId="0" xfId="0" applyNumberFormat="1" applyFont="1" applyBorder="1"/>
    <xf numFmtId="164" fontId="2" fillId="0" borderId="0" xfId="0" applyNumberFormat="1" applyFont="1" applyBorder="1"/>
    <xf numFmtId="164" fontId="0" fillId="0" borderId="0" xfId="0" applyNumberFormat="1" applyBorder="1"/>
    <xf numFmtId="0" fontId="3" fillId="0" borderId="0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6" sqref="D16"/>
    </sheetView>
  </sheetViews>
  <sheetFormatPr defaultRowHeight="15" x14ac:dyDescent="0.25"/>
  <cols>
    <col min="2" max="2" width="19.7109375" customWidth="1"/>
  </cols>
  <sheetData>
    <row r="1" spans="1:3" x14ac:dyDescent="0.25">
      <c r="A1" t="s">
        <v>43</v>
      </c>
      <c r="B1" t="s">
        <v>98</v>
      </c>
      <c r="C1" t="s">
        <v>48</v>
      </c>
    </row>
    <row r="2" spans="1:3" x14ac:dyDescent="0.25">
      <c r="A2">
        <v>11</v>
      </c>
      <c r="B2" t="s">
        <v>86</v>
      </c>
      <c r="C2">
        <v>11111111</v>
      </c>
    </row>
    <row r="3" spans="1:3" x14ac:dyDescent="0.25">
      <c r="A3">
        <v>21</v>
      </c>
      <c r="B3" t="s">
        <v>87</v>
      </c>
      <c r="C3">
        <v>22221111</v>
      </c>
    </row>
    <row r="4" spans="1:3" x14ac:dyDescent="0.25">
      <c r="A4">
        <v>31</v>
      </c>
      <c r="B4" t="s">
        <v>88</v>
      </c>
      <c r="C4">
        <v>33331111</v>
      </c>
    </row>
    <row r="5" spans="1:3" x14ac:dyDescent="0.25">
      <c r="A5">
        <v>32</v>
      </c>
      <c r="B5" t="s">
        <v>89</v>
      </c>
      <c r="C5">
        <v>33332222</v>
      </c>
    </row>
    <row r="6" spans="1:3" x14ac:dyDescent="0.25">
      <c r="A6">
        <v>41</v>
      </c>
      <c r="B6" t="s">
        <v>90</v>
      </c>
      <c r="C6">
        <v>44441111</v>
      </c>
    </row>
    <row r="7" spans="1:3" x14ac:dyDescent="0.25">
      <c r="A7">
        <v>42</v>
      </c>
      <c r="B7" t="s">
        <v>91</v>
      </c>
      <c r="C7">
        <v>44442222</v>
      </c>
    </row>
    <row r="8" spans="1:3" x14ac:dyDescent="0.25">
      <c r="A8">
        <v>51</v>
      </c>
      <c r="B8" t="s">
        <v>92</v>
      </c>
      <c r="C8">
        <v>55551111</v>
      </c>
    </row>
    <row r="9" spans="1:3" x14ac:dyDescent="0.25">
      <c r="A9">
        <v>52</v>
      </c>
      <c r="B9" t="s">
        <v>93</v>
      </c>
      <c r="C9">
        <v>55552222</v>
      </c>
    </row>
    <row r="10" spans="1:3" x14ac:dyDescent="0.25">
      <c r="A10">
        <v>61</v>
      </c>
      <c r="B10" t="s">
        <v>94</v>
      </c>
      <c r="C10">
        <v>66661111</v>
      </c>
    </row>
    <row r="11" spans="1:3" x14ac:dyDescent="0.25">
      <c r="A11">
        <v>71</v>
      </c>
      <c r="B11" t="s">
        <v>95</v>
      </c>
      <c r="C11">
        <v>77771111</v>
      </c>
    </row>
    <row r="12" spans="1:3" x14ac:dyDescent="0.25">
      <c r="A12">
        <v>81</v>
      </c>
      <c r="B12" t="s">
        <v>96</v>
      </c>
      <c r="C12">
        <v>88881111</v>
      </c>
    </row>
    <row r="13" spans="1:3" x14ac:dyDescent="0.25">
      <c r="A13">
        <v>91</v>
      </c>
      <c r="B13" t="s">
        <v>97</v>
      </c>
      <c r="C13">
        <v>99991111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34" zoomScaleNormal="100" workbookViewId="0">
      <selection activeCell="C46" sqref="C46"/>
    </sheetView>
  </sheetViews>
  <sheetFormatPr defaultRowHeight="15.75" x14ac:dyDescent="0.25"/>
  <cols>
    <col min="1" max="1" width="9.140625" style="21"/>
    <col min="2" max="2" width="54.85546875" style="21" customWidth="1"/>
    <col min="3" max="3" width="9.140625" style="20"/>
    <col min="4" max="4" width="13.85546875" style="20" bestFit="1" customWidth="1"/>
    <col min="5" max="5" width="9.140625" style="6"/>
  </cols>
  <sheetData>
    <row r="1" spans="1:4" x14ac:dyDescent="0.25">
      <c r="A1" s="17" t="s">
        <v>42</v>
      </c>
      <c r="B1" s="17" t="s">
        <v>195</v>
      </c>
      <c r="C1" s="18" t="s">
        <v>45</v>
      </c>
      <c r="D1" s="18" t="s">
        <v>46</v>
      </c>
    </row>
    <row r="2" spans="1:4" x14ac:dyDescent="0.25">
      <c r="A2" s="16" t="s">
        <v>85</v>
      </c>
      <c r="B2" s="16" t="s">
        <v>0</v>
      </c>
      <c r="C2" s="19">
        <v>14850</v>
      </c>
      <c r="D2" s="19">
        <v>22100</v>
      </c>
    </row>
    <row r="3" spans="1:4" x14ac:dyDescent="0.25">
      <c r="A3" s="16" t="s">
        <v>99</v>
      </c>
      <c r="B3" s="16" t="s">
        <v>1</v>
      </c>
      <c r="C3" s="19">
        <v>28600</v>
      </c>
      <c r="D3" s="19">
        <v>37700</v>
      </c>
    </row>
    <row r="4" spans="1:4" x14ac:dyDescent="0.25">
      <c r="A4" s="16" t="s">
        <v>100</v>
      </c>
      <c r="B4" s="16" t="s">
        <v>2</v>
      </c>
      <c r="C4" s="19">
        <v>2240</v>
      </c>
      <c r="D4" s="19">
        <v>3200</v>
      </c>
    </row>
    <row r="5" spans="1:4" x14ac:dyDescent="0.25">
      <c r="A5" s="16" t="s">
        <v>84</v>
      </c>
      <c r="B5" s="16" t="s">
        <v>3</v>
      </c>
      <c r="C5" s="19">
        <v>16000</v>
      </c>
      <c r="D5" s="19">
        <v>20800</v>
      </c>
    </row>
    <row r="6" spans="1:4" x14ac:dyDescent="0.25">
      <c r="A6" s="16" t="s">
        <v>101</v>
      </c>
      <c r="B6" s="16" t="s">
        <v>4</v>
      </c>
      <c r="C6" s="19">
        <v>7150</v>
      </c>
      <c r="D6" s="19">
        <v>10200</v>
      </c>
    </row>
    <row r="7" spans="1:4" x14ac:dyDescent="0.25">
      <c r="A7" s="16" t="s">
        <v>102</v>
      </c>
      <c r="B7" s="16" t="s">
        <v>5</v>
      </c>
      <c r="C7" s="19">
        <v>0</v>
      </c>
      <c r="D7" s="19">
        <v>0</v>
      </c>
    </row>
    <row r="8" spans="1:4" x14ac:dyDescent="0.25">
      <c r="A8" s="16" t="s">
        <v>81</v>
      </c>
      <c r="B8" s="16" t="s">
        <v>6</v>
      </c>
      <c r="C8" s="19">
        <v>16000</v>
      </c>
      <c r="D8" s="19">
        <v>20800</v>
      </c>
    </row>
    <row r="9" spans="1:4" x14ac:dyDescent="0.25">
      <c r="A9" s="16" t="s">
        <v>83</v>
      </c>
      <c r="B9" s="16" t="s">
        <v>7</v>
      </c>
      <c r="C9" s="19">
        <v>2400</v>
      </c>
      <c r="D9" s="19">
        <v>3200</v>
      </c>
    </row>
    <row r="10" spans="1:4" x14ac:dyDescent="0.25">
      <c r="A10" s="16" t="s">
        <v>82</v>
      </c>
      <c r="B10" s="16" t="s">
        <v>8</v>
      </c>
      <c r="C10" s="19">
        <v>4290</v>
      </c>
      <c r="D10" s="19">
        <v>6900</v>
      </c>
    </row>
    <row r="11" spans="1:4" x14ac:dyDescent="0.25">
      <c r="A11" s="16" t="s">
        <v>103</v>
      </c>
      <c r="B11" s="16" t="s">
        <v>9</v>
      </c>
      <c r="C11" s="19">
        <v>3600</v>
      </c>
      <c r="D11" s="19">
        <v>5100</v>
      </c>
    </row>
    <row r="12" spans="1:4" x14ac:dyDescent="0.25">
      <c r="A12" s="16" t="s">
        <v>104</v>
      </c>
      <c r="B12" s="16" t="s">
        <v>10</v>
      </c>
      <c r="C12" s="19">
        <v>3575</v>
      </c>
      <c r="D12" s="19">
        <v>5500</v>
      </c>
    </row>
    <row r="13" spans="1:4" x14ac:dyDescent="0.25">
      <c r="A13" s="16" t="s">
        <v>79</v>
      </c>
      <c r="B13" s="16" t="s">
        <v>11</v>
      </c>
      <c r="C13" s="19">
        <v>21600</v>
      </c>
      <c r="D13" s="19">
        <v>25900</v>
      </c>
    </row>
    <row r="14" spans="1:4" x14ac:dyDescent="0.25">
      <c r="A14" s="16" t="s">
        <v>80</v>
      </c>
      <c r="B14" s="16" t="s">
        <v>12</v>
      </c>
      <c r="C14" s="19">
        <v>0</v>
      </c>
      <c r="D14" s="19">
        <v>0</v>
      </c>
    </row>
    <row r="15" spans="1:4" x14ac:dyDescent="0.25">
      <c r="A15" s="16" t="s">
        <v>105</v>
      </c>
      <c r="B15" s="16" t="s">
        <v>13</v>
      </c>
      <c r="C15" s="19">
        <v>9000</v>
      </c>
      <c r="D15" s="19">
        <v>11400</v>
      </c>
    </row>
    <row r="16" spans="1:4" x14ac:dyDescent="0.25">
      <c r="A16" s="16" t="s">
        <v>106</v>
      </c>
      <c r="B16" s="16" t="s">
        <v>14</v>
      </c>
      <c r="C16" s="19">
        <v>1375</v>
      </c>
      <c r="D16" s="19">
        <v>2700</v>
      </c>
    </row>
    <row r="17" spans="1:4" x14ac:dyDescent="0.25">
      <c r="A17" s="16" t="s">
        <v>74</v>
      </c>
      <c r="B17" s="16" t="s">
        <v>15</v>
      </c>
      <c r="C17" s="19">
        <v>3500</v>
      </c>
      <c r="D17" s="19">
        <v>4800</v>
      </c>
    </row>
    <row r="18" spans="1:4" x14ac:dyDescent="0.25">
      <c r="A18" s="16" t="s">
        <v>78</v>
      </c>
      <c r="B18" s="16" t="s">
        <v>49</v>
      </c>
      <c r="C18" s="19">
        <v>3500</v>
      </c>
      <c r="D18" s="19">
        <v>5300</v>
      </c>
    </row>
    <row r="19" spans="1:4" x14ac:dyDescent="0.25">
      <c r="A19" s="16" t="s">
        <v>77</v>
      </c>
      <c r="B19" s="16" t="s">
        <v>52</v>
      </c>
      <c r="C19" s="19">
        <v>4100</v>
      </c>
      <c r="D19" s="19">
        <v>5800</v>
      </c>
    </row>
    <row r="20" spans="1:4" x14ac:dyDescent="0.25">
      <c r="A20" s="16" t="s">
        <v>76</v>
      </c>
      <c r="B20" s="16" t="s">
        <v>16</v>
      </c>
      <c r="C20" s="19">
        <v>3750</v>
      </c>
      <c r="D20" s="19">
        <v>5700</v>
      </c>
    </row>
    <row r="21" spans="1:4" x14ac:dyDescent="0.25">
      <c r="A21" s="16" t="s">
        <v>75</v>
      </c>
      <c r="B21" s="16" t="s">
        <v>17</v>
      </c>
      <c r="C21" s="19">
        <v>2750</v>
      </c>
      <c r="D21" s="19">
        <v>4200</v>
      </c>
    </row>
    <row r="22" spans="1:4" x14ac:dyDescent="0.25">
      <c r="A22" s="16" t="s">
        <v>107</v>
      </c>
      <c r="B22" s="16" t="s">
        <v>18</v>
      </c>
      <c r="C22" s="19">
        <v>4760</v>
      </c>
      <c r="D22" s="19">
        <v>6500</v>
      </c>
    </row>
    <row r="23" spans="1:4" x14ac:dyDescent="0.25">
      <c r="A23" s="16" t="s">
        <v>108</v>
      </c>
      <c r="B23" s="16" t="s">
        <v>12</v>
      </c>
      <c r="C23" s="19">
        <v>13475</v>
      </c>
      <c r="D23" s="19">
        <v>18500</v>
      </c>
    </row>
    <row r="24" spans="1:4" x14ac:dyDescent="0.25">
      <c r="A24" s="16" t="s">
        <v>69</v>
      </c>
      <c r="B24" s="16" t="s">
        <v>19</v>
      </c>
      <c r="C24" s="19">
        <v>2400</v>
      </c>
      <c r="D24" s="19">
        <v>3700</v>
      </c>
    </row>
    <row r="25" spans="1:4" x14ac:dyDescent="0.25">
      <c r="A25" s="16" t="s">
        <v>73</v>
      </c>
      <c r="B25" s="16" t="s">
        <v>20</v>
      </c>
      <c r="C25" s="19">
        <v>5000</v>
      </c>
      <c r="D25" s="19">
        <v>6600</v>
      </c>
    </row>
    <row r="26" spans="1:4" x14ac:dyDescent="0.25">
      <c r="A26" s="16" t="s">
        <v>72</v>
      </c>
      <c r="B26" s="16" t="s">
        <v>50</v>
      </c>
      <c r="C26" s="19">
        <v>2500</v>
      </c>
      <c r="D26" s="19">
        <v>3700</v>
      </c>
    </row>
    <row r="27" spans="1:4" x14ac:dyDescent="0.25">
      <c r="A27" s="16" t="s">
        <v>71</v>
      </c>
      <c r="B27" s="16" t="s">
        <v>53</v>
      </c>
      <c r="C27" s="19">
        <v>3675</v>
      </c>
      <c r="D27" s="19">
        <v>5200</v>
      </c>
    </row>
    <row r="28" spans="1:4" x14ac:dyDescent="0.25">
      <c r="A28" s="16" t="s">
        <v>70</v>
      </c>
      <c r="B28" s="16" t="s">
        <v>21</v>
      </c>
      <c r="C28" s="19">
        <v>6425</v>
      </c>
      <c r="D28" s="19">
        <v>8800</v>
      </c>
    </row>
    <row r="29" spans="1:4" x14ac:dyDescent="0.25">
      <c r="A29" s="16" t="s">
        <v>109</v>
      </c>
      <c r="B29" s="16" t="s">
        <v>22</v>
      </c>
      <c r="C29" s="19">
        <v>3025</v>
      </c>
      <c r="D29" s="19">
        <v>4200</v>
      </c>
    </row>
    <row r="30" spans="1:4" x14ac:dyDescent="0.25">
      <c r="A30" s="16" t="s">
        <v>110</v>
      </c>
      <c r="B30" s="16" t="s">
        <v>23</v>
      </c>
      <c r="C30" s="19">
        <v>4550</v>
      </c>
      <c r="D30" s="19">
        <v>6500</v>
      </c>
    </row>
    <row r="31" spans="1:4" x14ac:dyDescent="0.25">
      <c r="A31" s="16" t="s">
        <v>63</v>
      </c>
      <c r="B31" s="16" t="s">
        <v>24</v>
      </c>
      <c r="C31" s="19">
        <v>2250</v>
      </c>
      <c r="D31" s="19">
        <v>3200</v>
      </c>
    </row>
    <row r="32" spans="1:4" x14ac:dyDescent="0.25">
      <c r="A32" s="16" t="s">
        <v>68</v>
      </c>
      <c r="B32" s="16" t="s">
        <v>25</v>
      </c>
      <c r="C32" s="19">
        <v>0</v>
      </c>
      <c r="D32" s="19">
        <v>0</v>
      </c>
    </row>
    <row r="33" spans="1:4" x14ac:dyDescent="0.25">
      <c r="A33" s="16" t="s">
        <v>67</v>
      </c>
      <c r="B33" s="16" t="s">
        <v>26</v>
      </c>
      <c r="C33" s="19">
        <v>4500</v>
      </c>
      <c r="D33" s="19">
        <v>6400</v>
      </c>
    </row>
    <row r="34" spans="1:4" x14ac:dyDescent="0.25">
      <c r="A34" s="16" t="s">
        <v>66</v>
      </c>
      <c r="B34" s="16" t="s">
        <v>27</v>
      </c>
      <c r="C34" s="19">
        <v>1375</v>
      </c>
      <c r="D34" s="19">
        <v>2600</v>
      </c>
    </row>
    <row r="35" spans="1:4" x14ac:dyDescent="0.25">
      <c r="A35" s="16" t="s">
        <v>65</v>
      </c>
      <c r="B35" s="16" t="s">
        <v>28</v>
      </c>
      <c r="C35" s="19">
        <v>4760</v>
      </c>
      <c r="D35" s="19">
        <v>6500</v>
      </c>
    </row>
    <row r="36" spans="1:4" x14ac:dyDescent="0.25">
      <c r="A36" s="16" t="s">
        <v>64</v>
      </c>
      <c r="B36" s="16" t="s">
        <v>51</v>
      </c>
      <c r="C36" s="19">
        <v>1875</v>
      </c>
      <c r="D36" s="19">
        <v>3200</v>
      </c>
    </row>
    <row r="37" spans="1:4" x14ac:dyDescent="0.25">
      <c r="A37" s="16" t="s">
        <v>111</v>
      </c>
      <c r="B37" s="16" t="s">
        <v>54</v>
      </c>
      <c r="C37" s="19">
        <v>2700</v>
      </c>
      <c r="D37" s="19">
        <v>3700</v>
      </c>
    </row>
    <row r="38" spans="1:4" x14ac:dyDescent="0.25">
      <c r="A38" s="16" t="s">
        <v>112</v>
      </c>
      <c r="B38" s="16" t="s">
        <v>29</v>
      </c>
      <c r="C38" s="19">
        <v>4500</v>
      </c>
      <c r="D38" s="19">
        <v>6100</v>
      </c>
    </row>
    <row r="39" spans="1:4" x14ac:dyDescent="0.25">
      <c r="A39" s="16" t="s">
        <v>59</v>
      </c>
      <c r="B39" s="16" t="s">
        <v>30</v>
      </c>
      <c r="C39" s="19">
        <v>2500</v>
      </c>
      <c r="D39" s="19">
        <v>3300</v>
      </c>
    </row>
    <row r="40" spans="1:4" x14ac:dyDescent="0.25">
      <c r="A40" s="16" t="s">
        <v>62</v>
      </c>
      <c r="B40" s="16" t="s">
        <v>31</v>
      </c>
      <c r="C40" s="19">
        <v>0</v>
      </c>
      <c r="D40" s="19">
        <v>0</v>
      </c>
    </row>
    <row r="41" spans="1:4" x14ac:dyDescent="0.25">
      <c r="A41" s="16" t="s">
        <v>61</v>
      </c>
      <c r="B41" s="16" t="s">
        <v>32</v>
      </c>
      <c r="C41" s="19">
        <v>1500</v>
      </c>
      <c r="D41" s="19">
        <v>2300</v>
      </c>
    </row>
    <row r="42" spans="1:4" x14ac:dyDescent="0.25">
      <c r="A42" s="16" t="s">
        <v>60</v>
      </c>
      <c r="B42" s="16" t="s">
        <v>33</v>
      </c>
      <c r="C42" s="19">
        <v>2025</v>
      </c>
      <c r="D42" s="19">
        <v>3300</v>
      </c>
    </row>
    <row r="43" spans="1:4" x14ac:dyDescent="0.25">
      <c r="A43" s="16" t="s">
        <v>113</v>
      </c>
      <c r="B43" s="16" t="s">
        <v>34</v>
      </c>
      <c r="C43" s="19">
        <v>1500</v>
      </c>
      <c r="D43" s="19">
        <v>2300</v>
      </c>
    </row>
    <row r="44" spans="1:4" x14ac:dyDescent="0.25">
      <c r="A44" s="16" t="s">
        <v>114</v>
      </c>
      <c r="B44" s="16" t="s">
        <v>35</v>
      </c>
      <c r="C44" s="19">
        <v>1760</v>
      </c>
      <c r="D44" s="19">
        <v>2800</v>
      </c>
    </row>
    <row r="45" spans="1:4" x14ac:dyDescent="0.25">
      <c r="A45" s="16" t="s">
        <v>55</v>
      </c>
      <c r="B45" s="16" t="s">
        <v>36</v>
      </c>
      <c r="C45" s="19">
        <v>3700</v>
      </c>
      <c r="D45" s="19">
        <v>5200</v>
      </c>
    </row>
    <row r="46" spans="1:4" x14ac:dyDescent="0.25">
      <c r="A46" s="16" t="s">
        <v>58</v>
      </c>
      <c r="B46" s="16" t="s">
        <v>37</v>
      </c>
      <c r="C46" s="19">
        <v>0</v>
      </c>
      <c r="D46" s="19">
        <v>0</v>
      </c>
    </row>
    <row r="47" spans="1:4" x14ac:dyDescent="0.25">
      <c r="A47" s="16" t="s">
        <v>57</v>
      </c>
      <c r="B47" s="16" t="s">
        <v>38</v>
      </c>
      <c r="C47" s="19">
        <v>1500</v>
      </c>
      <c r="D47" s="19">
        <v>2300</v>
      </c>
    </row>
    <row r="48" spans="1:4" x14ac:dyDescent="0.25">
      <c r="A48" s="16" t="s">
        <v>56</v>
      </c>
      <c r="B48" s="16" t="s">
        <v>39</v>
      </c>
      <c r="C48" s="20">
        <v>1500</v>
      </c>
      <c r="D48" s="19">
        <v>2300</v>
      </c>
    </row>
    <row r="49" spans="1:4" x14ac:dyDescent="0.25">
      <c r="A49" s="16" t="s">
        <v>115</v>
      </c>
      <c r="B49" s="16" t="s">
        <v>40</v>
      </c>
      <c r="C49" s="20">
        <v>0</v>
      </c>
      <c r="D49" s="19">
        <v>0</v>
      </c>
    </row>
    <row r="50" spans="1:4" x14ac:dyDescent="0.25">
      <c r="A50" s="16" t="s">
        <v>116</v>
      </c>
      <c r="B50" s="16" t="s">
        <v>41</v>
      </c>
      <c r="C50" s="20">
        <v>0</v>
      </c>
      <c r="D50" s="1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C8" sqref="C8"/>
    </sheetView>
  </sheetViews>
  <sheetFormatPr defaultRowHeight="15" x14ac:dyDescent="0.25"/>
  <cols>
    <col min="2" max="2" width="9.140625" style="4"/>
    <col min="3" max="3" width="40.85546875" bestFit="1" customWidth="1"/>
    <col min="4" max="4" width="31" customWidth="1"/>
  </cols>
  <sheetData>
    <row r="1" spans="1:4" x14ac:dyDescent="0.25">
      <c r="A1" t="s">
        <v>43</v>
      </c>
      <c r="B1" s="4" t="s">
        <v>42</v>
      </c>
      <c r="C1" t="s">
        <v>44</v>
      </c>
      <c r="D1" t="s">
        <v>98</v>
      </c>
    </row>
    <row r="2" spans="1:4" ht="15.75" x14ac:dyDescent="0.25">
      <c r="A2">
        <v>91</v>
      </c>
      <c r="B2" s="16" t="s">
        <v>85</v>
      </c>
      <c r="C2" t="str">
        <f t="shared" ref="C2:C33" si="0">VLOOKUP(B2,PELAJARAN,2,FALSE)</f>
        <v>BALAGHOH (JAWAHIRUL MAKNUN)</v>
      </c>
      <c r="D2" t="str">
        <f t="shared" ref="D2:D33" si="1">VLOOKUP(A2,PAKET,2,FALSE)</f>
        <v>W III Putra/Putri</v>
      </c>
    </row>
    <row r="3" spans="1:4" ht="15.75" x14ac:dyDescent="0.25">
      <c r="A3">
        <v>91</v>
      </c>
      <c r="B3" s="16" t="s">
        <v>99</v>
      </c>
      <c r="C3" t="str">
        <f t="shared" si="0"/>
        <v>ILMU HADITS (MANHALUL LATIF)</v>
      </c>
      <c r="D3" t="str">
        <f t="shared" si="1"/>
        <v>W III Putra/Putri</v>
      </c>
    </row>
    <row r="4" spans="1:4" ht="15.75" x14ac:dyDescent="0.25">
      <c r="A4">
        <v>91</v>
      </c>
      <c r="B4" s="16" t="s">
        <v>100</v>
      </c>
      <c r="C4" t="str">
        <f t="shared" si="0"/>
        <v>ILMU FALAK (FATHUL ROUF)</v>
      </c>
      <c r="D4" t="str">
        <f t="shared" si="1"/>
        <v>W III Putra/Putri</v>
      </c>
    </row>
    <row r="5" spans="1:4" ht="15.75" x14ac:dyDescent="0.25">
      <c r="A5">
        <v>81</v>
      </c>
      <c r="B5" s="16" t="s">
        <v>84</v>
      </c>
      <c r="C5" t="str">
        <f t="shared" si="0"/>
        <v>NAHWU (ALFIYAH IBNU MALIK II)</v>
      </c>
      <c r="D5" t="str">
        <f t="shared" si="1"/>
        <v>W II Putra/Putri</v>
      </c>
    </row>
    <row r="6" spans="1:4" ht="15.75" x14ac:dyDescent="0.25">
      <c r="A6">
        <v>81</v>
      </c>
      <c r="B6" s="16" t="s">
        <v>101</v>
      </c>
      <c r="C6" t="str">
        <f t="shared" si="0"/>
        <v>QOIDAH FIQHIYAH (AS-SULAM)</v>
      </c>
      <c r="D6" t="str">
        <f t="shared" si="1"/>
        <v>W II Putra/Putri</v>
      </c>
    </row>
    <row r="7" spans="1:4" ht="15.75" x14ac:dyDescent="0.25">
      <c r="A7">
        <v>81</v>
      </c>
      <c r="B7" s="16" t="s">
        <v>102</v>
      </c>
      <c r="C7" t="str">
        <f t="shared" si="0"/>
        <v>TAUHID (FATHUL MAJID II)</v>
      </c>
      <c r="D7" t="str">
        <f t="shared" si="1"/>
        <v>W II Putra/Putri</v>
      </c>
    </row>
    <row r="8" spans="1:4" ht="15.75" x14ac:dyDescent="0.25">
      <c r="A8">
        <v>71</v>
      </c>
      <c r="B8" s="16" t="s">
        <v>81</v>
      </c>
      <c r="C8" t="str">
        <f t="shared" si="0"/>
        <v>NAHWU (ALFIYAH IBNU MALIK I)</v>
      </c>
      <c r="D8" t="str">
        <f t="shared" si="1"/>
        <v>W I Putra/Putri</v>
      </c>
    </row>
    <row r="9" spans="1:4" ht="15.75" x14ac:dyDescent="0.25">
      <c r="A9">
        <v>71</v>
      </c>
      <c r="B9" s="16" t="s">
        <v>83</v>
      </c>
      <c r="C9" t="str">
        <f t="shared" si="0"/>
        <v>QOWAIDUL I’ROB</v>
      </c>
      <c r="D9" t="str">
        <f t="shared" si="1"/>
        <v>W I Putra/Putri</v>
      </c>
    </row>
    <row r="10" spans="1:4" ht="15.75" x14ac:dyDescent="0.25">
      <c r="A10">
        <v>71</v>
      </c>
      <c r="B10" s="16" t="s">
        <v>82</v>
      </c>
      <c r="C10" t="str">
        <f t="shared" si="0"/>
        <v>ILMU HADITS (NADMUL BAIQUNI)</v>
      </c>
      <c r="D10" t="str">
        <f t="shared" si="1"/>
        <v>W I Putra/Putri</v>
      </c>
    </row>
    <row r="11" spans="1:4" ht="15.75" x14ac:dyDescent="0.25">
      <c r="A11">
        <v>71</v>
      </c>
      <c r="B11" s="16" t="s">
        <v>103</v>
      </c>
      <c r="C11" t="str">
        <f t="shared" si="0"/>
        <v>TAUHID (FATHUL MAJID I)</v>
      </c>
      <c r="D11" t="str">
        <f t="shared" si="1"/>
        <v>W I Putra/Putri</v>
      </c>
    </row>
    <row r="12" spans="1:4" ht="15.75" x14ac:dyDescent="0.25">
      <c r="A12">
        <v>71</v>
      </c>
      <c r="B12" s="16" t="s">
        <v>104</v>
      </c>
      <c r="C12" t="str">
        <f t="shared" si="0"/>
        <v>USHUL FIQIH (MABADI’UL AWALIYAH)</v>
      </c>
      <c r="D12" t="str">
        <f t="shared" si="1"/>
        <v>W I Putra/Putri</v>
      </c>
    </row>
    <row r="13" spans="1:4" ht="15.75" x14ac:dyDescent="0.25">
      <c r="A13">
        <v>61</v>
      </c>
      <c r="B13" s="16" t="s">
        <v>79</v>
      </c>
      <c r="C13" t="str">
        <f t="shared" si="0"/>
        <v>NAHWU (IMRITHI)</v>
      </c>
      <c r="D13" t="str">
        <f t="shared" si="1"/>
        <v>6 Putra/Putri</v>
      </c>
    </row>
    <row r="14" spans="1:4" ht="15.75" x14ac:dyDescent="0.25">
      <c r="A14">
        <v>61</v>
      </c>
      <c r="B14" s="16" t="s">
        <v>80</v>
      </c>
      <c r="C14" t="str">
        <f t="shared" si="0"/>
        <v>HADITS (BULUGHUL MAROM)</v>
      </c>
      <c r="D14" t="str">
        <f t="shared" si="1"/>
        <v>6 Putra/Putri</v>
      </c>
    </row>
    <row r="15" spans="1:4" ht="15.75" x14ac:dyDescent="0.25">
      <c r="A15">
        <v>61</v>
      </c>
      <c r="B15" s="16" t="s">
        <v>105</v>
      </c>
      <c r="C15" t="str">
        <f t="shared" si="0"/>
        <v>SHOROF (MAQSHUD)</v>
      </c>
      <c r="D15" t="str">
        <f t="shared" si="1"/>
        <v>6 Putra/Putri</v>
      </c>
    </row>
    <row r="16" spans="1:4" ht="15.75" x14ac:dyDescent="0.25">
      <c r="A16">
        <v>61</v>
      </c>
      <c r="B16" s="16" t="s">
        <v>106</v>
      </c>
      <c r="C16" t="str">
        <f t="shared" si="0"/>
        <v>TAUHID (TIJANNUD DARORI)</v>
      </c>
      <c r="D16" t="str">
        <f t="shared" si="1"/>
        <v>6 Putra/Putri</v>
      </c>
    </row>
    <row r="17" spans="1:4" ht="15.75" x14ac:dyDescent="0.25">
      <c r="A17">
        <v>51</v>
      </c>
      <c r="B17" s="16" t="s">
        <v>74</v>
      </c>
      <c r="C17" t="str">
        <f t="shared" si="0"/>
        <v>NAHWU (DURROTUL YATIMAH)</v>
      </c>
      <c r="D17" t="str">
        <f t="shared" si="1"/>
        <v>5 Putra</v>
      </c>
    </row>
    <row r="18" spans="1:4" ht="15.75" x14ac:dyDescent="0.25">
      <c r="A18">
        <v>51</v>
      </c>
      <c r="B18" s="16" t="s">
        <v>78</v>
      </c>
      <c r="C18" t="str">
        <f t="shared" si="0"/>
        <v>AKHLAQ (AKHLAQUL BANIN III)</v>
      </c>
      <c r="D18" t="str">
        <f t="shared" si="1"/>
        <v>5 Putra</v>
      </c>
    </row>
    <row r="19" spans="1:4" ht="15.75" x14ac:dyDescent="0.25">
      <c r="A19">
        <v>51</v>
      </c>
      <c r="B19" s="16" t="s">
        <v>76</v>
      </c>
      <c r="C19" t="str">
        <f t="shared" si="0"/>
        <v>KHULASOH NURUL YAQIN 3</v>
      </c>
      <c r="D19" t="str">
        <f t="shared" si="1"/>
        <v>5 Putra</v>
      </c>
    </row>
    <row r="20" spans="1:4" ht="15.75" x14ac:dyDescent="0.25">
      <c r="A20">
        <v>51</v>
      </c>
      <c r="B20" s="16" t="s">
        <v>75</v>
      </c>
      <c r="C20" t="str">
        <f t="shared" si="0"/>
        <v>TAJWID (HIDAYATUL MUSTAFID)</v>
      </c>
      <c r="D20" t="str">
        <f t="shared" si="1"/>
        <v>5 Putra</v>
      </c>
    </row>
    <row r="21" spans="1:4" ht="15.75" x14ac:dyDescent="0.25">
      <c r="A21">
        <v>51</v>
      </c>
      <c r="B21" s="16" t="s">
        <v>107</v>
      </c>
      <c r="C21" t="str">
        <f t="shared" si="0"/>
        <v>TAFSIR (IBRIZ III)</v>
      </c>
      <c r="D21" t="str">
        <f t="shared" si="1"/>
        <v>5 Putra</v>
      </c>
    </row>
    <row r="22" spans="1:4" ht="15.75" x14ac:dyDescent="0.25">
      <c r="A22">
        <v>51</v>
      </c>
      <c r="B22" s="16" t="s">
        <v>108</v>
      </c>
      <c r="C22" t="str">
        <f t="shared" si="0"/>
        <v>HADITS (BULUGHUL MAROM)</v>
      </c>
      <c r="D22" t="str">
        <f t="shared" si="1"/>
        <v>5 Putra</v>
      </c>
    </row>
    <row r="23" spans="1:4" ht="15.75" x14ac:dyDescent="0.25">
      <c r="A23">
        <v>41</v>
      </c>
      <c r="B23" s="16" t="s">
        <v>69</v>
      </c>
      <c r="C23" t="str">
        <f t="shared" si="0"/>
        <v>NAHWU (AWAMILUL JURJAN)</v>
      </c>
      <c r="D23" t="str">
        <f t="shared" si="1"/>
        <v>4 Putra</v>
      </c>
    </row>
    <row r="24" spans="1:4" ht="15.75" x14ac:dyDescent="0.25">
      <c r="A24">
        <v>41</v>
      </c>
      <c r="B24" s="16" t="s">
        <v>73</v>
      </c>
      <c r="C24" t="str">
        <f t="shared" si="0"/>
        <v>BHS. ARAB (MADARIJ DURUSUL AROBIYAH II)</v>
      </c>
      <c r="D24" t="str">
        <f t="shared" si="1"/>
        <v>4 Putra</v>
      </c>
    </row>
    <row r="25" spans="1:4" ht="15.75" x14ac:dyDescent="0.25">
      <c r="A25">
        <v>41</v>
      </c>
      <c r="B25" s="16" t="s">
        <v>72</v>
      </c>
      <c r="C25" t="str">
        <f t="shared" si="0"/>
        <v>AKHLAQ (AKHLAQUL BANIN II)</v>
      </c>
      <c r="D25" t="str">
        <f t="shared" si="1"/>
        <v>4 Putra</v>
      </c>
    </row>
    <row r="26" spans="1:4" ht="15.75" x14ac:dyDescent="0.25">
      <c r="A26">
        <v>41</v>
      </c>
      <c r="B26" s="16" t="s">
        <v>70</v>
      </c>
      <c r="C26" t="str">
        <f t="shared" si="0"/>
        <v>KHULASOH NURUL YAQIN II</v>
      </c>
      <c r="D26" t="str">
        <f t="shared" si="1"/>
        <v>4 Putra</v>
      </c>
    </row>
    <row r="27" spans="1:4" ht="15.75" x14ac:dyDescent="0.25">
      <c r="A27">
        <v>41</v>
      </c>
      <c r="B27" s="16" t="s">
        <v>109</v>
      </c>
      <c r="C27" t="str">
        <f t="shared" si="0"/>
        <v>TAJWID (MATAN JAZARIYAH)</v>
      </c>
      <c r="D27" t="str">
        <f t="shared" si="1"/>
        <v>4 Putra</v>
      </c>
    </row>
    <row r="28" spans="1:4" ht="15.75" x14ac:dyDescent="0.25">
      <c r="A28">
        <v>41</v>
      </c>
      <c r="B28" s="16" t="s">
        <v>110</v>
      </c>
      <c r="C28" t="str">
        <f t="shared" si="0"/>
        <v>TAFSIR (IBRIZ II)</v>
      </c>
      <c r="D28" t="str">
        <f t="shared" si="1"/>
        <v>4 Putra</v>
      </c>
    </row>
    <row r="29" spans="1:4" ht="15.75" x14ac:dyDescent="0.25">
      <c r="A29">
        <v>31</v>
      </c>
      <c r="B29" s="16" t="s">
        <v>63</v>
      </c>
      <c r="C29" t="str">
        <f t="shared" si="0"/>
        <v>MATAN AJURUMIYAH &amp; NADHOM IMRITHI</v>
      </c>
      <c r="D29" t="str">
        <f t="shared" si="1"/>
        <v>3 Putra</v>
      </c>
    </row>
    <row r="30" spans="1:4" ht="15.75" x14ac:dyDescent="0.25">
      <c r="A30">
        <v>31</v>
      </c>
      <c r="B30" s="16" t="s">
        <v>68</v>
      </c>
      <c r="C30" t="str">
        <f t="shared" si="0"/>
        <v>IMLA’</v>
      </c>
      <c r="D30" t="str">
        <f t="shared" si="1"/>
        <v>3 Putra</v>
      </c>
    </row>
    <row r="31" spans="1:4" ht="15.75" x14ac:dyDescent="0.25">
      <c r="A31">
        <v>31</v>
      </c>
      <c r="B31" s="16" t="s">
        <v>67</v>
      </c>
      <c r="C31" t="str">
        <f t="shared" si="0"/>
        <v>BHS. ARAB (MADARIJ DURUSUL AROBIYAH I)</v>
      </c>
      <c r="D31" t="str">
        <f t="shared" si="1"/>
        <v>3 Putra</v>
      </c>
    </row>
    <row r="32" spans="1:4" ht="15.75" x14ac:dyDescent="0.25">
      <c r="A32">
        <v>31</v>
      </c>
      <c r="B32" s="16" t="s">
        <v>66</v>
      </c>
      <c r="C32" t="str">
        <f t="shared" si="0"/>
        <v>TAJWID (TUHFATUL ATFAL)</v>
      </c>
      <c r="D32" t="str">
        <f t="shared" si="1"/>
        <v>3 Putra</v>
      </c>
    </row>
    <row r="33" spans="1:4" ht="15.75" x14ac:dyDescent="0.25">
      <c r="A33">
        <v>31</v>
      </c>
      <c r="B33" s="16" t="s">
        <v>65</v>
      </c>
      <c r="C33" t="str">
        <f t="shared" si="0"/>
        <v>TAFSIR (IBRIZ I)</v>
      </c>
      <c r="D33" t="str">
        <f t="shared" si="1"/>
        <v>3 Putra</v>
      </c>
    </row>
    <row r="34" spans="1:4" ht="15.75" x14ac:dyDescent="0.25">
      <c r="A34">
        <v>31</v>
      </c>
      <c r="B34" s="16" t="s">
        <v>64</v>
      </c>
      <c r="C34" t="str">
        <f t="shared" ref="C34:C65" si="2">VLOOKUP(B34,PELAJARAN,2,FALSE)</f>
        <v>AKHLAQ (AKHLAQUL BANIN I)</v>
      </c>
      <c r="D34" t="str">
        <f t="shared" ref="D34:D66" si="3">VLOOKUP(A34,PAKET,2,FALSE)</f>
        <v>3 Putra</v>
      </c>
    </row>
    <row r="35" spans="1:4" ht="15.75" x14ac:dyDescent="0.25">
      <c r="A35">
        <v>31</v>
      </c>
      <c r="B35" s="16" t="s">
        <v>112</v>
      </c>
      <c r="C35" t="str">
        <f t="shared" si="2"/>
        <v>FIQIH (MABADIUL FIQHIYAH III)</v>
      </c>
      <c r="D35" t="str">
        <f t="shared" si="3"/>
        <v>3 Putra</v>
      </c>
    </row>
    <row r="36" spans="1:4" ht="15.75" x14ac:dyDescent="0.25">
      <c r="A36">
        <v>21</v>
      </c>
      <c r="B36" s="16" t="s">
        <v>59</v>
      </c>
      <c r="C36" t="str">
        <f t="shared" si="2"/>
        <v>NAHWU (NAHWU JAWAN)</v>
      </c>
      <c r="D36" t="str">
        <f t="shared" si="3"/>
        <v>2 Putra/Putri</v>
      </c>
    </row>
    <row r="37" spans="1:4" ht="15.75" x14ac:dyDescent="0.25">
      <c r="A37">
        <v>21</v>
      </c>
      <c r="B37" s="16" t="s">
        <v>62</v>
      </c>
      <c r="C37" t="str">
        <f t="shared" si="2"/>
        <v>PEGON</v>
      </c>
      <c r="D37" t="str">
        <f t="shared" si="3"/>
        <v>2 Putra/Putri</v>
      </c>
    </row>
    <row r="38" spans="1:4" ht="15.75" x14ac:dyDescent="0.25">
      <c r="A38">
        <v>21</v>
      </c>
      <c r="B38" s="16" t="s">
        <v>61</v>
      </c>
      <c r="C38" t="str">
        <f t="shared" si="2"/>
        <v>AKHLAQ (MATLAB)</v>
      </c>
      <c r="D38" t="str">
        <f t="shared" si="3"/>
        <v>2 Putra/Putri</v>
      </c>
    </row>
    <row r="39" spans="1:4" ht="15.75" x14ac:dyDescent="0.25">
      <c r="A39">
        <v>21</v>
      </c>
      <c r="B39" s="16" t="s">
        <v>60</v>
      </c>
      <c r="C39" t="str">
        <f t="shared" si="2"/>
        <v>TAUHID (SULAMUD DIYANAH)</v>
      </c>
      <c r="D39" t="str">
        <f t="shared" si="3"/>
        <v>2 Putra/Putri</v>
      </c>
    </row>
    <row r="40" spans="1:4" ht="15.75" x14ac:dyDescent="0.25">
      <c r="A40">
        <v>21</v>
      </c>
      <c r="B40" s="16" t="s">
        <v>113</v>
      </c>
      <c r="C40" t="str">
        <f t="shared" si="2"/>
        <v>FIQIH (MABADIUL FIQHIYAH I)</v>
      </c>
      <c r="D40" t="str">
        <f t="shared" si="3"/>
        <v>2 Putra/Putri</v>
      </c>
    </row>
    <row r="41" spans="1:4" ht="15.75" x14ac:dyDescent="0.25">
      <c r="A41">
        <v>21</v>
      </c>
      <c r="B41" s="16" t="s">
        <v>114</v>
      </c>
      <c r="C41" t="str">
        <f t="shared" si="2"/>
        <v>QIRO’ATUL KUTUB (SULAM TAUFIQ)</v>
      </c>
      <c r="D41" t="str">
        <f t="shared" si="3"/>
        <v>2 Putra/Putri</v>
      </c>
    </row>
    <row r="42" spans="1:4" ht="15.75" x14ac:dyDescent="0.25">
      <c r="A42">
        <v>11</v>
      </c>
      <c r="B42" s="16" t="s">
        <v>55</v>
      </c>
      <c r="C42" t="str">
        <f t="shared" si="2"/>
        <v>FIQIH (FASHOLATAN)</v>
      </c>
      <c r="D42" t="str">
        <f t="shared" si="3"/>
        <v>1 Putra/Putri</v>
      </c>
    </row>
    <row r="43" spans="1:4" ht="15.75" x14ac:dyDescent="0.25">
      <c r="A43">
        <v>11</v>
      </c>
      <c r="B43" s="16" t="s">
        <v>58</v>
      </c>
      <c r="C43" t="str">
        <f t="shared" si="2"/>
        <v>QIRO’ATUL KUTUB (SAFINATUN NAJAH)</v>
      </c>
      <c r="D43" t="str">
        <f t="shared" si="3"/>
        <v>1 Putra/Putri</v>
      </c>
    </row>
    <row r="44" spans="1:4" ht="15.75" x14ac:dyDescent="0.25">
      <c r="A44">
        <v>11</v>
      </c>
      <c r="B44" s="16" t="s">
        <v>57</v>
      </c>
      <c r="C44" t="str">
        <f t="shared" si="2"/>
        <v>AKHLAQ (BIRRUL WALIDAIKUM)</v>
      </c>
      <c r="D44" t="str">
        <f t="shared" si="3"/>
        <v>1 Putra/Putri</v>
      </c>
    </row>
    <row r="45" spans="1:4" ht="15.75" x14ac:dyDescent="0.25">
      <c r="A45">
        <v>11</v>
      </c>
      <c r="B45" s="16" t="s">
        <v>56</v>
      </c>
      <c r="C45" t="str">
        <f t="shared" si="2"/>
        <v>HADITS (BUDI LUHUR)</v>
      </c>
      <c r="D45" t="str">
        <f t="shared" si="3"/>
        <v>1 Putra/Putri</v>
      </c>
    </row>
    <row r="46" spans="1:4" ht="15.75" x14ac:dyDescent="0.25">
      <c r="A46">
        <v>11</v>
      </c>
      <c r="B46" s="16" t="s">
        <v>115</v>
      </c>
      <c r="C46" t="str">
        <f t="shared" si="2"/>
        <v>PEGO (ALA NGALAH)</v>
      </c>
      <c r="D46" t="str">
        <f t="shared" si="3"/>
        <v>1 Putra/Putri</v>
      </c>
    </row>
    <row r="47" spans="1:4" ht="15.75" x14ac:dyDescent="0.25">
      <c r="A47">
        <v>11</v>
      </c>
      <c r="B47" s="16" t="s">
        <v>116</v>
      </c>
      <c r="C47" t="str">
        <f t="shared" si="2"/>
        <v>TAHSINUL KHOT(ALA NGALAH)</v>
      </c>
      <c r="D47" t="str">
        <f t="shared" si="3"/>
        <v>1 Putra/Putri</v>
      </c>
    </row>
    <row r="48" spans="1:4" ht="15.75" x14ac:dyDescent="0.25">
      <c r="A48">
        <v>52</v>
      </c>
      <c r="B48" s="16" t="s">
        <v>74</v>
      </c>
      <c r="C48" t="str">
        <f t="shared" si="2"/>
        <v>NAHWU (DURROTUL YATIMAH)</v>
      </c>
      <c r="D48" t="str">
        <f t="shared" si="3"/>
        <v>5 Putri</v>
      </c>
    </row>
    <row r="49" spans="1:4" ht="15.75" x14ac:dyDescent="0.25">
      <c r="A49">
        <v>52</v>
      </c>
      <c r="B49" s="16" t="s">
        <v>77</v>
      </c>
      <c r="C49" t="str">
        <f t="shared" si="2"/>
        <v>AKHLAQ (AKHLAQUL BANAT III)</v>
      </c>
      <c r="D49" t="str">
        <f t="shared" si="3"/>
        <v>5 Putri</v>
      </c>
    </row>
    <row r="50" spans="1:4" ht="15.75" x14ac:dyDescent="0.25">
      <c r="A50">
        <v>52</v>
      </c>
      <c r="B50" s="16" t="s">
        <v>76</v>
      </c>
      <c r="C50" t="str">
        <f t="shared" si="2"/>
        <v>KHULASOH NURUL YAQIN 3</v>
      </c>
      <c r="D50" t="str">
        <f t="shared" si="3"/>
        <v>5 Putri</v>
      </c>
    </row>
    <row r="51" spans="1:4" ht="15.75" x14ac:dyDescent="0.25">
      <c r="A51">
        <v>52</v>
      </c>
      <c r="B51" s="16" t="s">
        <v>75</v>
      </c>
      <c r="C51" t="str">
        <f t="shared" si="2"/>
        <v>TAJWID (HIDAYATUL MUSTAFID)</v>
      </c>
      <c r="D51" t="str">
        <f t="shared" si="3"/>
        <v>5 Putri</v>
      </c>
    </row>
    <row r="52" spans="1:4" ht="15.75" x14ac:dyDescent="0.25">
      <c r="A52">
        <v>52</v>
      </c>
      <c r="B52" s="16" t="s">
        <v>107</v>
      </c>
      <c r="C52" t="str">
        <f t="shared" si="2"/>
        <v>TAFSIR (IBRIZ III)</v>
      </c>
      <c r="D52" t="str">
        <f t="shared" si="3"/>
        <v>5 Putri</v>
      </c>
    </row>
    <row r="53" spans="1:4" ht="15.75" x14ac:dyDescent="0.25">
      <c r="A53">
        <v>52</v>
      </c>
      <c r="B53" s="16" t="s">
        <v>108</v>
      </c>
      <c r="C53" t="str">
        <f t="shared" si="2"/>
        <v>HADITS (BULUGHUL MAROM)</v>
      </c>
      <c r="D53" t="str">
        <f t="shared" si="3"/>
        <v>5 Putri</v>
      </c>
    </row>
    <row r="54" spans="1:4" ht="15.75" x14ac:dyDescent="0.25">
      <c r="A54">
        <v>42</v>
      </c>
      <c r="B54" s="16" t="s">
        <v>69</v>
      </c>
      <c r="C54" t="str">
        <f t="shared" si="2"/>
        <v>NAHWU (AWAMILUL JURJAN)</v>
      </c>
      <c r="D54" t="str">
        <f t="shared" si="3"/>
        <v>4 Putri</v>
      </c>
    </row>
    <row r="55" spans="1:4" ht="15.75" x14ac:dyDescent="0.25">
      <c r="A55">
        <v>42</v>
      </c>
      <c r="B55" s="16" t="s">
        <v>73</v>
      </c>
      <c r="C55" t="str">
        <f t="shared" si="2"/>
        <v>BHS. ARAB (MADARIJ DURUSUL AROBIYAH II)</v>
      </c>
      <c r="D55" t="str">
        <f t="shared" si="3"/>
        <v>4 Putri</v>
      </c>
    </row>
    <row r="56" spans="1:4" ht="15.75" x14ac:dyDescent="0.25">
      <c r="A56">
        <v>42</v>
      </c>
      <c r="B56" s="16" t="s">
        <v>71</v>
      </c>
      <c r="C56" t="str">
        <f t="shared" si="2"/>
        <v>AKHLAQ (AKHLAQUL BANAT II)</v>
      </c>
      <c r="D56" t="str">
        <f t="shared" si="3"/>
        <v>4 Putri</v>
      </c>
    </row>
    <row r="57" spans="1:4" ht="15.75" x14ac:dyDescent="0.25">
      <c r="A57">
        <v>42</v>
      </c>
      <c r="B57" s="16" t="s">
        <v>70</v>
      </c>
      <c r="C57" t="str">
        <f t="shared" si="2"/>
        <v>KHULASOH NURUL YAQIN II</v>
      </c>
      <c r="D57" t="str">
        <f t="shared" si="3"/>
        <v>4 Putri</v>
      </c>
    </row>
    <row r="58" spans="1:4" ht="15.75" x14ac:dyDescent="0.25">
      <c r="A58">
        <v>42</v>
      </c>
      <c r="B58" s="16" t="s">
        <v>109</v>
      </c>
      <c r="C58" t="str">
        <f t="shared" si="2"/>
        <v>TAJWID (MATAN JAZARIYAH)</v>
      </c>
      <c r="D58" t="str">
        <f t="shared" si="3"/>
        <v>4 Putri</v>
      </c>
    </row>
    <row r="59" spans="1:4" ht="15.75" x14ac:dyDescent="0.25">
      <c r="A59">
        <v>42</v>
      </c>
      <c r="B59" s="16" t="s">
        <v>110</v>
      </c>
      <c r="C59" t="str">
        <f t="shared" si="2"/>
        <v>TAFSIR (IBRIZ II)</v>
      </c>
      <c r="D59" t="str">
        <f t="shared" si="3"/>
        <v>4 Putri</v>
      </c>
    </row>
    <row r="60" spans="1:4" ht="15.75" x14ac:dyDescent="0.25">
      <c r="A60">
        <v>32</v>
      </c>
      <c r="B60" s="16" t="s">
        <v>63</v>
      </c>
      <c r="C60" t="str">
        <f t="shared" si="2"/>
        <v>MATAN AJURUMIYAH &amp; NADHOM IMRITHI</v>
      </c>
      <c r="D60" t="str">
        <f t="shared" si="3"/>
        <v>3 Putri</v>
      </c>
    </row>
    <row r="61" spans="1:4" ht="15.75" x14ac:dyDescent="0.25">
      <c r="A61">
        <v>32</v>
      </c>
      <c r="B61" s="16" t="s">
        <v>68</v>
      </c>
      <c r="C61" t="str">
        <f t="shared" si="2"/>
        <v>IMLA’</v>
      </c>
      <c r="D61" t="str">
        <f t="shared" si="3"/>
        <v>3 Putri</v>
      </c>
    </row>
    <row r="62" spans="1:4" ht="15.75" x14ac:dyDescent="0.25">
      <c r="A62">
        <v>32</v>
      </c>
      <c r="B62" s="16" t="s">
        <v>67</v>
      </c>
      <c r="C62" t="str">
        <f t="shared" si="2"/>
        <v>BHS. ARAB (MADARIJ DURUSUL AROBIYAH I)</v>
      </c>
      <c r="D62" t="str">
        <f t="shared" si="3"/>
        <v>3 Putri</v>
      </c>
    </row>
    <row r="63" spans="1:4" ht="15.75" x14ac:dyDescent="0.25">
      <c r="A63">
        <v>32</v>
      </c>
      <c r="B63" s="16" t="s">
        <v>66</v>
      </c>
      <c r="C63" t="str">
        <f t="shared" si="2"/>
        <v>TAJWID (TUHFATUL ATFAL)</v>
      </c>
      <c r="D63" t="str">
        <f t="shared" si="3"/>
        <v>3 Putri</v>
      </c>
    </row>
    <row r="64" spans="1:4" ht="15.75" x14ac:dyDescent="0.25">
      <c r="A64">
        <v>32</v>
      </c>
      <c r="B64" s="16" t="s">
        <v>65</v>
      </c>
      <c r="C64" t="str">
        <f t="shared" si="2"/>
        <v>TAFSIR (IBRIZ I)</v>
      </c>
      <c r="D64" t="str">
        <f t="shared" si="3"/>
        <v>3 Putri</v>
      </c>
    </row>
    <row r="65" spans="1:4" ht="15.75" x14ac:dyDescent="0.25">
      <c r="A65">
        <v>32</v>
      </c>
      <c r="B65" s="16" t="s">
        <v>111</v>
      </c>
      <c r="C65" t="str">
        <f t="shared" si="2"/>
        <v>AKHLAQ (AKHLAQUL BANAT I)</v>
      </c>
      <c r="D65" t="str">
        <f t="shared" si="3"/>
        <v>3 Putri</v>
      </c>
    </row>
    <row r="66" spans="1:4" ht="15.75" x14ac:dyDescent="0.25">
      <c r="A66">
        <v>32</v>
      </c>
      <c r="B66" s="16" t="s">
        <v>112</v>
      </c>
      <c r="C66" t="str">
        <f t="shared" ref="C66" si="4">VLOOKUP(B66,PELAJARAN,2,FALSE)</f>
        <v>FIQIH (MABADIUL FIQHIYAH III)</v>
      </c>
      <c r="D66" t="str">
        <f t="shared" si="3"/>
        <v>3 Putri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31"/>
  <sheetViews>
    <sheetView topLeftCell="A73" workbookViewId="0">
      <selection activeCell="D87" sqref="D87"/>
    </sheetView>
  </sheetViews>
  <sheetFormatPr defaultRowHeight="15" x14ac:dyDescent="0.25"/>
  <cols>
    <col min="5" max="5" width="19.85546875" customWidth="1"/>
    <col min="6" max="6" width="26.85546875" customWidth="1"/>
  </cols>
  <sheetData>
    <row r="1" spans="1:13" x14ac:dyDescent="0.25">
      <c r="A1" s="10" t="s">
        <v>122</v>
      </c>
      <c r="B1" s="10" t="s">
        <v>123</v>
      </c>
      <c r="C1" s="10"/>
      <c r="D1" s="10" t="s">
        <v>42</v>
      </c>
      <c r="E1" s="10" t="s">
        <v>124</v>
      </c>
      <c r="F1" s="10"/>
      <c r="G1" s="10" t="s">
        <v>45</v>
      </c>
      <c r="H1" s="11" t="s">
        <v>125</v>
      </c>
      <c r="I1" s="11" t="s">
        <v>117</v>
      </c>
      <c r="J1" s="11" t="s">
        <v>126</v>
      </c>
      <c r="K1" s="11" t="s">
        <v>121</v>
      </c>
      <c r="L1" s="10"/>
      <c r="M1" s="10"/>
    </row>
    <row r="2" spans="1:13" x14ac:dyDescent="0.25">
      <c r="A2">
        <v>1</v>
      </c>
      <c r="B2" s="24" t="s">
        <v>127</v>
      </c>
      <c r="C2" s="24" t="s">
        <v>128</v>
      </c>
      <c r="D2">
        <v>830079</v>
      </c>
      <c r="E2" t="s">
        <v>129</v>
      </c>
      <c r="F2" t="s">
        <v>130</v>
      </c>
      <c r="G2">
        <v>14850</v>
      </c>
      <c r="H2" s="6">
        <v>24000</v>
      </c>
      <c r="I2" s="6">
        <f>H2-G2</f>
        <v>9150</v>
      </c>
      <c r="J2" s="6">
        <f>I2*20%</f>
        <v>1830</v>
      </c>
      <c r="K2" s="6">
        <f>H2-J2</f>
        <v>22170</v>
      </c>
      <c r="L2">
        <v>1900</v>
      </c>
      <c r="M2" s="6">
        <f>H2-L2</f>
        <v>22100</v>
      </c>
    </row>
    <row r="3" spans="1:13" x14ac:dyDescent="0.25">
      <c r="A3">
        <v>2</v>
      </c>
      <c r="B3" s="24"/>
      <c r="C3" s="24"/>
      <c r="D3">
        <v>830092</v>
      </c>
      <c r="E3" t="s">
        <v>131</v>
      </c>
      <c r="F3" t="s">
        <v>132</v>
      </c>
      <c r="G3">
        <v>28600</v>
      </c>
      <c r="H3" s="6">
        <v>40000</v>
      </c>
      <c r="I3" s="6">
        <f t="shared" ref="I3:I75" si="0">H3-G3</f>
        <v>11400</v>
      </c>
      <c r="J3" s="6">
        <f t="shared" ref="J3:J4" si="1">I3*20%</f>
        <v>2280</v>
      </c>
      <c r="K3" s="6">
        <f>H3-J3</f>
        <v>37720</v>
      </c>
      <c r="L3">
        <v>2300</v>
      </c>
      <c r="M3" s="6">
        <f>H3-L3</f>
        <v>37700</v>
      </c>
    </row>
    <row r="4" spans="1:13" x14ac:dyDescent="0.25">
      <c r="A4">
        <v>3</v>
      </c>
      <c r="B4" s="24"/>
      <c r="C4" s="24"/>
      <c r="D4">
        <v>830293</v>
      </c>
      <c r="E4" t="s">
        <v>133</v>
      </c>
      <c r="F4" t="s">
        <v>134</v>
      </c>
      <c r="G4">
        <v>2240</v>
      </c>
      <c r="H4" s="6">
        <v>3500</v>
      </c>
      <c r="I4" s="6">
        <f t="shared" si="0"/>
        <v>1260</v>
      </c>
      <c r="J4" s="6">
        <f t="shared" si="1"/>
        <v>252</v>
      </c>
      <c r="K4" s="6">
        <f>H4-J4</f>
        <v>3248</v>
      </c>
      <c r="L4">
        <v>300</v>
      </c>
      <c r="M4" s="6">
        <f>H4-L4</f>
        <v>3200</v>
      </c>
    </row>
    <row r="5" spans="1:13" s="12" customFormat="1" x14ac:dyDescent="0.25">
      <c r="E5" s="25" t="s">
        <v>135</v>
      </c>
      <c r="F5" s="25"/>
      <c r="G5" s="13">
        <f t="shared" ref="G5:M5" si="2">SUM(G2:G4)</f>
        <v>45690</v>
      </c>
      <c r="H5" s="14">
        <f t="shared" si="2"/>
        <v>67500</v>
      </c>
      <c r="I5" s="14">
        <f t="shared" si="2"/>
        <v>21810</v>
      </c>
      <c r="J5" s="14">
        <f t="shared" si="2"/>
        <v>4362</v>
      </c>
      <c r="K5" s="14">
        <f t="shared" si="2"/>
        <v>63138</v>
      </c>
      <c r="L5" s="14">
        <f t="shared" si="2"/>
        <v>4500</v>
      </c>
      <c r="M5" s="14">
        <f t="shared" si="2"/>
        <v>63000</v>
      </c>
    </row>
    <row r="6" spans="1:13" s="12" customFormat="1" x14ac:dyDescent="0.25">
      <c r="E6" s="13"/>
      <c r="F6" s="13"/>
      <c r="G6" s="13"/>
      <c r="H6" s="14"/>
      <c r="I6" s="14"/>
      <c r="J6" s="14"/>
      <c r="K6" s="14"/>
      <c r="L6" s="14"/>
      <c r="M6" s="14"/>
    </row>
    <row r="7" spans="1:13" ht="15" customHeight="1" x14ac:dyDescent="0.25">
      <c r="A7">
        <v>1</v>
      </c>
      <c r="B7" s="24" t="s">
        <v>136</v>
      </c>
      <c r="C7" s="26" t="s">
        <v>183</v>
      </c>
      <c r="D7">
        <v>830123</v>
      </c>
      <c r="E7" t="s">
        <v>137</v>
      </c>
      <c r="F7" t="s">
        <v>138</v>
      </c>
      <c r="G7">
        <v>16000</v>
      </c>
      <c r="H7" s="6">
        <v>22000</v>
      </c>
      <c r="I7" s="6">
        <f t="shared" si="0"/>
        <v>6000</v>
      </c>
      <c r="J7" s="6">
        <f>I7*20%</f>
        <v>1200</v>
      </c>
      <c r="K7" s="6">
        <f t="shared" ref="K7:K77" si="3">H7-J7</f>
        <v>20800</v>
      </c>
      <c r="L7">
        <v>1200</v>
      </c>
      <c r="M7" s="6">
        <f t="shared" ref="M7:M77" si="4">H7-L7</f>
        <v>20800</v>
      </c>
    </row>
    <row r="8" spans="1:13" x14ac:dyDescent="0.25">
      <c r="A8">
        <v>2</v>
      </c>
      <c r="B8" s="24"/>
      <c r="C8" s="26"/>
      <c r="D8">
        <v>830297</v>
      </c>
      <c r="E8" t="s">
        <v>139</v>
      </c>
      <c r="F8" t="s">
        <v>140</v>
      </c>
      <c r="G8">
        <v>7150</v>
      </c>
      <c r="H8" s="6">
        <v>11000</v>
      </c>
      <c r="I8" s="6">
        <f t="shared" si="0"/>
        <v>3850</v>
      </c>
      <c r="J8" s="6">
        <f>I8*20%</f>
        <v>770</v>
      </c>
      <c r="K8" s="6">
        <f t="shared" si="3"/>
        <v>10230</v>
      </c>
      <c r="L8">
        <v>800</v>
      </c>
      <c r="M8" s="6">
        <f t="shared" si="4"/>
        <v>10200</v>
      </c>
    </row>
    <row r="9" spans="1:13" x14ac:dyDescent="0.25">
      <c r="A9">
        <v>3</v>
      </c>
      <c r="B9" s="24"/>
      <c r="C9" s="26"/>
      <c r="E9" t="s">
        <v>141</v>
      </c>
      <c r="F9" t="s">
        <v>142</v>
      </c>
      <c r="H9" s="6"/>
      <c r="I9" s="6">
        <f t="shared" si="0"/>
        <v>0</v>
      </c>
      <c r="J9" s="6">
        <f t="shared" ref="J9" si="5">I9*20%</f>
        <v>0</v>
      </c>
      <c r="K9" s="6">
        <f t="shared" si="3"/>
        <v>0</v>
      </c>
      <c r="M9" s="6">
        <f t="shared" si="4"/>
        <v>0</v>
      </c>
    </row>
    <row r="10" spans="1:13" s="12" customFormat="1" x14ac:dyDescent="0.25">
      <c r="C10" s="23"/>
      <c r="G10" s="12">
        <f t="shared" ref="G10:M10" si="6">SUM(G7:G9)</f>
        <v>23150</v>
      </c>
      <c r="H10" s="14">
        <f t="shared" si="6"/>
        <v>33000</v>
      </c>
      <c r="I10" s="14">
        <f t="shared" si="6"/>
        <v>9850</v>
      </c>
      <c r="J10" s="14">
        <f t="shared" si="6"/>
        <v>1970</v>
      </c>
      <c r="K10" s="14">
        <f t="shared" si="6"/>
        <v>31030</v>
      </c>
      <c r="L10" s="14">
        <f t="shared" si="6"/>
        <v>2000</v>
      </c>
      <c r="M10" s="14">
        <f t="shared" si="6"/>
        <v>31000</v>
      </c>
    </row>
    <row r="11" spans="1:13" s="12" customFormat="1" x14ac:dyDescent="0.25">
      <c r="C11" s="8"/>
      <c r="H11" s="14"/>
      <c r="I11" s="14"/>
      <c r="J11" s="14"/>
      <c r="K11" s="14"/>
      <c r="L11" s="14"/>
      <c r="M11" s="14"/>
    </row>
    <row r="12" spans="1:13" x14ac:dyDescent="0.25">
      <c r="A12">
        <v>1</v>
      </c>
      <c r="B12" s="24" t="s">
        <v>143</v>
      </c>
      <c r="C12" s="26" t="s">
        <v>183</v>
      </c>
      <c r="D12">
        <v>830123</v>
      </c>
      <c r="E12" t="s">
        <v>137</v>
      </c>
      <c r="F12" t="s">
        <v>144</v>
      </c>
      <c r="G12">
        <v>16000</v>
      </c>
      <c r="H12" s="6">
        <v>22000</v>
      </c>
      <c r="I12" s="6">
        <f t="shared" si="0"/>
        <v>6000</v>
      </c>
      <c r="J12" s="6">
        <f>I12*20%</f>
        <v>1200</v>
      </c>
      <c r="K12" s="6">
        <f t="shared" si="3"/>
        <v>20800</v>
      </c>
      <c r="L12">
        <v>1200</v>
      </c>
      <c r="M12" s="6">
        <f t="shared" si="4"/>
        <v>20800</v>
      </c>
    </row>
    <row r="13" spans="1:13" x14ac:dyDescent="0.25">
      <c r="A13">
        <v>2</v>
      </c>
      <c r="B13" s="24"/>
      <c r="C13" s="26"/>
      <c r="D13">
        <v>830301</v>
      </c>
      <c r="E13" t="s">
        <v>145</v>
      </c>
      <c r="F13" t="s">
        <v>145</v>
      </c>
      <c r="G13">
        <v>2400</v>
      </c>
      <c r="H13" s="6">
        <v>3500</v>
      </c>
      <c r="I13" s="6">
        <f t="shared" si="0"/>
        <v>1100</v>
      </c>
      <c r="J13" s="6">
        <f t="shared" ref="J13:J16" si="7">I13*20%</f>
        <v>220</v>
      </c>
      <c r="K13" s="6">
        <f t="shared" si="3"/>
        <v>3280</v>
      </c>
      <c r="L13">
        <v>300</v>
      </c>
      <c r="M13" s="6">
        <f t="shared" si="4"/>
        <v>3200</v>
      </c>
    </row>
    <row r="14" spans="1:13" x14ac:dyDescent="0.25">
      <c r="A14">
        <v>3</v>
      </c>
      <c r="B14" s="24"/>
      <c r="C14" s="26"/>
      <c r="D14">
        <v>830282</v>
      </c>
      <c r="E14" t="s">
        <v>131</v>
      </c>
      <c r="F14" t="s">
        <v>146</v>
      </c>
      <c r="G14">
        <v>4290</v>
      </c>
      <c r="H14" s="6">
        <v>7500</v>
      </c>
      <c r="I14" s="6">
        <f t="shared" si="0"/>
        <v>3210</v>
      </c>
      <c r="J14" s="6">
        <f t="shared" si="7"/>
        <v>642</v>
      </c>
      <c r="K14" s="6">
        <f t="shared" si="3"/>
        <v>6858</v>
      </c>
      <c r="L14">
        <v>600</v>
      </c>
      <c r="M14" s="6">
        <f t="shared" si="4"/>
        <v>6900</v>
      </c>
    </row>
    <row r="15" spans="1:13" x14ac:dyDescent="0.25">
      <c r="A15">
        <v>4</v>
      </c>
      <c r="B15" s="24"/>
      <c r="C15" s="26"/>
      <c r="D15">
        <v>830298</v>
      </c>
      <c r="E15" t="s">
        <v>141</v>
      </c>
      <c r="F15" t="s">
        <v>142</v>
      </c>
      <c r="G15">
        <v>3600</v>
      </c>
      <c r="H15" s="6">
        <v>5500</v>
      </c>
      <c r="I15" s="6">
        <f t="shared" si="0"/>
        <v>1900</v>
      </c>
      <c r="J15" s="6">
        <f t="shared" si="7"/>
        <v>380</v>
      </c>
      <c r="K15" s="6">
        <f t="shared" si="3"/>
        <v>5120</v>
      </c>
      <c r="L15">
        <v>400</v>
      </c>
      <c r="M15" s="6">
        <f t="shared" si="4"/>
        <v>5100</v>
      </c>
    </row>
    <row r="16" spans="1:13" x14ac:dyDescent="0.25">
      <c r="A16">
        <v>5</v>
      </c>
      <c r="B16" s="24"/>
      <c r="C16" s="9"/>
      <c r="D16">
        <v>830299</v>
      </c>
      <c r="E16" t="s">
        <v>147</v>
      </c>
      <c r="F16" t="s">
        <v>148</v>
      </c>
      <c r="G16">
        <v>3575</v>
      </c>
      <c r="H16" s="6">
        <v>6000</v>
      </c>
      <c r="I16" s="6">
        <f t="shared" si="0"/>
        <v>2425</v>
      </c>
      <c r="J16" s="6">
        <f t="shared" si="7"/>
        <v>485</v>
      </c>
      <c r="K16" s="6">
        <f t="shared" si="3"/>
        <v>5515</v>
      </c>
      <c r="L16">
        <v>500</v>
      </c>
      <c r="M16" s="6">
        <f t="shared" si="4"/>
        <v>5500</v>
      </c>
    </row>
    <row r="17" spans="1:13" s="12" customFormat="1" x14ac:dyDescent="0.25">
      <c r="G17" s="12">
        <f t="shared" ref="G17:M17" si="8">SUM(G12:G16)</f>
        <v>29865</v>
      </c>
      <c r="H17" s="14">
        <f t="shared" si="8"/>
        <v>44500</v>
      </c>
      <c r="I17" s="14">
        <f t="shared" si="8"/>
        <v>14635</v>
      </c>
      <c r="J17" s="14">
        <f t="shared" si="8"/>
        <v>2927</v>
      </c>
      <c r="K17" s="14">
        <f t="shared" si="8"/>
        <v>41573</v>
      </c>
      <c r="L17" s="12">
        <f t="shared" si="8"/>
        <v>3000</v>
      </c>
      <c r="M17" s="14">
        <f t="shared" si="8"/>
        <v>41500</v>
      </c>
    </row>
    <row r="18" spans="1:13" s="12" customFormat="1" x14ac:dyDescent="0.25">
      <c r="H18" s="14"/>
      <c r="I18" s="14"/>
      <c r="J18" s="14"/>
      <c r="K18" s="14"/>
      <c r="M18" s="14"/>
    </row>
    <row r="19" spans="1:13" x14ac:dyDescent="0.25">
      <c r="A19">
        <v>1</v>
      </c>
      <c r="B19" s="24">
        <v>6</v>
      </c>
      <c r="C19" s="26" t="s">
        <v>183</v>
      </c>
      <c r="D19">
        <v>830499</v>
      </c>
      <c r="E19" t="s">
        <v>137</v>
      </c>
      <c r="F19" t="s">
        <v>149</v>
      </c>
      <c r="G19">
        <v>21600</v>
      </c>
      <c r="H19" s="6">
        <v>27000</v>
      </c>
      <c r="I19" s="6">
        <f t="shared" si="0"/>
        <v>5400</v>
      </c>
      <c r="J19" s="6">
        <f>I19*20%</f>
        <v>1080</v>
      </c>
      <c r="K19" s="6">
        <f t="shared" si="3"/>
        <v>25920</v>
      </c>
      <c r="L19">
        <v>1100</v>
      </c>
      <c r="M19" s="6">
        <f t="shared" si="4"/>
        <v>25900</v>
      </c>
    </row>
    <row r="20" spans="1:13" x14ac:dyDescent="0.25">
      <c r="A20">
        <v>2</v>
      </c>
      <c r="B20" s="24"/>
      <c r="C20" s="26"/>
      <c r="E20" t="s">
        <v>150</v>
      </c>
      <c r="F20" t="s">
        <v>151</v>
      </c>
      <c r="G20">
        <v>0</v>
      </c>
      <c r="H20" s="6">
        <v>0</v>
      </c>
      <c r="I20" s="6">
        <f t="shared" si="0"/>
        <v>0</v>
      </c>
      <c r="J20" s="6">
        <f t="shared" ref="J20:J22" si="9">I20*20%</f>
        <v>0</v>
      </c>
      <c r="K20" s="6">
        <f t="shared" si="3"/>
        <v>0</v>
      </c>
      <c r="M20" s="6">
        <f t="shared" si="4"/>
        <v>0</v>
      </c>
    </row>
    <row r="21" spans="1:13" x14ac:dyDescent="0.25">
      <c r="A21">
        <v>3</v>
      </c>
      <c r="B21" s="24"/>
      <c r="C21" s="26"/>
      <c r="D21">
        <v>830498</v>
      </c>
      <c r="E21" t="s">
        <v>152</v>
      </c>
      <c r="F21" t="s">
        <v>153</v>
      </c>
      <c r="G21">
        <v>9000</v>
      </c>
      <c r="H21" s="6">
        <v>12000</v>
      </c>
      <c r="I21" s="6">
        <f t="shared" si="0"/>
        <v>3000</v>
      </c>
      <c r="J21" s="6">
        <f t="shared" si="9"/>
        <v>600</v>
      </c>
      <c r="K21" s="6">
        <f t="shared" si="3"/>
        <v>11400</v>
      </c>
      <c r="L21">
        <v>600</v>
      </c>
      <c r="M21" s="6">
        <f t="shared" si="4"/>
        <v>11400</v>
      </c>
    </row>
    <row r="22" spans="1:13" x14ac:dyDescent="0.25">
      <c r="A22">
        <v>4</v>
      </c>
      <c r="B22" s="24"/>
      <c r="C22" s="26"/>
      <c r="D22">
        <v>830280</v>
      </c>
      <c r="E22" t="s">
        <v>141</v>
      </c>
      <c r="F22" t="s">
        <v>154</v>
      </c>
      <c r="G22">
        <v>1375</v>
      </c>
      <c r="H22" s="6">
        <v>3000</v>
      </c>
      <c r="I22" s="6">
        <f t="shared" si="0"/>
        <v>1625</v>
      </c>
      <c r="J22" s="6">
        <f t="shared" si="9"/>
        <v>325</v>
      </c>
      <c r="K22" s="6">
        <f t="shared" si="3"/>
        <v>2675</v>
      </c>
      <c r="L22">
        <v>300</v>
      </c>
      <c r="M22" s="6">
        <f t="shared" si="4"/>
        <v>2700</v>
      </c>
    </row>
    <row r="23" spans="1:13" s="12" customFormat="1" x14ac:dyDescent="0.25">
      <c r="B23" s="22"/>
      <c r="C23" s="15"/>
      <c r="G23" s="12">
        <f t="shared" ref="G23:M23" si="10">SUM(G19:G22)</f>
        <v>31975</v>
      </c>
      <c r="H23" s="14">
        <f t="shared" si="10"/>
        <v>42000</v>
      </c>
      <c r="I23" s="14">
        <f t="shared" si="10"/>
        <v>10025</v>
      </c>
      <c r="J23" s="14">
        <f t="shared" si="10"/>
        <v>2005</v>
      </c>
      <c r="K23" s="14">
        <f t="shared" si="10"/>
        <v>39995</v>
      </c>
      <c r="L23" s="12">
        <f t="shared" si="10"/>
        <v>2000</v>
      </c>
      <c r="M23" s="14">
        <f t="shared" si="10"/>
        <v>40000</v>
      </c>
    </row>
    <row r="24" spans="1:13" x14ac:dyDescent="0.25">
      <c r="H24" s="6"/>
      <c r="I24" s="6"/>
      <c r="J24" s="6"/>
      <c r="K24" s="6"/>
      <c r="M24" s="6"/>
    </row>
    <row r="25" spans="1:13" x14ac:dyDescent="0.25">
      <c r="A25">
        <v>1</v>
      </c>
      <c r="B25" s="24">
        <v>5</v>
      </c>
      <c r="C25" s="24" t="s">
        <v>128</v>
      </c>
      <c r="D25">
        <v>870022</v>
      </c>
      <c r="E25" t="s">
        <v>137</v>
      </c>
      <c r="F25" t="s">
        <v>155</v>
      </c>
      <c r="G25">
        <v>3500</v>
      </c>
      <c r="H25" s="6">
        <v>5000</v>
      </c>
      <c r="I25" s="6">
        <f t="shared" si="0"/>
        <v>1500</v>
      </c>
      <c r="J25" s="6">
        <f>I25*20%</f>
        <v>300</v>
      </c>
      <c r="K25" s="6">
        <f t="shared" si="3"/>
        <v>4700</v>
      </c>
      <c r="L25">
        <v>200</v>
      </c>
      <c r="M25" s="6">
        <f t="shared" si="4"/>
        <v>4800</v>
      </c>
    </row>
    <row r="26" spans="1:13" x14ac:dyDescent="0.25">
      <c r="A26">
        <v>2</v>
      </c>
      <c r="B26" s="24"/>
      <c r="C26" s="24"/>
      <c r="D26">
        <v>830042</v>
      </c>
      <c r="E26" t="s">
        <v>156</v>
      </c>
      <c r="F26" t="s">
        <v>157</v>
      </c>
      <c r="G26">
        <v>3500</v>
      </c>
      <c r="H26" s="6">
        <v>5500</v>
      </c>
      <c r="I26" s="6">
        <f t="shared" si="0"/>
        <v>2000</v>
      </c>
      <c r="J26" s="6">
        <f t="shared" ref="J26:J86" si="11">I26*20%</f>
        <v>400</v>
      </c>
      <c r="K26" s="6">
        <f t="shared" si="3"/>
        <v>5100</v>
      </c>
      <c r="L26">
        <v>200</v>
      </c>
      <c r="M26" s="6">
        <f t="shared" si="4"/>
        <v>5300</v>
      </c>
    </row>
    <row r="27" spans="1:13" x14ac:dyDescent="0.25">
      <c r="A27">
        <v>3</v>
      </c>
      <c r="B27" s="24"/>
      <c r="C27" s="24"/>
      <c r="D27">
        <v>830054</v>
      </c>
      <c r="E27" t="s">
        <v>158</v>
      </c>
      <c r="F27" t="s">
        <v>159</v>
      </c>
      <c r="G27">
        <v>3750</v>
      </c>
      <c r="H27" s="6">
        <v>6000</v>
      </c>
      <c r="I27" s="6">
        <f t="shared" si="0"/>
        <v>2250</v>
      </c>
      <c r="J27" s="6">
        <f t="shared" si="11"/>
        <v>450</v>
      </c>
      <c r="K27" s="6">
        <f t="shared" si="3"/>
        <v>5550</v>
      </c>
      <c r="L27">
        <v>300</v>
      </c>
      <c r="M27" s="6">
        <f t="shared" si="4"/>
        <v>5700</v>
      </c>
    </row>
    <row r="28" spans="1:13" x14ac:dyDescent="0.25">
      <c r="A28">
        <v>4</v>
      </c>
      <c r="B28" s="24"/>
      <c r="C28" s="24"/>
      <c r="D28">
        <v>830063</v>
      </c>
      <c r="E28" t="s">
        <v>160</v>
      </c>
      <c r="F28" t="s">
        <v>161</v>
      </c>
      <c r="G28">
        <v>2750</v>
      </c>
      <c r="H28" s="6">
        <v>4500</v>
      </c>
      <c r="I28" s="6">
        <f t="shared" si="0"/>
        <v>1750</v>
      </c>
      <c r="J28" s="6">
        <f t="shared" si="11"/>
        <v>350</v>
      </c>
      <c r="K28" s="6">
        <f t="shared" si="3"/>
        <v>4150</v>
      </c>
      <c r="L28">
        <v>300</v>
      </c>
      <c r="M28" s="6">
        <f t="shared" si="4"/>
        <v>4200</v>
      </c>
    </row>
    <row r="29" spans="1:13" x14ac:dyDescent="0.25">
      <c r="A29">
        <v>5</v>
      </c>
      <c r="B29" s="24"/>
      <c r="C29" s="24"/>
      <c r="D29">
        <v>830305</v>
      </c>
      <c r="E29" t="s">
        <v>162</v>
      </c>
      <c r="F29" t="s">
        <v>163</v>
      </c>
      <c r="G29">
        <v>4760</v>
      </c>
      <c r="H29" s="6">
        <v>7000</v>
      </c>
      <c r="I29" s="6">
        <f t="shared" si="0"/>
        <v>2240</v>
      </c>
      <c r="J29" s="6">
        <f t="shared" si="11"/>
        <v>448</v>
      </c>
      <c r="K29" s="6">
        <f t="shared" si="3"/>
        <v>6552</v>
      </c>
      <c r="L29">
        <v>500</v>
      </c>
      <c r="M29" s="6">
        <f t="shared" si="4"/>
        <v>6500</v>
      </c>
    </row>
    <row r="30" spans="1:13" x14ac:dyDescent="0.25">
      <c r="A30">
        <v>6</v>
      </c>
      <c r="B30" s="24"/>
      <c r="C30" s="24"/>
      <c r="D30">
        <v>830117</v>
      </c>
      <c r="E30" t="s">
        <v>150</v>
      </c>
      <c r="F30" t="s">
        <v>151</v>
      </c>
      <c r="G30">
        <v>13475</v>
      </c>
      <c r="H30" s="6">
        <v>20000</v>
      </c>
      <c r="I30" s="6">
        <f t="shared" si="0"/>
        <v>6525</v>
      </c>
      <c r="J30" s="6">
        <f t="shared" si="11"/>
        <v>1305</v>
      </c>
      <c r="K30" s="6">
        <f t="shared" si="3"/>
        <v>18695</v>
      </c>
      <c r="L30">
        <v>1500</v>
      </c>
      <c r="M30" s="6">
        <f t="shared" si="4"/>
        <v>18500</v>
      </c>
    </row>
    <row r="31" spans="1:13" s="12" customFormat="1" x14ac:dyDescent="0.25">
      <c r="G31" s="12">
        <f t="shared" ref="G31:M31" si="12">SUM(G25:G30)</f>
        <v>31735</v>
      </c>
      <c r="H31" s="14">
        <f t="shared" si="12"/>
        <v>48000</v>
      </c>
      <c r="I31" s="14">
        <f t="shared" si="12"/>
        <v>16265</v>
      </c>
      <c r="J31" s="14">
        <f t="shared" si="12"/>
        <v>3253</v>
      </c>
      <c r="K31" s="14">
        <f t="shared" si="12"/>
        <v>44747</v>
      </c>
      <c r="L31" s="12">
        <f t="shared" si="12"/>
        <v>3000</v>
      </c>
      <c r="M31" s="14">
        <f t="shared" si="12"/>
        <v>45000</v>
      </c>
    </row>
    <row r="32" spans="1:13" s="12" customFormat="1" x14ac:dyDescent="0.25">
      <c r="H32" s="14"/>
      <c r="I32" s="14"/>
      <c r="J32" s="14"/>
      <c r="K32" s="14"/>
      <c r="M32" s="14"/>
    </row>
    <row r="33" spans="1:13 16383:16383" x14ac:dyDescent="0.25">
      <c r="A33">
        <v>1</v>
      </c>
      <c r="B33" s="24">
        <v>5</v>
      </c>
      <c r="C33" s="24" t="s">
        <v>164</v>
      </c>
      <c r="D33">
        <v>870022</v>
      </c>
      <c r="E33" t="s">
        <v>137</v>
      </c>
      <c r="F33" t="s">
        <v>155</v>
      </c>
      <c r="G33">
        <v>3500</v>
      </c>
      <c r="H33" s="6">
        <v>5000</v>
      </c>
      <c r="I33" s="6">
        <f t="shared" si="0"/>
        <v>1500</v>
      </c>
      <c r="J33" s="6">
        <f t="shared" si="11"/>
        <v>300</v>
      </c>
      <c r="K33" s="6">
        <f t="shared" si="3"/>
        <v>4700</v>
      </c>
      <c r="L33">
        <v>200</v>
      </c>
      <c r="M33" s="6">
        <f t="shared" si="4"/>
        <v>4800</v>
      </c>
    </row>
    <row r="34" spans="1:13 16383:16383" x14ac:dyDescent="0.25">
      <c r="A34">
        <v>2</v>
      </c>
      <c r="B34" s="24"/>
      <c r="C34" s="24"/>
      <c r="D34">
        <v>830051</v>
      </c>
      <c r="E34" t="s">
        <v>156</v>
      </c>
      <c r="F34" t="s">
        <v>165</v>
      </c>
      <c r="G34">
        <v>4100</v>
      </c>
      <c r="H34" s="6">
        <v>6000</v>
      </c>
      <c r="I34" s="6">
        <f t="shared" si="0"/>
        <v>1900</v>
      </c>
      <c r="J34" s="6">
        <f t="shared" si="11"/>
        <v>380</v>
      </c>
      <c r="K34" s="6">
        <f t="shared" si="3"/>
        <v>5620</v>
      </c>
      <c r="L34">
        <v>200</v>
      </c>
      <c r="M34" s="6">
        <f t="shared" si="4"/>
        <v>5800</v>
      </c>
    </row>
    <row r="35" spans="1:13 16383:16383" x14ac:dyDescent="0.25">
      <c r="A35">
        <v>3</v>
      </c>
      <c r="B35" s="24"/>
      <c r="C35" s="24"/>
      <c r="D35">
        <v>830054</v>
      </c>
      <c r="E35" t="s">
        <v>158</v>
      </c>
      <c r="F35" t="s">
        <v>159</v>
      </c>
      <c r="G35">
        <v>3750</v>
      </c>
      <c r="H35" s="6">
        <v>6000</v>
      </c>
      <c r="I35" s="6">
        <f t="shared" si="0"/>
        <v>2250</v>
      </c>
      <c r="J35" s="6">
        <f t="shared" si="11"/>
        <v>450</v>
      </c>
      <c r="K35" s="6">
        <f t="shared" si="3"/>
        <v>5550</v>
      </c>
      <c r="L35">
        <v>300</v>
      </c>
      <c r="M35" s="6">
        <f t="shared" si="4"/>
        <v>5700</v>
      </c>
    </row>
    <row r="36" spans="1:13 16383:16383" x14ac:dyDescent="0.25">
      <c r="A36">
        <v>4</v>
      </c>
      <c r="B36" s="24"/>
      <c r="C36" s="24"/>
      <c r="D36">
        <v>830063</v>
      </c>
      <c r="E36" t="s">
        <v>160</v>
      </c>
      <c r="F36" t="s">
        <v>161</v>
      </c>
      <c r="G36">
        <v>2750</v>
      </c>
      <c r="H36" s="6">
        <v>4500</v>
      </c>
      <c r="I36" s="6">
        <f t="shared" si="0"/>
        <v>1750</v>
      </c>
      <c r="J36" s="6">
        <f t="shared" si="11"/>
        <v>350</v>
      </c>
      <c r="K36" s="6">
        <f t="shared" si="3"/>
        <v>4150</v>
      </c>
      <c r="L36">
        <v>300</v>
      </c>
      <c r="M36" s="6">
        <f t="shared" si="4"/>
        <v>4200</v>
      </c>
    </row>
    <row r="37" spans="1:13 16383:16383" x14ac:dyDescent="0.25">
      <c r="A37">
        <v>5</v>
      </c>
      <c r="B37" s="24"/>
      <c r="C37" s="24"/>
      <c r="D37">
        <v>830305</v>
      </c>
      <c r="E37" t="s">
        <v>162</v>
      </c>
      <c r="F37" t="s">
        <v>163</v>
      </c>
      <c r="G37">
        <v>4760</v>
      </c>
      <c r="H37" s="6">
        <v>7000</v>
      </c>
      <c r="I37" s="6">
        <f t="shared" si="0"/>
        <v>2240</v>
      </c>
      <c r="J37" s="6">
        <f t="shared" si="11"/>
        <v>448</v>
      </c>
      <c r="K37" s="6">
        <f t="shared" si="3"/>
        <v>6552</v>
      </c>
      <c r="L37">
        <v>500</v>
      </c>
      <c r="M37" s="6">
        <f t="shared" si="4"/>
        <v>6500</v>
      </c>
    </row>
    <row r="38" spans="1:13 16383:16383" x14ac:dyDescent="0.25">
      <c r="A38">
        <v>6</v>
      </c>
      <c r="B38" s="24"/>
      <c r="C38" s="24"/>
      <c r="D38">
        <v>830117</v>
      </c>
      <c r="E38" t="s">
        <v>150</v>
      </c>
      <c r="F38" t="s">
        <v>151</v>
      </c>
      <c r="G38">
        <v>13475</v>
      </c>
      <c r="H38" s="6">
        <v>20000</v>
      </c>
      <c r="I38" s="6">
        <f t="shared" si="0"/>
        <v>6525</v>
      </c>
      <c r="J38" s="6">
        <f t="shared" si="11"/>
        <v>1305</v>
      </c>
      <c r="K38" s="6">
        <f t="shared" si="3"/>
        <v>18695</v>
      </c>
      <c r="L38">
        <v>1500</v>
      </c>
      <c r="M38" s="6">
        <f t="shared" si="4"/>
        <v>18500</v>
      </c>
    </row>
    <row r="39" spans="1:13 16383:16383" s="12" customFormat="1" x14ac:dyDescent="0.25">
      <c r="G39" s="12">
        <f t="shared" ref="G39:M39" si="13">SUM(G33:G38)</f>
        <v>32335</v>
      </c>
      <c r="H39" s="14">
        <f t="shared" si="13"/>
        <v>48500</v>
      </c>
      <c r="I39" s="14">
        <f t="shared" si="13"/>
        <v>16165</v>
      </c>
      <c r="J39" s="14">
        <f t="shared" si="13"/>
        <v>3233</v>
      </c>
      <c r="K39" s="14">
        <f t="shared" si="13"/>
        <v>45267</v>
      </c>
      <c r="L39" s="14">
        <f t="shared" si="13"/>
        <v>3000</v>
      </c>
      <c r="M39" s="14">
        <f t="shared" si="13"/>
        <v>45500</v>
      </c>
    </row>
    <row r="40" spans="1:13 16383:16383" s="12" customFormat="1" x14ac:dyDescent="0.25">
      <c r="H40" s="14"/>
      <c r="I40" s="14"/>
      <c r="J40" s="14"/>
      <c r="K40" s="14"/>
      <c r="L40" s="14"/>
      <c r="M40" s="14"/>
    </row>
    <row r="41" spans="1:13 16383:16383" x14ac:dyDescent="0.25">
      <c r="A41">
        <v>1</v>
      </c>
      <c r="B41" s="24">
        <v>4</v>
      </c>
      <c r="C41" s="24" t="s">
        <v>128</v>
      </c>
      <c r="D41">
        <v>830064</v>
      </c>
      <c r="E41" t="s">
        <v>137</v>
      </c>
      <c r="F41" t="s">
        <v>166</v>
      </c>
      <c r="G41">
        <v>2400</v>
      </c>
      <c r="H41" s="6">
        <v>4000</v>
      </c>
      <c r="I41" s="6">
        <f t="shared" si="0"/>
        <v>1600</v>
      </c>
      <c r="J41" s="6">
        <f t="shared" si="11"/>
        <v>320</v>
      </c>
      <c r="K41" s="6">
        <f t="shared" si="3"/>
        <v>3680</v>
      </c>
      <c r="L41">
        <v>300</v>
      </c>
      <c r="M41" s="6">
        <f t="shared" si="4"/>
        <v>3700</v>
      </c>
    </row>
    <row r="42" spans="1:13 16383:16383" x14ac:dyDescent="0.25">
      <c r="A42">
        <v>2</v>
      </c>
      <c r="B42" s="24"/>
      <c r="C42" s="24"/>
      <c r="D42">
        <v>830041</v>
      </c>
      <c r="E42" t="s">
        <v>156</v>
      </c>
      <c r="F42" t="s">
        <v>167</v>
      </c>
      <c r="G42">
        <v>2500</v>
      </c>
      <c r="H42" s="6">
        <v>4000</v>
      </c>
      <c r="I42" s="6">
        <f t="shared" si="0"/>
        <v>1500</v>
      </c>
      <c r="J42" s="6">
        <f t="shared" si="11"/>
        <v>300</v>
      </c>
      <c r="K42" s="6">
        <f t="shared" si="3"/>
        <v>3700</v>
      </c>
      <c r="L42">
        <v>300</v>
      </c>
      <c r="M42" s="6">
        <f t="shared" si="4"/>
        <v>3700</v>
      </c>
    </row>
    <row r="43" spans="1:13 16383:16383" x14ac:dyDescent="0.25">
      <c r="A43">
        <v>3</v>
      </c>
      <c r="B43" s="24"/>
      <c r="C43" s="24"/>
      <c r="D43">
        <v>830053</v>
      </c>
      <c r="E43" t="s">
        <v>158</v>
      </c>
      <c r="F43" t="s">
        <v>168</v>
      </c>
      <c r="G43">
        <v>6425</v>
      </c>
      <c r="H43" s="6">
        <v>9500</v>
      </c>
      <c r="I43" s="6">
        <f t="shared" si="0"/>
        <v>3075</v>
      </c>
      <c r="J43" s="6">
        <f t="shared" si="11"/>
        <v>615</v>
      </c>
      <c r="K43" s="6">
        <f t="shared" si="3"/>
        <v>8885</v>
      </c>
      <c r="L43">
        <v>700</v>
      </c>
      <c r="M43" s="6">
        <f t="shared" si="4"/>
        <v>8800</v>
      </c>
    </row>
    <row r="44" spans="1:13 16383:16383" x14ac:dyDescent="0.25">
      <c r="A44">
        <v>4</v>
      </c>
      <c r="B44" s="24"/>
      <c r="C44" s="24"/>
      <c r="D44">
        <v>830506</v>
      </c>
      <c r="E44" t="s">
        <v>160</v>
      </c>
      <c r="F44" t="s">
        <v>169</v>
      </c>
      <c r="G44">
        <v>3025</v>
      </c>
      <c r="H44" s="6">
        <v>4500</v>
      </c>
      <c r="I44" s="6">
        <f t="shared" si="0"/>
        <v>1475</v>
      </c>
      <c r="J44" s="6">
        <f t="shared" si="11"/>
        <v>295</v>
      </c>
      <c r="K44" s="6">
        <f t="shared" si="3"/>
        <v>4205</v>
      </c>
      <c r="L44">
        <v>300</v>
      </c>
      <c r="M44" s="6">
        <f t="shared" si="4"/>
        <v>4200</v>
      </c>
    </row>
    <row r="45" spans="1:13 16383:16383" x14ac:dyDescent="0.25">
      <c r="A45">
        <v>5</v>
      </c>
      <c r="B45" s="24"/>
      <c r="C45" s="24"/>
      <c r="D45">
        <v>830308</v>
      </c>
      <c r="E45" t="s">
        <v>162</v>
      </c>
      <c r="F45" t="s">
        <v>170</v>
      </c>
      <c r="G45">
        <v>4550</v>
      </c>
      <c r="H45" s="6">
        <v>7000</v>
      </c>
      <c r="I45" s="6">
        <f t="shared" si="0"/>
        <v>2450</v>
      </c>
      <c r="J45" s="6">
        <f t="shared" si="11"/>
        <v>490</v>
      </c>
      <c r="K45" s="6">
        <f t="shared" si="3"/>
        <v>6510</v>
      </c>
      <c r="L45">
        <v>500</v>
      </c>
      <c r="M45" s="6">
        <f t="shared" si="4"/>
        <v>6500</v>
      </c>
    </row>
    <row r="46" spans="1:13 16383:16383" x14ac:dyDescent="0.25">
      <c r="A46">
        <v>6</v>
      </c>
      <c r="B46" s="24"/>
      <c r="C46" s="24"/>
      <c r="D46">
        <v>830304</v>
      </c>
      <c r="E46" t="s">
        <v>171</v>
      </c>
      <c r="F46" t="s">
        <v>172</v>
      </c>
      <c r="G46">
        <v>5000</v>
      </c>
      <c r="H46" s="6">
        <v>7000</v>
      </c>
      <c r="I46" s="6">
        <f t="shared" si="0"/>
        <v>2000</v>
      </c>
      <c r="J46" s="6">
        <f t="shared" si="11"/>
        <v>400</v>
      </c>
      <c r="K46" s="6">
        <f t="shared" si="3"/>
        <v>6600</v>
      </c>
      <c r="L46">
        <v>400</v>
      </c>
      <c r="M46" s="6">
        <f t="shared" si="4"/>
        <v>6600</v>
      </c>
    </row>
    <row r="47" spans="1:13 16383:16383" s="12" customFormat="1" x14ac:dyDescent="0.25">
      <c r="G47" s="12">
        <f t="shared" ref="G47:M47" si="14">SUM(G41:G46)</f>
        <v>23900</v>
      </c>
      <c r="H47" s="14">
        <f t="shared" si="14"/>
        <v>36000</v>
      </c>
      <c r="I47" s="14">
        <f t="shared" si="14"/>
        <v>12100</v>
      </c>
      <c r="J47" s="14">
        <f t="shared" si="14"/>
        <v>2420</v>
      </c>
      <c r="K47" s="14">
        <f t="shared" si="14"/>
        <v>33580</v>
      </c>
      <c r="L47" s="14">
        <f t="shared" si="14"/>
        <v>2500</v>
      </c>
      <c r="M47" s="14">
        <f t="shared" si="14"/>
        <v>33500</v>
      </c>
      <c r="XFC47" s="12">
        <f>SUM(A47:XFB47)</f>
        <v>144000</v>
      </c>
    </row>
    <row r="48" spans="1:13 16383:16383" s="12" customFormat="1" x14ac:dyDescent="0.25">
      <c r="H48" s="14"/>
      <c r="I48" s="14"/>
      <c r="J48" s="14"/>
      <c r="K48" s="14"/>
      <c r="L48" s="14"/>
      <c r="M48" s="14"/>
    </row>
    <row r="49" spans="1:13" x14ac:dyDescent="0.25">
      <c r="A49">
        <v>1</v>
      </c>
      <c r="B49" s="24">
        <v>4</v>
      </c>
      <c r="C49" s="24" t="s">
        <v>164</v>
      </c>
      <c r="D49">
        <v>830064</v>
      </c>
      <c r="E49" t="s">
        <v>137</v>
      </c>
      <c r="F49" t="s">
        <v>166</v>
      </c>
      <c r="G49">
        <v>2400</v>
      </c>
      <c r="H49" s="6">
        <v>4000</v>
      </c>
      <c r="I49" s="6">
        <f t="shared" si="0"/>
        <v>1600</v>
      </c>
      <c r="J49" s="6">
        <f t="shared" si="11"/>
        <v>320</v>
      </c>
      <c r="K49" s="6">
        <f t="shared" si="3"/>
        <v>3680</v>
      </c>
      <c r="L49">
        <v>300</v>
      </c>
      <c r="M49" s="6">
        <f t="shared" si="4"/>
        <v>3700</v>
      </c>
    </row>
    <row r="50" spans="1:13" x14ac:dyDescent="0.25">
      <c r="A50">
        <v>2</v>
      </c>
      <c r="B50" s="24"/>
      <c r="C50" s="24"/>
      <c r="D50">
        <v>830050</v>
      </c>
      <c r="E50" t="s">
        <v>156</v>
      </c>
      <c r="F50" t="s">
        <v>173</v>
      </c>
      <c r="G50">
        <v>3675</v>
      </c>
      <c r="H50" s="6">
        <v>5500</v>
      </c>
      <c r="I50" s="6">
        <f t="shared" si="0"/>
        <v>1825</v>
      </c>
      <c r="J50" s="6">
        <f t="shared" si="11"/>
        <v>365</v>
      </c>
      <c r="K50" s="6">
        <f t="shared" si="3"/>
        <v>5135</v>
      </c>
      <c r="L50">
        <v>300</v>
      </c>
      <c r="M50" s="6">
        <f t="shared" si="4"/>
        <v>5200</v>
      </c>
    </row>
    <row r="51" spans="1:13" x14ac:dyDescent="0.25">
      <c r="A51">
        <v>3</v>
      </c>
      <c r="B51" s="24"/>
      <c r="C51" s="24"/>
      <c r="D51">
        <v>830053</v>
      </c>
      <c r="E51" t="s">
        <v>158</v>
      </c>
      <c r="F51" t="s">
        <v>168</v>
      </c>
      <c r="G51">
        <v>6425</v>
      </c>
      <c r="H51" s="6">
        <v>9500</v>
      </c>
      <c r="I51" s="6">
        <f t="shared" si="0"/>
        <v>3075</v>
      </c>
      <c r="J51" s="6">
        <f t="shared" si="11"/>
        <v>615</v>
      </c>
      <c r="K51" s="6">
        <f t="shared" si="3"/>
        <v>8885</v>
      </c>
      <c r="L51">
        <v>700</v>
      </c>
      <c r="M51" s="6">
        <f t="shared" si="4"/>
        <v>8800</v>
      </c>
    </row>
    <row r="52" spans="1:13" x14ac:dyDescent="0.25">
      <c r="A52">
        <v>4</v>
      </c>
      <c r="B52" s="24"/>
      <c r="C52" s="24"/>
      <c r="D52">
        <v>830506</v>
      </c>
      <c r="E52" t="s">
        <v>160</v>
      </c>
      <c r="F52" t="s">
        <v>169</v>
      </c>
      <c r="G52">
        <v>3025</v>
      </c>
      <c r="H52" s="6">
        <v>4500</v>
      </c>
      <c r="I52" s="6">
        <f t="shared" si="0"/>
        <v>1475</v>
      </c>
      <c r="J52" s="6">
        <f t="shared" si="11"/>
        <v>295</v>
      </c>
      <c r="K52" s="6">
        <f t="shared" si="3"/>
        <v>4205</v>
      </c>
      <c r="L52">
        <v>300</v>
      </c>
      <c r="M52" s="6">
        <f t="shared" si="4"/>
        <v>4200</v>
      </c>
    </row>
    <row r="53" spans="1:13" x14ac:dyDescent="0.25">
      <c r="A53">
        <v>5</v>
      </c>
      <c r="B53" s="24"/>
      <c r="C53" s="24"/>
      <c r="D53">
        <v>830308</v>
      </c>
      <c r="E53" t="s">
        <v>162</v>
      </c>
      <c r="F53" t="s">
        <v>170</v>
      </c>
      <c r="G53">
        <v>4550</v>
      </c>
      <c r="H53" s="6">
        <v>7000</v>
      </c>
      <c r="I53" s="6">
        <f t="shared" si="0"/>
        <v>2450</v>
      </c>
      <c r="J53" s="6">
        <f t="shared" si="11"/>
        <v>490</v>
      </c>
      <c r="K53" s="6">
        <f t="shared" si="3"/>
        <v>6510</v>
      </c>
      <c r="L53">
        <v>500</v>
      </c>
      <c r="M53" s="6">
        <f t="shared" si="4"/>
        <v>6500</v>
      </c>
    </row>
    <row r="54" spans="1:13" x14ac:dyDescent="0.25">
      <c r="A54">
        <v>6</v>
      </c>
      <c r="B54" s="24"/>
      <c r="C54" s="24"/>
      <c r="D54">
        <v>830304</v>
      </c>
      <c r="E54" t="s">
        <v>171</v>
      </c>
      <c r="F54" t="s">
        <v>172</v>
      </c>
      <c r="G54">
        <v>5000</v>
      </c>
      <c r="H54" s="6">
        <v>7000</v>
      </c>
      <c r="I54" s="6">
        <f t="shared" si="0"/>
        <v>2000</v>
      </c>
      <c r="J54" s="6">
        <f t="shared" si="11"/>
        <v>400</v>
      </c>
      <c r="K54" s="6">
        <f t="shared" si="3"/>
        <v>6600</v>
      </c>
      <c r="L54">
        <v>400</v>
      </c>
      <c r="M54" s="6">
        <f t="shared" si="4"/>
        <v>6600</v>
      </c>
    </row>
    <row r="55" spans="1:13" s="12" customFormat="1" x14ac:dyDescent="0.25">
      <c r="G55" s="12">
        <f t="shared" ref="G55:M55" si="15">SUM(G49:G54)</f>
        <v>25075</v>
      </c>
      <c r="H55" s="14">
        <f t="shared" si="15"/>
        <v>37500</v>
      </c>
      <c r="I55" s="14">
        <f t="shared" si="15"/>
        <v>12425</v>
      </c>
      <c r="J55" s="14">
        <f t="shared" si="15"/>
        <v>2485</v>
      </c>
      <c r="K55" s="14">
        <f t="shared" si="15"/>
        <v>35015</v>
      </c>
      <c r="L55" s="14">
        <f t="shared" si="15"/>
        <v>2500</v>
      </c>
      <c r="M55" s="14">
        <f t="shared" si="15"/>
        <v>35000</v>
      </c>
    </row>
    <row r="56" spans="1:13" s="12" customFormat="1" x14ac:dyDescent="0.25">
      <c r="H56" s="14"/>
      <c r="I56" s="14"/>
      <c r="J56" s="14"/>
      <c r="K56" s="14"/>
      <c r="L56" s="14"/>
      <c r="M56" s="14"/>
    </row>
    <row r="57" spans="1:13" x14ac:dyDescent="0.25">
      <c r="A57">
        <v>1</v>
      </c>
      <c r="B57" s="24">
        <v>3</v>
      </c>
      <c r="C57" s="24" t="s">
        <v>128</v>
      </c>
      <c r="D57">
        <v>830505</v>
      </c>
      <c r="E57" t="s">
        <v>137</v>
      </c>
      <c r="F57" t="s">
        <v>174</v>
      </c>
      <c r="G57">
        <v>2250</v>
      </c>
      <c r="H57" s="6">
        <v>3500</v>
      </c>
      <c r="I57" s="6">
        <f t="shared" si="0"/>
        <v>1250</v>
      </c>
      <c r="J57" s="6">
        <f t="shared" si="11"/>
        <v>250</v>
      </c>
      <c r="K57" s="6">
        <f t="shared" si="3"/>
        <v>3250</v>
      </c>
      <c r="L57">
        <v>300</v>
      </c>
      <c r="M57" s="6">
        <f t="shared" si="4"/>
        <v>3200</v>
      </c>
    </row>
    <row r="58" spans="1:13" x14ac:dyDescent="0.25">
      <c r="A58">
        <v>2</v>
      </c>
      <c r="B58" s="24"/>
      <c r="C58" s="24"/>
      <c r="D58">
        <v>830040</v>
      </c>
      <c r="E58" t="s">
        <v>156</v>
      </c>
      <c r="F58" t="s">
        <v>175</v>
      </c>
      <c r="G58">
        <v>1875</v>
      </c>
      <c r="H58" s="6">
        <v>3500</v>
      </c>
      <c r="I58" s="6">
        <f t="shared" si="0"/>
        <v>1625</v>
      </c>
      <c r="J58" s="6">
        <f t="shared" si="11"/>
        <v>325</v>
      </c>
      <c r="K58" s="6">
        <f t="shared" si="3"/>
        <v>3175</v>
      </c>
      <c r="L58">
        <v>300</v>
      </c>
      <c r="M58" s="6">
        <f t="shared" si="4"/>
        <v>3200</v>
      </c>
    </row>
    <row r="59" spans="1:13" x14ac:dyDescent="0.25">
      <c r="A59">
        <v>3</v>
      </c>
      <c r="B59" s="24"/>
      <c r="C59" s="24"/>
      <c r="D59">
        <v>830034</v>
      </c>
      <c r="E59" t="s">
        <v>176</v>
      </c>
      <c r="F59" t="s">
        <v>177</v>
      </c>
      <c r="G59">
        <v>4500</v>
      </c>
      <c r="H59" s="6">
        <v>6500</v>
      </c>
      <c r="I59" s="6">
        <f t="shared" si="0"/>
        <v>2000</v>
      </c>
      <c r="J59" s="6">
        <f t="shared" si="11"/>
        <v>400</v>
      </c>
      <c r="K59" s="6">
        <f t="shared" si="3"/>
        <v>6100</v>
      </c>
      <c r="L59">
        <v>400</v>
      </c>
      <c r="M59" s="6">
        <f t="shared" si="4"/>
        <v>6100</v>
      </c>
    </row>
    <row r="60" spans="1:13" x14ac:dyDescent="0.25">
      <c r="A60">
        <v>4</v>
      </c>
      <c r="B60" s="24"/>
      <c r="C60" s="24"/>
      <c r="D60">
        <v>830309</v>
      </c>
      <c r="E60" t="s">
        <v>160</v>
      </c>
      <c r="F60" t="s">
        <v>178</v>
      </c>
      <c r="G60">
        <v>1375</v>
      </c>
      <c r="H60" s="6">
        <v>3000</v>
      </c>
      <c r="I60" s="6">
        <f t="shared" si="0"/>
        <v>1625</v>
      </c>
      <c r="J60" s="6">
        <f t="shared" si="11"/>
        <v>325</v>
      </c>
      <c r="K60" s="6">
        <f t="shared" si="3"/>
        <v>2675</v>
      </c>
      <c r="L60">
        <v>400</v>
      </c>
      <c r="M60" s="6">
        <f t="shared" si="4"/>
        <v>2600</v>
      </c>
    </row>
    <row r="61" spans="1:13" x14ac:dyDescent="0.25">
      <c r="A61">
        <v>5</v>
      </c>
      <c r="B61" s="24"/>
      <c r="C61" s="24"/>
      <c r="D61">
        <v>830310</v>
      </c>
      <c r="E61" t="s">
        <v>162</v>
      </c>
      <c r="F61" t="s">
        <v>179</v>
      </c>
      <c r="G61">
        <v>4760</v>
      </c>
      <c r="H61" s="6">
        <v>7000</v>
      </c>
      <c r="I61" s="6">
        <f t="shared" si="0"/>
        <v>2240</v>
      </c>
      <c r="J61" s="6">
        <f t="shared" si="11"/>
        <v>448</v>
      </c>
      <c r="K61" s="6">
        <f t="shared" si="3"/>
        <v>6552</v>
      </c>
      <c r="L61">
        <v>500</v>
      </c>
      <c r="M61" s="6">
        <f t="shared" si="4"/>
        <v>6500</v>
      </c>
    </row>
    <row r="62" spans="1:13" x14ac:dyDescent="0.25">
      <c r="A62">
        <v>6</v>
      </c>
      <c r="B62" s="24"/>
      <c r="C62" s="24"/>
      <c r="D62">
        <v>830116</v>
      </c>
      <c r="E62" t="s">
        <v>171</v>
      </c>
      <c r="F62" t="s">
        <v>180</v>
      </c>
      <c r="G62">
        <v>4500</v>
      </c>
      <c r="H62" s="6">
        <v>7000</v>
      </c>
      <c r="I62" s="6">
        <f t="shared" si="0"/>
        <v>2500</v>
      </c>
      <c r="J62" s="6">
        <f t="shared" si="11"/>
        <v>500</v>
      </c>
      <c r="K62" s="6">
        <f t="shared" si="3"/>
        <v>6500</v>
      </c>
      <c r="L62">
        <v>600</v>
      </c>
      <c r="M62" s="6">
        <f t="shared" si="4"/>
        <v>6400</v>
      </c>
    </row>
    <row r="63" spans="1:13" x14ac:dyDescent="0.25">
      <c r="A63">
        <v>7</v>
      </c>
      <c r="E63" t="s">
        <v>181</v>
      </c>
      <c r="G63">
        <v>0</v>
      </c>
      <c r="H63" s="6">
        <v>0</v>
      </c>
      <c r="I63" s="6">
        <f t="shared" si="0"/>
        <v>0</v>
      </c>
      <c r="J63" s="6">
        <f t="shared" si="11"/>
        <v>0</v>
      </c>
      <c r="K63" s="6">
        <f t="shared" si="3"/>
        <v>0</v>
      </c>
      <c r="L63">
        <v>0</v>
      </c>
      <c r="M63" s="6">
        <f t="shared" si="4"/>
        <v>0</v>
      </c>
    </row>
    <row r="64" spans="1:13" s="12" customFormat="1" x14ac:dyDescent="0.25">
      <c r="G64" s="12">
        <f t="shared" ref="G64:M64" si="16">SUM(G57:G63)</f>
        <v>19260</v>
      </c>
      <c r="H64" s="14">
        <f t="shared" si="16"/>
        <v>30500</v>
      </c>
      <c r="I64" s="14">
        <f t="shared" si="16"/>
        <v>11240</v>
      </c>
      <c r="J64" s="14">
        <f t="shared" si="16"/>
        <v>2248</v>
      </c>
      <c r="K64" s="14">
        <f t="shared" si="16"/>
        <v>28252</v>
      </c>
      <c r="L64" s="14">
        <f t="shared" si="16"/>
        <v>2500</v>
      </c>
      <c r="M64" s="14">
        <f t="shared" si="16"/>
        <v>28000</v>
      </c>
    </row>
    <row r="65" spans="1:13" s="12" customFormat="1" x14ac:dyDescent="0.25">
      <c r="H65" s="14"/>
      <c r="I65" s="14"/>
      <c r="J65" s="14"/>
      <c r="K65" s="14"/>
      <c r="L65" s="14"/>
      <c r="M65" s="14"/>
    </row>
    <row r="66" spans="1:13" x14ac:dyDescent="0.25">
      <c r="A66">
        <v>1</v>
      </c>
      <c r="B66" s="24">
        <v>3</v>
      </c>
      <c r="C66" s="24" t="s">
        <v>164</v>
      </c>
      <c r="D66">
        <v>830505</v>
      </c>
      <c r="E66" t="s">
        <v>137</v>
      </c>
      <c r="F66" t="s">
        <v>174</v>
      </c>
      <c r="G66">
        <v>2250</v>
      </c>
      <c r="H66" s="6">
        <v>3500</v>
      </c>
      <c r="I66" s="6">
        <f t="shared" si="0"/>
        <v>1250</v>
      </c>
      <c r="J66" s="6">
        <f t="shared" si="11"/>
        <v>250</v>
      </c>
      <c r="K66" s="6">
        <f t="shared" si="3"/>
        <v>3250</v>
      </c>
      <c r="L66">
        <v>300</v>
      </c>
      <c r="M66" s="6">
        <f t="shared" si="4"/>
        <v>3200</v>
      </c>
    </row>
    <row r="67" spans="1:13" x14ac:dyDescent="0.25">
      <c r="A67">
        <v>2</v>
      </c>
      <c r="B67" s="24"/>
      <c r="C67" s="24"/>
      <c r="D67">
        <v>830049</v>
      </c>
      <c r="E67" t="s">
        <v>156</v>
      </c>
      <c r="F67" t="s">
        <v>182</v>
      </c>
      <c r="G67">
        <v>2700</v>
      </c>
      <c r="H67" s="6">
        <v>4000</v>
      </c>
      <c r="I67" s="6">
        <f t="shared" si="0"/>
        <v>1300</v>
      </c>
      <c r="J67" s="6">
        <f t="shared" si="11"/>
        <v>260</v>
      </c>
      <c r="K67" s="6">
        <f t="shared" si="3"/>
        <v>3740</v>
      </c>
      <c r="L67">
        <v>300</v>
      </c>
      <c r="M67" s="6">
        <f t="shared" si="4"/>
        <v>3700</v>
      </c>
    </row>
    <row r="68" spans="1:13" x14ac:dyDescent="0.25">
      <c r="A68">
        <v>3</v>
      </c>
      <c r="B68" s="24"/>
      <c r="C68" s="24"/>
      <c r="D68">
        <v>830034</v>
      </c>
      <c r="E68" t="s">
        <v>176</v>
      </c>
      <c r="F68" t="s">
        <v>177</v>
      </c>
      <c r="G68">
        <v>4500</v>
      </c>
      <c r="H68" s="6">
        <v>6500</v>
      </c>
      <c r="I68" s="6">
        <f t="shared" si="0"/>
        <v>2000</v>
      </c>
      <c r="J68" s="6">
        <f t="shared" si="11"/>
        <v>400</v>
      </c>
      <c r="K68" s="6">
        <f t="shared" si="3"/>
        <v>6100</v>
      </c>
      <c r="L68">
        <v>400</v>
      </c>
      <c r="M68" s="6">
        <f t="shared" si="4"/>
        <v>6100</v>
      </c>
    </row>
    <row r="69" spans="1:13" x14ac:dyDescent="0.25">
      <c r="A69">
        <v>4</v>
      </c>
      <c r="B69" s="24"/>
      <c r="C69" s="24"/>
      <c r="D69">
        <v>830309</v>
      </c>
      <c r="E69" t="s">
        <v>160</v>
      </c>
      <c r="F69" t="s">
        <v>178</v>
      </c>
      <c r="G69">
        <v>1375</v>
      </c>
      <c r="H69" s="6">
        <v>3000</v>
      </c>
      <c r="I69" s="6">
        <f t="shared" si="0"/>
        <v>1625</v>
      </c>
      <c r="J69" s="6">
        <f t="shared" si="11"/>
        <v>325</v>
      </c>
      <c r="K69" s="6">
        <f t="shared" si="3"/>
        <v>2675</v>
      </c>
      <c r="L69">
        <v>400</v>
      </c>
      <c r="M69" s="6">
        <f t="shared" si="4"/>
        <v>2600</v>
      </c>
    </row>
    <row r="70" spans="1:13" x14ac:dyDescent="0.25">
      <c r="A70">
        <v>5</v>
      </c>
      <c r="B70" s="24"/>
      <c r="C70" s="24"/>
      <c r="D70">
        <v>830310</v>
      </c>
      <c r="E70" t="s">
        <v>162</v>
      </c>
      <c r="F70" t="s">
        <v>179</v>
      </c>
      <c r="G70">
        <v>4760</v>
      </c>
      <c r="H70" s="6">
        <v>7000</v>
      </c>
      <c r="I70" s="6">
        <f t="shared" si="0"/>
        <v>2240</v>
      </c>
      <c r="J70" s="6">
        <f t="shared" si="11"/>
        <v>448</v>
      </c>
      <c r="K70" s="6">
        <f t="shared" si="3"/>
        <v>6552</v>
      </c>
      <c r="L70">
        <v>500</v>
      </c>
      <c r="M70" s="6">
        <f t="shared" si="4"/>
        <v>6500</v>
      </c>
    </row>
    <row r="71" spans="1:13" x14ac:dyDescent="0.25">
      <c r="A71">
        <v>6</v>
      </c>
      <c r="B71" s="24"/>
      <c r="C71" s="24"/>
      <c r="D71">
        <v>830116</v>
      </c>
      <c r="E71" t="s">
        <v>171</v>
      </c>
      <c r="F71" t="s">
        <v>180</v>
      </c>
      <c r="G71">
        <v>4500</v>
      </c>
      <c r="H71" s="6">
        <v>7000</v>
      </c>
      <c r="I71" s="6">
        <f t="shared" si="0"/>
        <v>2500</v>
      </c>
      <c r="J71" s="6">
        <f t="shared" si="11"/>
        <v>500</v>
      </c>
      <c r="K71" s="6">
        <f t="shared" si="3"/>
        <v>6500</v>
      </c>
      <c r="L71">
        <v>600</v>
      </c>
      <c r="M71" s="6">
        <f t="shared" si="4"/>
        <v>6400</v>
      </c>
    </row>
    <row r="72" spans="1:13" x14ac:dyDescent="0.25">
      <c r="A72">
        <v>7</v>
      </c>
      <c r="E72" t="s">
        <v>181</v>
      </c>
      <c r="G72">
        <v>0</v>
      </c>
      <c r="H72" s="6">
        <v>0</v>
      </c>
      <c r="I72" s="6">
        <f t="shared" si="0"/>
        <v>0</v>
      </c>
      <c r="J72" s="6">
        <f t="shared" si="11"/>
        <v>0</v>
      </c>
      <c r="K72" s="6">
        <f t="shared" si="3"/>
        <v>0</v>
      </c>
      <c r="M72" s="6">
        <f t="shared" si="4"/>
        <v>0</v>
      </c>
    </row>
    <row r="73" spans="1:13" s="12" customFormat="1" x14ac:dyDescent="0.25">
      <c r="G73" s="12">
        <f t="shared" ref="G73:M73" si="17">SUM(G66:G72)</f>
        <v>20085</v>
      </c>
      <c r="H73" s="14">
        <f t="shared" si="17"/>
        <v>31000</v>
      </c>
      <c r="I73" s="14">
        <f t="shared" si="17"/>
        <v>10915</v>
      </c>
      <c r="J73" s="14">
        <f t="shared" si="17"/>
        <v>2183</v>
      </c>
      <c r="K73" s="14">
        <f t="shared" si="17"/>
        <v>28817</v>
      </c>
      <c r="L73" s="14">
        <f t="shared" si="17"/>
        <v>2500</v>
      </c>
      <c r="M73" s="14">
        <f t="shared" si="17"/>
        <v>28500</v>
      </c>
    </row>
    <row r="74" spans="1:13" s="12" customFormat="1" x14ac:dyDescent="0.25">
      <c r="H74" s="14"/>
      <c r="I74" s="14"/>
      <c r="J74" s="14"/>
      <c r="K74" s="14"/>
      <c r="L74" s="14"/>
      <c r="M74" s="14"/>
    </row>
    <row r="75" spans="1:13" x14ac:dyDescent="0.25">
      <c r="A75">
        <v>1</v>
      </c>
      <c r="B75" s="24">
        <v>2</v>
      </c>
      <c r="C75" s="26" t="s">
        <v>183</v>
      </c>
      <c r="D75">
        <v>830132</v>
      </c>
      <c r="E75" t="s">
        <v>137</v>
      </c>
      <c r="F75" t="s">
        <v>184</v>
      </c>
      <c r="G75" s="12">
        <v>2500</v>
      </c>
      <c r="H75" s="14">
        <v>3500</v>
      </c>
      <c r="I75" s="14">
        <f t="shared" si="0"/>
        <v>1000</v>
      </c>
      <c r="J75" s="14">
        <f t="shared" si="11"/>
        <v>200</v>
      </c>
      <c r="K75" s="14">
        <f t="shared" si="3"/>
        <v>3300</v>
      </c>
      <c r="L75" s="12">
        <v>200</v>
      </c>
      <c r="M75" s="14">
        <f t="shared" si="4"/>
        <v>3300</v>
      </c>
    </row>
    <row r="76" spans="1:13" x14ac:dyDescent="0.25">
      <c r="A76">
        <v>2</v>
      </c>
      <c r="B76" s="24"/>
      <c r="C76" s="26"/>
      <c r="D76">
        <v>830007</v>
      </c>
      <c r="E76" t="s">
        <v>156</v>
      </c>
      <c r="F76" t="s">
        <v>185</v>
      </c>
      <c r="G76" s="12">
        <v>1500</v>
      </c>
      <c r="H76" s="14">
        <v>2500</v>
      </c>
      <c r="I76" s="14">
        <f t="shared" ref="I76:I86" si="18">H76-G76</f>
        <v>1000</v>
      </c>
      <c r="J76" s="14">
        <f t="shared" si="11"/>
        <v>200</v>
      </c>
      <c r="K76" s="14">
        <f t="shared" si="3"/>
        <v>2300</v>
      </c>
      <c r="L76" s="12">
        <v>200</v>
      </c>
      <c r="M76" s="14">
        <f t="shared" si="4"/>
        <v>2300</v>
      </c>
    </row>
    <row r="77" spans="1:13" x14ac:dyDescent="0.25">
      <c r="A77">
        <v>3</v>
      </c>
      <c r="B77" s="24"/>
      <c r="C77" s="26"/>
      <c r="D77">
        <v>830032</v>
      </c>
      <c r="E77" t="s">
        <v>176</v>
      </c>
      <c r="F77" t="s">
        <v>186</v>
      </c>
      <c r="G77" s="12">
        <v>1500</v>
      </c>
      <c r="H77" s="14">
        <v>2500</v>
      </c>
      <c r="I77" s="14">
        <f t="shared" si="18"/>
        <v>1000</v>
      </c>
      <c r="J77" s="14">
        <f t="shared" si="11"/>
        <v>200</v>
      </c>
      <c r="K77" s="14">
        <f t="shared" si="3"/>
        <v>2300</v>
      </c>
      <c r="L77" s="12">
        <v>200</v>
      </c>
      <c r="M77" s="14">
        <f t="shared" si="4"/>
        <v>2300</v>
      </c>
    </row>
    <row r="78" spans="1:13" x14ac:dyDescent="0.25">
      <c r="A78">
        <v>4</v>
      </c>
      <c r="B78" s="24"/>
      <c r="C78" s="26"/>
      <c r="D78">
        <v>830030</v>
      </c>
      <c r="E78" t="s">
        <v>141</v>
      </c>
      <c r="F78" t="s">
        <v>187</v>
      </c>
      <c r="G78" s="12">
        <v>2025</v>
      </c>
      <c r="H78" s="14">
        <v>3500</v>
      </c>
      <c r="I78" s="14">
        <f t="shared" si="18"/>
        <v>1475</v>
      </c>
      <c r="J78" s="14">
        <f t="shared" si="11"/>
        <v>295</v>
      </c>
      <c r="K78" s="14">
        <f t="shared" ref="K78:K87" si="19">H78-J78</f>
        <v>3205</v>
      </c>
      <c r="L78" s="12">
        <v>200</v>
      </c>
      <c r="M78" s="14">
        <f t="shared" ref="M78:M86" si="20">H78-L78</f>
        <v>3300</v>
      </c>
    </row>
    <row r="79" spans="1:13" x14ac:dyDescent="0.25">
      <c r="A79">
        <v>5</v>
      </c>
      <c r="B79" s="24"/>
      <c r="C79" s="26"/>
      <c r="D79">
        <v>830144</v>
      </c>
      <c r="E79" t="s">
        <v>188</v>
      </c>
      <c r="F79" t="s">
        <v>194</v>
      </c>
      <c r="G79" s="12">
        <v>1760</v>
      </c>
      <c r="H79" s="14">
        <v>3000</v>
      </c>
      <c r="I79" s="14">
        <f t="shared" si="18"/>
        <v>1240</v>
      </c>
      <c r="J79" s="14">
        <f t="shared" si="11"/>
        <v>248</v>
      </c>
      <c r="K79" s="14">
        <f t="shared" si="19"/>
        <v>2752</v>
      </c>
      <c r="L79" s="12">
        <v>200</v>
      </c>
      <c r="M79" s="14">
        <f t="shared" si="20"/>
        <v>2800</v>
      </c>
    </row>
    <row r="80" spans="1:13" x14ac:dyDescent="0.25">
      <c r="A80">
        <v>6</v>
      </c>
      <c r="B80" s="24"/>
      <c r="C80" s="26"/>
      <c r="E80" t="s">
        <v>181</v>
      </c>
      <c r="F80" t="s">
        <v>189</v>
      </c>
      <c r="G80" s="12"/>
      <c r="H80" s="14"/>
      <c r="I80" s="14">
        <f t="shared" si="18"/>
        <v>0</v>
      </c>
      <c r="J80" s="14">
        <f t="shared" si="11"/>
        <v>0</v>
      </c>
      <c r="K80" s="14">
        <f t="shared" si="19"/>
        <v>0</v>
      </c>
      <c r="L80" s="12"/>
      <c r="M80" s="14">
        <f t="shared" si="20"/>
        <v>0</v>
      </c>
    </row>
    <row r="81" spans="1:13" x14ac:dyDescent="0.25">
      <c r="G81" s="12">
        <f t="shared" ref="G81:M81" si="21">SUM(G75:G80)</f>
        <v>9285</v>
      </c>
      <c r="H81" s="14">
        <f t="shared" si="21"/>
        <v>15000</v>
      </c>
      <c r="I81" s="14">
        <f t="shared" si="21"/>
        <v>5715</v>
      </c>
      <c r="J81" s="14">
        <f t="shared" si="21"/>
        <v>1143</v>
      </c>
      <c r="K81" s="14">
        <f t="shared" si="21"/>
        <v>13857</v>
      </c>
      <c r="L81" s="14">
        <f t="shared" si="21"/>
        <v>1000</v>
      </c>
      <c r="M81" s="14">
        <f t="shared" si="21"/>
        <v>14000</v>
      </c>
    </row>
    <row r="82" spans="1:13" x14ac:dyDescent="0.25">
      <c r="G82" s="12"/>
      <c r="H82" s="14"/>
      <c r="I82" s="14"/>
      <c r="J82" s="14"/>
      <c r="K82" s="14"/>
      <c r="L82" s="14"/>
      <c r="M82" s="14"/>
    </row>
    <row r="83" spans="1:13" x14ac:dyDescent="0.25">
      <c r="A83">
        <v>1</v>
      </c>
      <c r="B83" s="24">
        <v>1</v>
      </c>
      <c r="C83" s="26" t="s">
        <v>183</v>
      </c>
      <c r="E83" t="s">
        <v>189</v>
      </c>
      <c r="F83" t="s">
        <v>190</v>
      </c>
      <c r="G83">
        <v>0</v>
      </c>
      <c r="H83" s="6">
        <v>0</v>
      </c>
      <c r="I83" s="6">
        <f t="shared" si="18"/>
        <v>0</v>
      </c>
      <c r="J83" s="6">
        <f t="shared" si="11"/>
        <v>0</v>
      </c>
      <c r="K83" s="6">
        <f t="shared" si="19"/>
        <v>0</v>
      </c>
      <c r="M83" s="6">
        <f t="shared" si="20"/>
        <v>0</v>
      </c>
    </row>
    <row r="84" spans="1:13" x14ac:dyDescent="0.25">
      <c r="A84">
        <v>2</v>
      </c>
      <c r="B84" s="24"/>
      <c r="C84" s="26"/>
      <c r="D84">
        <v>830313</v>
      </c>
      <c r="E84" t="s">
        <v>156</v>
      </c>
      <c r="F84" t="s">
        <v>191</v>
      </c>
      <c r="G84">
        <v>1500</v>
      </c>
      <c r="H84" s="6">
        <v>2500</v>
      </c>
      <c r="I84" s="6">
        <f t="shared" si="18"/>
        <v>1000</v>
      </c>
      <c r="J84" s="6">
        <f t="shared" si="11"/>
        <v>200</v>
      </c>
      <c r="K84" s="6">
        <f t="shared" si="19"/>
        <v>2300</v>
      </c>
      <c r="L84">
        <v>200</v>
      </c>
      <c r="M84" s="6">
        <f t="shared" si="20"/>
        <v>2300</v>
      </c>
    </row>
    <row r="85" spans="1:13" x14ac:dyDescent="0.25">
      <c r="A85">
        <v>3</v>
      </c>
      <c r="B85" s="24"/>
      <c r="C85" s="26"/>
      <c r="D85">
        <v>830312</v>
      </c>
      <c r="E85" t="s">
        <v>176</v>
      </c>
      <c r="F85" t="s">
        <v>192</v>
      </c>
      <c r="G85">
        <v>3700</v>
      </c>
      <c r="H85" s="6">
        <v>5500</v>
      </c>
      <c r="I85" s="6">
        <f t="shared" si="18"/>
        <v>1800</v>
      </c>
      <c r="J85" s="6">
        <f t="shared" si="11"/>
        <v>360</v>
      </c>
      <c r="K85" s="6">
        <f t="shared" si="19"/>
        <v>5140</v>
      </c>
      <c r="L85">
        <v>300</v>
      </c>
      <c r="M85" s="6">
        <f t="shared" si="20"/>
        <v>5200</v>
      </c>
    </row>
    <row r="86" spans="1:13" x14ac:dyDescent="0.25">
      <c r="A86">
        <v>4</v>
      </c>
      <c r="B86" s="24"/>
      <c r="C86" s="26"/>
      <c r="D86">
        <v>880094</v>
      </c>
      <c r="E86" t="s">
        <v>150</v>
      </c>
      <c r="F86" t="s">
        <v>193</v>
      </c>
      <c r="G86">
        <v>1500</v>
      </c>
      <c r="H86" s="6">
        <v>2500</v>
      </c>
      <c r="I86" s="6">
        <f t="shared" si="18"/>
        <v>1000</v>
      </c>
      <c r="J86" s="6">
        <f t="shared" si="11"/>
        <v>200</v>
      </c>
      <c r="K86" s="6">
        <f t="shared" si="19"/>
        <v>2300</v>
      </c>
      <c r="L86">
        <v>200</v>
      </c>
      <c r="M86" s="6">
        <f t="shared" si="20"/>
        <v>2300</v>
      </c>
    </row>
    <row r="87" spans="1:13" x14ac:dyDescent="0.25">
      <c r="A87">
        <v>5</v>
      </c>
      <c r="B87" s="24"/>
      <c r="C87" s="26"/>
      <c r="E87" t="s">
        <v>196</v>
      </c>
      <c r="F87" t="s">
        <v>197</v>
      </c>
      <c r="H87" s="6"/>
      <c r="I87" s="6">
        <f t="shared" ref="I87" si="22">H87-G87</f>
        <v>0</v>
      </c>
      <c r="J87" s="6">
        <f t="shared" ref="J87" si="23">I87*20%</f>
        <v>0</v>
      </c>
      <c r="K87" s="6">
        <f t="shared" si="19"/>
        <v>0</v>
      </c>
    </row>
    <row r="88" spans="1:13" s="12" customFormat="1" x14ac:dyDescent="0.25">
      <c r="B88" s="24"/>
      <c r="C88" s="26"/>
      <c r="G88" s="12">
        <f t="shared" ref="G88:M88" si="24">SUM(G83:G87)</f>
        <v>6700</v>
      </c>
      <c r="H88" s="14">
        <f t="shared" si="24"/>
        <v>10500</v>
      </c>
      <c r="I88" s="14">
        <f t="shared" si="24"/>
        <v>3800</v>
      </c>
      <c r="J88" s="14">
        <f t="shared" si="24"/>
        <v>760</v>
      </c>
      <c r="K88" s="14">
        <f t="shared" si="24"/>
        <v>9740</v>
      </c>
      <c r="L88" s="14">
        <f t="shared" si="24"/>
        <v>700</v>
      </c>
      <c r="M88" s="14">
        <f t="shared" si="24"/>
        <v>9800</v>
      </c>
    </row>
    <row r="89" spans="1:13" x14ac:dyDescent="0.25">
      <c r="H89" s="6"/>
      <c r="I89" s="6"/>
      <c r="J89" s="6"/>
      <c r="K89" s="6"/>
    </row>
    <row r="90" spans="1:13" x14ac:dyDescent="0.25">
      <c r="H90" s="6"/>
      <c r="I90" s="6"/>
      <c r="J90" s="6"/>
      <c r="K90" s="6"/>
    </row>
    <row r="91" spans="1:13" x14ac:dyDescent="0.25">
      <c r="H91" s="6"/>
      <c r="I91" s="6"/>
      <c r="J91" s="6"/>
      <c r="K91" s="6"/>
    </row>
    <row r="92" spans="1:13" x14ac:dyDescent="0.25">
      <c r="H92" s="6"/>
      <c r="I92" s="6"/>
      <c r="J92" s="6"/>
      <c r="K92" s="6"/>
    </row>
    <row r="93" spans="1:13" x14ac:dyDescent="0.25">
      <c r="H93" s="6"/>
      <c r="I93" s="6"/>
      <c r="J93" s="6"/>
      <c r="K93" s="6"/>
    </row>
    <row r="94" spans="1:13" x14ac:dyDescent="0.25">
      <c r="H94" s="6"/>
      <c r="I94" s="6"/>
      <c r="J94" s="6"/>
      <c r="K94" s="6"/>
    </row>
    <row r="95" spans="1:13" x14ac:dyDescent="0.25">
      <c r="H95" s="6"/>
      <c r="I95" s="6"/>
      <c r="J95" s="6"/>
      <c r="K95" s="6"/>
    </row>
    <row r="96" spans="1:13" x14ac:dyDescent="0.25">
      <c r="H96" s="6"/>
      <c r="I96" s="6"/>
      <c r="J96" s="6"/>
      <c r="K96" s="6"/>
    </row>
    <row r="97" spans="8:11" x14ac:dyDescent="0.25">
      <c r="H97" s="6"/>
      <c r="I97" s="6"/>
      <c r="J97" s="6"/>
      <c r="K97" s="6"/>
    </row>
    <row r="98" spans="8:11" x14ac:dyDescent="0.25">
      <c r="H98" s="6"/>
      <c r="I98" s="6"/>
      <c r="J98" s="6"/>
      <c r="K98" s="6"/>
    </row>
    <row r="99" spans="8:11" x14ac:dyDescent="0.25">
      <c r="H99" s="6"/>
      <c r="I99" s="6"/>
      <c r="J99" s="6"/>
      <c r="K99" s="6"/>
    </row>
    <row r="100" spans="8:11" x14ac:dyDescent="0.25">
      <c r="H100" s="6"/>
      <c r="I100" s="6"/>
      <c r="J100" s="6"/>
      <c r="K100" s="6"/>
    </row>
    <row r="101" spans="8:11" x14ac:dyDescent="0.25">
      <c r="H101" s="6"/>
      <c r="I101" s="6"/>
      <c r="J101" s="6"/>
      <c r="K101" s="6"/>
    </row>
    <row r="102" spans="8:11" x14ac:dyDescent="0.25">
      <c r="H102" s="6"/>
      <c r="I102" s="6"/>
      <c r="J102" s="6"/>
      <c r="K102" s="6"/>
    </row>
    <row r="103" spans="8:11" x14ac:dyDescent="0.25">
      <c r="H103" s="6"/>
      <c r="I103" s="6"/>
      <c r="J103" s="6"/>
      <c r="K103" s="6"/>
    </row>
    <row r="104" spans="8:11" x14ac:dyDescent="0.25">
      <c r="H104" s="6"/>
      <c r="I104" s="6"/>
      <c r="J104" s="6"/>
      <c r="K104" s="6"/>
    </row>
    <row r="105" spans="8:11" x14ac:dyDescent="0.25">
      <c r="H105" s="6"/>
      <c r="I105" s="6"/>
      <c r="J105" s="6"/>
      <c r="K105" s="6"/>
    </row>
    <row r="106" spans="8:11" x14ac:dyDescent="0.25">
      <c r="H106" s="6"/>
      <c r="I106" s="6"/>
      <c r="J106" s="6"/>
      <c r="K106" s="6"/>
    </row>
    <row r="107" spans="8:11" x14ac:dyDescent="0.25">
      <c r="H107" s="6"/>
      <c r="I107" s="6"/>
      <c r="J107" s="6"/>
      <c r="K107" s="6"/>
    </row>
    <row r="108" spans="8:11" x14ac:dyDescent="0.25">
      <c r="H108" s="6"/>
      <c r="I108" s="6"/>
      <c r="J108" s="6"/>
      <c r="K108" s="6"/>
    </row>
    <row r="109" spans="8:11" x14ac:dyDescent="0.25">
      <c r="H109" s="6"/>
      <c r="I109" s="6"/>
      <c r="J109" s="6"/>
      <c r="K109" s="6"/>
    </row>
    <row r="110" spans="8:11" x14ac:dyDescent="0.25">
      <c r="H110" s="6"/>
      <c r="I110" s="6"/>
      <c r="J110" s="6"/>
      <c r="K110" s="6"/>
    </row>
    <row r="111" spans="8:11" x14ac:dyDescent="0.25">
      <c r="H111" s="6"/>
      <c r="I111" s="6"/>
      <c r="J111" s="6"/>
      <c r="K111" s="6"/>
    </row>
    <row r="112" spans="8:11" x14ac:dyDescent="0.25">
      <c r="H112" s="6"/>
      <c r="I112" s="6"/>
      <c r="J112" s="6"/>
      <c r="K112" s="6"/>
    </row>
    <row r="113" spans="8:11" x14ac:dyDescent="0.25">
      <c r="H113" s="6"/>
      <c r="I113" s="6"/>
      <c r="J113" s="6"/>
      <c r="K113" s="6"/>
    </row>
    <row r="114" spans="8:11" x14ac:dyDescent="0.25">
      <c r="H114" s="6"/>
      <c r="I114" s="6"/>
      <c r="J114" s="6"/>
      <c r="K114" s="6"/>
    </row>
    <row r="115" spans="8:11" x14ac:dyDescent="0.25">
      <c r="H115" s="6"/>
      <c r="I115" s="6"/>
      <c r="J115" s="6"/>
      <c r="K115" s="6"/>
    </row>
    <row r="116" spans="8:11" x14ac:dyDescent="0.25">
      <c r="H116" s="6"/>
      <c r="I116" s="6"/>
      <c r="J116" s="6"/>
      <c r="K116" s="6"/>
    </row>
    <row r="117" spans="8:11" x14ac:dyDescent="0.25">
      <c r="H117" s="6"/>
      <c r="I117" s="6"/>
      <c r="J117" s="6"/>
      <c r="K117" s="6"/>
    </row>
    <row r="118" spans="8:11" x14ac:dyDescent="0.25">
      <c r="H118" s="6"/>
      <c r="I118" s="6"/>
      <c r="J118" s="6"/>
      <c r="K118" s="6"/>
    </row>
    <row r="119" spans="8:11" x14ac:dyDescent="0.25">
      <c r="H119" s="6"/>
      <c r="I119" s="6"/>
      <c r="J119" s="6"/>
      <c r="K119" s="6"/>
    </row>
    <row r="120" spans="8:11" x14ac:dyDescent="0.25">
      <c r="H120" s="6"/>
      <c r="I120" s="6"/>
      <c r="J120" s="6"/>
      <c r="K120" s="6"/>
    </row>
    <row r="121" spans="8:11" x14ac:dyDescent="0.25">
      <c r="H121" s="6"/>
      <c r="I121" s="6"/>
      <c r="J121" s="6"/>
      <c r="K121" s="6"/>
    </row>
    <row r="122" spans="8:11" x14ac:dyDescent="0.25">
      <c r="H122" s="6"/>
      <c r="I122" s="6"/>
      <c r="J122" s="6"/>
      <c r="K122" s="6"/>
    </row>
    <row r="123" spans="8:11" x14ac:dyDescent="0.25">
      <c r="H123" s="6"/>
      <c r="I123" s="6"/>
      <c r="J123" s="6"/>
      <c r="K123" s="6"/>
    </row>
    <row r="124" spans="8:11" x14ac:dyDescent="0.25">
      <c r="H124" s="6"/>
      <c r="I124" s="6"/>
      <c r="J124" s="6"/>
      <c r="K124" s="6"/>
    </row>
    <row r="125" spans="8:11" x14ac:dyDescent="0.25">
      <c r="H125" s="6"/>
      <c r="I125" s="6"/>
      <c r="J125" s="6"/>
      <c r="K125" s="6"/>
    </row>
    <row r="126" spans="8:11" x14ac:dyDescent="0.25">
      <c r="H126" s="6"/>
      <c r="I126" s="6"/>
      <c r="J126" s="6"/>
      <c r="K126" s="6"/>
    </row>
    <row r="127" spans="8:11" x14ac:dyDescent="0.25">
      <c r="H127" s="6"/>
      <c r="I127" s="6"/>
      <c r="J127" s="6"/>
      <c r="K127" s="6"/>
    </row>
    <row r="128" spans="8:11" x14ac:dyDescent="0.25">
      <c r="H128" s="6"/>
      <c r="I128" s="6"/>
      <c r="J128" s="6"/>
      <c r="K128" s="6"/>
    </row>
    <row r="129" spans="8:11" x14ac:dyDescent="0.25">
      <c r="H129" s="6"/>
      <c r="I129" s="6"/>
      <c r="J129" s="6"/>
      <c r="K129" s="6"/>
    </row>
    <row r="130" spans="8:11" x14ac:dyDescent="0.25">
      <c r="H130" s="6"/>
      <c r="I130" s="6"/>
      <c r="J130" s="6"/>
      <c r="K130" s="6"/>
    </row>
    <row r="131" spans="8:11" x14ac:dyDescent="0.25">
      <c r="H131" s="6"/>
      <c r="I131" s="6"/>
      <c r="J131" s="6"/>
      <c r="K131" s="6"/>
    </row>
  </sheetData>
  <mergeCells count="25">
    <mergeCell ref="B83:B88"/>
    <mergeCell ref="C83:C88"/>
    <mergeCell ref="B49:B54"/>
    <mergeCell ref="C49:C54"/>
    <mergeCell ref="B57:B62"/>
    <mergeCell ref="C57:C62"/>
    <mergeCell ref="B66:B71"/>
    <mergeCell ref="C66:C71"/>
    <mergeCell ref="B33:B38"/>
    <mergeCell ref="C33:C38"/>
    <mergeCell ref="B41:B46"/>
    <mergeCell ref="C41:C46"/>
    <mergeCell ref="B75:B80"/>
    <mergeCell ref="C75:C80"/>
    <mergeCell ref="B12:B16"/>
    <mergeCell ref="B19:B22"/>
    <mergeCell ref="C19:C22"/>
    <mergeCell ref="C12:C15"/>
    <mergeCell ref="B25:B30"/>
    <mergeCell ref="C25:C30"/>
    <mergeCell ref="B2:B4"/>
    <mergeCell ref="C2:C4"/>
    <mergeCell ref="E5:F5"/>
    <mergeCell ref="B7:B9"/>
    <mergeCell ref="C7:C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B13" sqref="B13"/>
    </sheetView>
  </sheetViews>
  <sheetFormatPr defaultRowHeight="15" x14ac:dyDescent="0.25"/>
  <cols>
    <col min="2" max="2" width="51.42578125" customWidth="1"/>
  </cols>
  <sheetData>
    <row r="1" spans="1:11" ht="15.75" x14ac:dyDescent="0.25">
      <c r="A1" s="1" t="s">
        <v>42</v>
      </c>
      <c r="B1" s="1" t="s">
        <v>44</v>
      </c>
      <c r="C1" s="5" t="s">
        <v>45</v>
      </c>
      <c r="D1" s="5" t="s">
        <v>118</v>
      </c>
      <c r="E1" s="5" t="s">
        <v>46</v>
      </c>
      <c r="F1" s="5" t="s">
        <v>119</v>
      </c>
      <c r="G1" s="5"/>
      <c r="H1" s="5" t="s">
        <v>120</v>
      </c>
      <c r="I1" s="5" t="s">
        <v>121</v>
      </c>
      <c r="J1" s="5" t="s">
        <v>47</v>
      </c>
      <c r="K1" s="5" t="s">
        <v>48</v>
      </c>
    </row>
    <row r="2" spans="1:11" ht="15.75" x14ac:dyDescent="0.25">
      <c r="A2" s="2" t="s">
        <v>85</v>
      </c>
      <c r="B2" s="2" t="s">
        <v>0</v>
      </c>
      <c r="C2" s="7">
        <v>14850</v>
      </c>
      <c r="D2" s="7">
        <f>E2-C2</f>
        <v>9150</v>
      </c>
      <c r="E2" s="7">
        <v>24000</v>
      </c>
      <c r="F2" s="7">
        <f>D2*20%</f>
        <v>1830</v>
      </c>
      <c r="G2" s="7">
        <f>E2-F2</f>
        <v>22170</v>
      </c>
      <c r="H2" s="7">
        <v>22000</v>
      </c>
      <c r="I2" s="7"/>
      <c r="J2" s="7"/>
      <c r="K2" s="7"/>
    </row>
    <row r="3" spans="1:11" ht="15.75" x14ac:dyDescent="0.25">
      <c r="A3" s="2" t="s">
        <v>99</v>
      </c>
      <c r="B3" s="2" t="s">
        <v>1</v>
      </c>
      <c r="C3" s="7">
        <v>28600</v>
      </c>
      <c r="D3" s="7">
        <f t="shared" ref="D3:D50" si="0">E3-C3</f>
        <v>11400</v>
      </c>
      <c r="E3" s="7">
        <v>40000</v>
      </c>
      <c r="F3" s="7">
        <f t="shared" ref="F3:F51" si="1">D3*20%</f>
        <v>2280</v>
      </c>
      <c r="G3" s="7">
        <f t="shared" ref="G3:G50" si="2">E3-F3</f>
        <v>37720</v>
      </c>
      <c r="H3" s="7">
        <v>37700</v>
      </c>
      <c r="I3" s="7"/>
      <c r="J3" s="7"/>
      <c r="K3" s="7"/>
    </row>
    <row r="4" spans="1:11" ht="15.75" x14ac:dyDescent="0.25">
      <c r="A4" s="2" t="s">
        <v>100</v>
      </c>
      <c r="B4" s="2" t="s">
        <v>2</v>
      </c>
      <c r="C4" s="7">
        <v>2240</v>
      </c>
      <c r="D4" s="7">
        <f t="shared" si="0"/>
        <v>1260</v>
      </c>
      <c r="E4" s="7">
        <v>3500</v>
      </c>
      <c r="F4" s="7">
        <f t="shared" si="1"/>
        <v>252</v>
      </c>
      <c r="G4" s="7">
        <f t="shared" si="2"/>
        <v>3248</v>
      </c>
      <c r="H4" s="7">
        <v>3300</v>
      </c>
      <c r="I4" s="7"/>
      <c r="J4" s="7"/>
      <c r="K4" s="7"/>
    </row>
    <row r="5" spans="1:11" ht="15.75" x14ac:dyDescent="0.25">
      <c r="A5" s="2" t="s">
        <v>84</v>
      </c>
      <c r="B5" s="2" t="s">
        <v>3</v>
      </c>
      <c r="C5" s="7">
        <v>16000</v>
      </c>
      <c r="D5" s="7">
        <f t="shared" si="0"/>
        <v>6000</v>
      </c>
      <c r="E5" s="7">
        <v>22000</v>
      </c>
      <c r="F5" s="7">
        <f t="shared" si="1"/>
        <v>1200</v>
      </c>
      <c r="G5" s="7">
        <f t="shared" si="2"/>
        <v>20800</v>
      </c>
      <c r="H5" s="7">
        <v>20800</v>
      </c>
      <c r="I5" s="7"/>
      <c r="J5" s="7"/>
      <c r="K5" s="7"/>
    </row>
    <row r="6" spans="1:11" ht="15.75" x14ac:dyDescent="0.25">
      <c r="A6" s="2" t="s">
        <v>101</v>
      </c>
      <c r="B6" s="2" t="s">
        <v>4</v>
      </c>
      <c r="C6" s="7">
        <v>7150</v>
      </c>
      <c r="D6" s="7">
        <f t="shared" si="0"/>
        <v>3850</v>
      </c>
      <c r="E6" s="7">
        <v>11000</v>
      </c>
      <c r="F6" s="7">
        <f t="shared" si="1"/>
        <v>770</v>
      </c>
      <c r="G6" s="7">
        <f t="shared" si="2"/>
        <v>10230</v>
      </c>
      <c r="H6" s="7">
        <v>10200</v>
      </c>
      <c r="I6" s="7"/>
      <c r="J6" s="7"/>
      <c r="K6" s="7"/>
    </row>
    <row r="7" spans="1:11" ht="15.75" x14ac:dyDescent="0.25">
      <c r="A7" s="2" t="s">
        <v>102</v>
      </c>
      <c r="B7" s="2" t="s">
        <v>5</v>
      </c>
      <c r="C7" s="7"/>
      <c r="D7" s="7">
        <f t="shared" si="0"/>
        <v>0</v>
      </c>
      <c r="E7" s="7"/>
      <c r="F7" s="7">
        <f t="shared" si="1"/>
        <v>0</v>
      </c>
      <c r="G7" s="7">
        <f t="shared" si="2"/>
        <v>0</v>
      </c>
      <c r="H7" s="7"/>
      <c r="I7" s="7"/>
      <c r="J7" s="7"/>
      <c r="K7" s="7"/>
    </row>
    <row r="8" spans="1:11" ht="15.75" x14ac:dyDescent="0.25">
      <c r="A8" s="2" t="s">
        <v>81</v>
      </c>
      <c r="B8" s="2" t="s">
        <v>6</v>
      </c>
      <c r="C8" s="7">
        <v>16000</v>
      </c>
      <c r="D8" s="7">
        <f t="shared" si="0"/>
        <v>6000</v>
      </c>
      <c r="E8" s="7">
        <v>22000</v>
      </c>
      <c r="F8" s="7">
        <f t="shared" si="1"/>
        <v>1200</v>
      </c>
      <c r="G8" s="7">
        <f t="shared" si="2"/>
        <v>20800</v>
      </c>
      <c r="H8" s="7">
        <v>20800</v>
      </c>
      <c r="I8" s="7"/>
      <c r="J8" s="7"/>
      <c r="K8" s="7"/>
    </row>
    <row r="9" spans="1:11" ht="15.75" x14ac:dyDescent="0.25">
      <c r="A9" s="2" t="s">
        <v>83</v>
      </c>
      <c r="B9" s="2" t="s">
        <v>7</v>
      </c>
      <c r="C9" s="7">
        <v>2400</v>
      </c>
      <c r="D9" s="7">
        <f t="shared" si="0"/>
        <v>1100</v>
      </c>
      <c r="E9" s="7">
        <v>3500</v>
      </c>
      <c r="F9" s="7">
        <f t="shared" si="1"/>
        <v>220</v>
      </c>
      <c r="G9" s="7">
        <f t="shared" si="2"/>
        <v>3280</v>
      </c>
      <c r="H9" s="7">
        <v>3200</v>
      </c>
      <c r="I9" s="7"/>
      <c r="J9" s="7"/>
      <c r="K9" s="7"/>
    </row>
    <row r="10" spans="1:11" ht="15.75" x14ac:dyDescent="0.25">
      <c r="A10" s="2" t="s">
        <v>82</v>
      </c>
      <c r="B10" s="2" t="s">
        <v>8</v>
      </c>
      <c r="C10" s="7">
        <v>4290</v>
      </c>
      <c r="D10" s="7">
        <f t="shared" si="0"/>
        <v>3210</v>
      </c>
      <c r="E10" s="7">
        <v>7500</v>
      </c>
      <c r="F10" s="7">
        <f t="shared" si="1"/>
        <v>642</v>
      </c>
      <c r="G10" s="7">
        <f t="shared" si="2"/>
        <v>6858</v>
      </c>
      <c r="H10" s="7">
        <v>6800</v>
      </c>
      <c r="I10" s="7"/>
      <c r="J10" s="7"/>
      <c r="K10" s="7"/>
    </row>
    <row r="11" spans="1:11" ht="15.75" x14ac:dyDescent="0.25">
      <c r="A11" s="2" t="s">
        <v>103</v>
      </c>
      <c r="B11" s="2" t="s">
        <v>9</v>
      </c>
      <c r="C11" s="7">
        <v>3600</v>
      </c>
      <c r="D11" s="7">
        <f t="shared" si="0"/>
        <v>1900</v>
      </c>
      <c r="E11" s="7">
        <v>5500</v>
      </c>
      <c r="F11" s="7">
        <f t="shared" si="1"/>
        <v>380</v>
      </c>
      <c r="G11" s="7">
        <f t="shared" si="2"/>
        <v>5120</v>
      </c>
      <c r="H11" s="7">
        <v>5200</v>
      </c>
      <c r="I11" s="7"/>
      <c r="J11" s="7"/>
      <c r="K11" s="7"/>
    </row>
    <row r="12" spans="1:11" ht="15.75" x14ac:dyDescent="0.25">
      <c r="A12" s="2" t="s">
        <v>104</v>
      </c>
      <c r="B12" s="2" t="s">
        <v>10</v>
      </c>
      <c r="C12" s="7">
        <v>3575</v>
      </c>
      <c r="D12" s="7">
        <f t="shared" si="0"/>
        <v>2425</v>
      </c>
      <c r="E12" s="7">
        <v>6000</v>
      </c>
      <c r="F12" s="7">
        <f t="shared" si="1"/>
        <v>485</v>
      </c>
      <c r="G12" s="7">
        <f t="shared" si="2"/>
        <v>5515</v>
      </c>
      <c r="H12" s="7">
        <v>5500</v>
      </c>
      <c r="I12" s="7"/>
      <c r="J12" s="7"/>
      <c r="K12" s="7"/>
    </row>
    <row r="13" spans="1:11" ht="15.75" x14ac:dyDescent="0.25">
      <c r="A13" s="2" t="s">
        <v>79</v>
      </c>
      <c r="B13" s="2" t="s">
        <v>11</v>
      </c>
      <c r="C13" s="7">
        <v>21600</v>
      </c>
      <c r="D13" s="7">
        <f t="shared" si="0"/>
        <v>5400</v>
      </c>
      <c r="E13" s="7">
        <v>27000</v>
      </c>
      <c r="F13" s="7">
        <f t="shared" si="1"/>
        <v>1080</v>
      </c>
      <c r="G13" s="7">
        <f t="shared" si="2"/>
        <v>25920</v>
      </c>
      <c r="H13" s="7">
        <v>26000</v>
      </c>
      <c r="I13" s="7"/>
      <c r="J13" s="7"/>
      <c r="K13" s="7"/>
    </row>
    <row r="14" spans="1:11" ht="15.75" x14ac:dyDescent="0.25">
      <c r="A14" s="2" t="s">
        <v>80</v>
      </c>
      <c r="B14" s="2" t="s">
        <v>12</v>
      </c>
      <c r="C14" s="7"/>
      <c r="D14" s="7">
        <f t="shared" si="0"/>
        <v>0</v>
      </c>
      <c r="E14" s="7"/>
      <c r="F14" s="7">
        <f t="shared" si="1"/>
        <v>0</v>
      </c>
      <c r="G14" s="7">
        <f t="shared" si="2"/>
        <v>0</v>
      </c>
      <c r="H14" s="7"/>
      <c r="I14" s="7"/>
      <c r="J14" s="7"/>
      <c r="K14" s="7"/>
    </row>
    <row r="15" spans="1:11" ht="15.75" x14ac:dyDescent="0.25">
      <c r="A15" s="2" t="s">
        <v>105</v>
      </c>
      <c r="B15" s="2" t="s">
        <v>13</v>
      </c>
      <c r="C15" s="7">
        <v>9000</v>
      </c>
      <c r="D15" s="7">
        <f t="shared" si="0"/>
        <v>3000</v>
      </c>
      <c r="E15" s="7">
        <v>12000</v>
      </c>
      <c r="F15" s="7">
        <f t="shared" si="1"/>
        <v>600</v>
      </c>
      <c r="G15" s="7">
        <f t="shared" si="2"/>
        <v>11400</v>
      </c>
      <c r="H15" s="7">
        <v>11400</v>
      </c>
      <c r="I15" s="7"/>
      <c r="J15" s="7"/>
      <c r="K15" s="7"/>
    </row>
    <row r="16" spans="1:11" ht="15.75" x14ac:dyDescent="0.25">
      <c r="A16" s="2" t="s">
        <v>106</v>
      </c>
      <c r="B16" s="2" t="s">
        <v>14</v>
      </c>
      <c r="C16" s="7">
        <v>1375</v>
      </c>
      <c r="D16" s="7">
        <f t="shared" si="0"/>
        <v>1625</v>
      </c>
      <c r="E16" s="7">
        <v>3000</v>
      </c>
      <c r="F16" s="7">
        <f t="shared" si="1"/>
        <v>325</v>
      </c>
      <c r="G16" s="7">
        <f t="shared" si="2"/>
        <v>2675</v>
      </c>
      <c r="H16" s="7">
        <v>2700</v>
      </c>
      <c r="I16" s="7"/>
      <c r="J16" s="7"/>
      <c r="K16" s="7"/>
    </row>
    <row r="17" spans="1:11" ht="15.75" x14ac:dyDescent="0.25">
      <c r="A17" s="2" t="s">
        <v>74</v>
      </c>
      <c r="B17" s="2" t="s">
        <v>15</v>
      </c>
      <c r="C17" s="7">
        <v>3500</v>
      </c>
      <c r="D17" s="7">
        <f t="shared" si="0"/>
        <v>1500</v>
      </c>
      <c r="E17" s="7">
        <v>5000</v>
      </c>
      <c r="F17" s="7">
        <f t="shared" si="1"/>
        <v>300</v>
      </c>
      <c r="G17" s="7">
        <f t="shared" si="2"/>
        <v>4700</v>
      </c>
      <c r="H17" s="7">
        <v>4700</v>
      </c>
      <c r="I17" s="7"/>
      <c r="J17" s="7"/>
      <c r="K17" s="7"/>
    </row>
    <row r="18" spans="1:11" ht="15.75" x14ac:dyDescent="0.25">
      <c r="A18" s="2" t="s">
        <v>78</v>
      </c>
      <c r="B18" s="2" t="s">
        <v>49</v>
      </c>
      <c r="C18" s="7">
        <v>3500</v>
      </c>
      <c r="D18" s="7">
        <f t="shared" si="0"/>
        <v>2000</v>
      </c>
      <c r="E18" s="7">
        <v>5500</v>
      </c>
      <c r="F18" s="7">
        <f t="shared" si="1"/>
        <v>400</v>
      </c>
      <c r="G18" s="7">
        <f t="shared" si="2"/>
        <v>5100</v>
      </c>
      <c r="H18" s="7">
        <v>5100</v>
      </c>
      <c r="I18" s="7"/>
      <c r="J18" s="7"/>
      <c r="K18" s="7"/>
    </row>
    <row r="19" spans="1:11" ht="15.75" x14ac:dyDescent="0.25">
      <c r="A19" s="2" t="s">
        <v>77</v>
      </c>
      <c r="B19" s="2" t="s">
        <v>52</v>
      </c>
      <c r="C19" s="7">
        <v>4100</v>
      </c>
      <c r="D19" s="7">
        <f t="shared" si="0"/>
        <v>1900</v>
      </c>
      <c r="E19" s="7">
        <v>6000</v>
      </c>
      <c r="F19" s="7">
        <f t="shared" si="1"/>
        <v>380</v>
      </c>
      <c r="G19" s="7">
        <f t="shared" si="2"/>
        <v>5620</v>
      </c>
      <c r="H19" s="7"/>
      <c r="I19" s="7"/>
      <c r="J19" s="7"/>
      <c r="K19" s="7"/>
    </row>
    <row r="20" spans="1:11" ht="15.75" x14ac:dyDescent="0.25">
      <c r="A20" s="2" t="s">
        <v>76</v>
      </c>
      <c r="B20" s="2" t="s">
        <v>16</v>
      </c>
      <c r="C20" s="7">
        <v>3750</v>
      </c>
      <c r="D20" s="7">
        <f t="shared" si="0"/>
        <v>2250</v>
      </c>
      <c r="E20" s="7">
        <v>6000</v>
      </c>
      <c r="F20" s="7">
        <f t="shared" si="1"/>
        <v>450</v>
      </c>
      <c r="G20" s="7">
        <f t="shared" si="2"/>
        <v>5550</v>
      </c>
      <c r="H20" s="7"/>
      <c r="I20" s="7"/>
      <c r="J20" s="7"/>
      <c r="K20" s="7"/>
    </row>
    <row r="21" spans="1:11" ht="15.75" x14ac:dyDescent="0.25">
      <c r="A21" s="2" t="s">
        <v>75</v>
      </c>
      <c r="B21" s="2" t="s">
        <v>17</v>
      </c>
      <c r="C21" s="7">
        <v>2750</v>
      </c>
      <c r="D21" s="7">
        <f t="shared" si="0"/>
        <v>1250</v>
      </c>
      <c r="E21" s="7">
        <v>4000</v>
      </c>
      <c r="F21" s="7">
        <f t="shared" si="1"/>
        <v>250</v>
      </c>
      <c r="G21" s="7">
        <f t="shared" si="2"/>
        <v>3750</v>
      </c>
      <c r="H21" s="7"/>
      <c r="I21" s="7"/>
      <c r="J21" s="7"/>
      <c r="K21" s="7"/>
    </row>
    <row r="22" spans="1:11" ht="15.75" x14ac:dyDescent="0.25">
      <c r="A22" s="2" t="s">
        <v>107</v>
      </c>
      <c r="B22" s="2" t="s">
        <v>18</v>
      </c>
      <c r="C22" s="7">
        <v>4760</v>
      </c>
      <c r="D22" s="7">
        <f t="shared" si="0"/>
        <v>2240</v>
      </c>
      <c r="E22" s="7">
        <v>7000</v>
      </c>
      <c r="F22" s="7">
        <f t="shared" si="1"/>
        <v>448</v>
      </c>
      <c r="G22" s="7">
        <f t="shared" si="2"/>
        <v>6552</v>
      </c>
      <c r="H22" s="7"/>
      <c r="I22" s="7"/>
      <c r="J22" s="7"/>
      <c r="K22" s="7"/>
    </row>
    <row r="23" spans="1:11" ht="15.75" x14ac:dyDescent="0.25">
      <c r="A23" s="2" t="s">
        <v>108</v>
      </c>
      <c r="B23" s="2" t="s">
        <v>12</v>
      </c>
      <c r="C23" s="7">
        <v>13475</v>
      </c>
      <c r="D23" s="7">
        <f t="shared" si="0"/>
        <v>6525</v>
      </c>
      <c r="E23" s="7">
        <v>20000</v>
      </c>
      <c r="F23" s="7">
        <f t="shared" si="1"/>
        <v>1305</v>
      </c>
      <c r="G23" s="7">
        <f t="shared" si="2"/>
        <v>18695</v>
      </c>
      <c r="H23" s="7"/>
      <c r="I23" s="7"/>
      <c r="J23" s="7"/>
      <c r="K23" s="7"/>
    </row>
    <row r="24" spans="1:11" ht="15.75" x14ac:dyDescent="0.25">
      <c r="A24" s="2" t="s">
        <v>69</v>
      </c>
      <c r="B24" s="2" t="s">
        <v>19</v>
      </c>
      <c r="C24" s="7">
        <v>2400</v>
      </c>
      <c r="D24" s="7">
        <f t="shared" si="0"/>
        <v>1600</v>
      </c>
      <c r="E24" s="7">
        <v>4000</v>
      </c>
      <c r="F24" s="7">
        <f t="shared" si="1"/>
        <v>320</v>
      </c>
      <c r="G24" s="7">
        <f t="shared" si="2"/>
        <v>3680</v>
      </c>
      <c r="H24" s="7"/>
      <c r="I24" s="7"/>
      <c r="J24" s="7"/>
      <c r="K24" s="7"/>
    </row>
    <row r="25" spans="1:11" ht="15.75" x14ac:dyDescent="0.25">
      <c r="A25" s="2" t="s">
        <v>73</v>
      </c>
      <c r="B25" s="2" t="s">
        <v>20</v>
      </c>
      <c r="C25" s="7">
        <v>5000</v>
      </c>
      <c r="D25" s="7">
        <f t="shared" si="0"/>
        <v>2000</v>
      </c>
      <c r="E25" s="7">
        <v>7000</v>
      </c>
      <c r="F25" s="7">
        <f t="shared" si="1"/>
        <v>400</v>
      </c>
      <c r="G25" s="7">
        <f t="shared" si="2"/>
        <v>6600</v>
      </c>
      <c r="H25" s="7"/>
      <c r="I25" s="7"/>
      <c r="J25" s="7"/>
      <c r="K25" s="7"/>
    </row>
    <row r="26" spans="1:11" ht="15.75" x14ac:dyDescent="0.25">
      <c r="A26" s="2" t="s">
        <v>72</v>
      </c>
      <c r="B26" s="2" t="s">
        <v>50</v>
      </c>
      <c r="C26" s="7">
        <v>2500</v>
      </c>
      <c r="D26" s="7">
        <f t="shared" si="0"/>
        <v>1500</v>
      </c>
      <c r="E26" s="7">
        <v>4000</v>
      </c>
      <c r="F26" s="7">
        <f t="shared" si="1"/>
        <v>300</v>
      </c>
      <c r="G26" s="7">
        <f t="shared" si="2"/>
        <v>3700</v>
      </c>
      <c r="H26" s="7"/>
      <c r="I26" s="7"/>
      <c r="J26" s="7"/>
      <c r="K26" s="7"/>
    </row>
    <row r="27" spans="1:11" ht="15.75" x14ac:dyDescent="0.25">
      <c r="A27" s="2" t="s">
        <v>71</v>
      </c>
      <c r="B27" s="2" t="s">
        <v>53</v>
      </c>
      <c r="C27" s="7">
        <v>3675</v>
      </c>
      <c r="D27" s="7">
        <f t="shared" si="0"/>
        <v>1325</v>
      </c>
      <c r="E27" s="7">
        <v>5000</v>
      </c>
      <c r="F27" s="7">
        <f t="shared" si="1"/>
        <v>265</v>
      </c>
      <c r="G27" s="7">
        <f t="shared" si="2"/>
        <v>4735</v>
      </c>
      <c r="H27" s="7"/>
      <c r="I27" s="7"/>
      <c r="J27" s="7"/>
      <c r="K27" s="7"/>
    </row>
    <row r="28" spans="1:11" ht="15.75" x14ac:dyDescent="0.25">
      <c r="A28" s="2" t="s">
        <v>70</v>
      </c>
      <c r="B28" s="2" t="s">
        <v>21</v>
      </c>
      <c r="C28" s="7">
        <v>6425</v>
      </c>
      <c r="D28" s="7">
        <f t="shared" si="0"/>
        <v>3075</v>
      </c>
      <c r="E28" s="7">
        <v>9500</v>
      </c>
      <c r="F28" s="7">
        <f t="shared" si="1"/>
        <v>615</v>
      </c>
      <c r="G28" s="7">
        <f t="shared" si="2"/>
        <v>8885</v>
      </c>
      <c r="H28" s="7"/>
      <c r="I28" s="7"/>
      <c r="J28" s="7"/>
      <c r="K28" s="7"/>
    </row>
    <row r="29" spans="1:11" ht="15.75" x14ac:dyDescent="0.25">
      <c r="A29" s="2" t="s">
        <v>109</v>
      </c>
      <c r="B29" s="2" t="s">
        <v>22</v>
      </c>
      <c r="C29" s="7">
        <v>3025</v>
      </c>
      <c r="D29" s="7">
        <f t="shared" si="0"/>
        <v>1475</v>
      </c>
      <c r="E29" s="7">
        <v>4500</v>
      </c>
      <c r="F29" s="7">
        <f t="shared" si="1"/>
        <v>295</v>
      </c>
      <c r="G29" s="7">
        <f t="shared" si="2"/>
        <v>4205</v>
      </c>
      <c r="H29" s="7"/>
      <c r="I29" s="7"/>
      <c r="J29" s="7"/>
      <c r="K29" s="7"/>
    </row>
    <row r="30" spans="1:11" ht="15.75" x14ac:dyDescent="0.25">
      <c r="A30" s="2" t="s">
        <v>110</v>
      </c>
      <c r="B30" s="2" t="s">
        <v>23</v>
      </c>
      <c r="C30" s="7">
        <v>4550</v>
      </c>
      <c r="D30" s="7">
        <f t="shared" si="0"/>
        <v>2450</v>
      </c>
      <c r="E30" s="7">
        <v>7000</v>
      </c>
      <c r="F30" s="7">
        <f t="shared" si="1"/>
        <v>490</v>
      </c>
      <c r="G30" s="7">
        <f t="shared" si="2"/>
        <v>6510</v>
      </c>
      <c r="H30" s="7"/>
      <c r="I30" s="7"/>
      <c r="J30" s="7"/>
      <c r="K30" s="7"/>
    </row>
    <row r="31" spans="1:11" ht="15.75" x14ac:dyDescent="0.25">
      <c r="A31" s="2" t="s">
        <v>63</v>
      </c>
      <c r="B31" s="2" t="s">
        <v>24</v>
      </c>
      <c r="C31" s="7">
        <v>2250</v>
      </c>
      <c r="D31" s="7">
        <f t="shared" si="0"/>
        <v>1250</v>
      </c>
      <c r="E31" s="7">
        <v>3500</v>
      </c>
      <c r="F31" s="7">
        <f t="shared" si="1"/>
        <v>250</v>
      </c>
      <c r="G31" s="7">
        <f t="shared" si="2"/>
        <v>3250</v>
      </c>
      <c r="H31" s="7"/>
      <c r="I31" s="7"/>
      <c r="J31" s="7"/>
      <c r="K31" s="7"/>
    </row>
    <row r="32" spans="1:11" ht="15.75" x14ac:dyDescent="0.25">
      <c r="A32" s="2" t="s">
        <v>68</v>
      </c>
      <c r="B32" s="2" t="s">
        <v>25</v>
      </c>
      <c r="C32" s="7">
        <v>0</v>
      </c>
      <c r="D32" s="7">
        <f t="shared" si="0"/>
        <v>0</v>
      </c>
      <c r="E32" s="7"/>
      <c r="F32" s="7">
        <f t="shared" si="1"/>
        <v>0</v>
      </c>
      <c r="G32" s="7">
        <f t="shared" si="2"/>
        <v>0</v>
      </c>
      <c r="H32" s="7"/>
      <c r="I32" s="7"/>
      <c r="J32" s="7"/>
      <c r="K32" s="7"/>
    </row>
    <row r="33" spans="1:11" ht="15.75" x14ac:dyDescent="0.25">
      <c r="A33" s="2" t="s">
        <v>67</v>
      </c>
      <c r="B33" s="2" t="s">
        <v>26</v>
      </c>
      <c r="C33" s="7">
        <v>4500</v>
      </c>
      <c r="D33" s="7">
        <f t="shared" si="0"/>
        <v>2500</v>
      </c>
      <c r="E33" s="7">
        <v>7000</v>
      </c>
      <c r="F33" s="7">
        <f t="shared" si="1"/>
        <v>500</v>
      </c>
      <c r="G33" s="7">
        <f t="shared" si="2"/>
        <v>6500</v>
      </c>
      <c r="H33" s="7"/>
      <c r="I33" s="7"/>
      <c r="J33" s="7"/>
      <c r="K33" s="7"/>
    </row>
    <row r="34" spans="1:11" ht="15.75" x14ac:dyDescent="0.25">
      <c r="A34" s="2" t="s">
        <v>66</v>
      </c>
      <c r="B34" s="2" t="s">
        <v>27</v>
      </c>
      <c r="C34" s="7">
        <v>1375</v>
      </c>
      <c r="D34" s="7">
        <f t="shared" si="0"/>
        <v>1625</v>
      </c>
      <c r="E34" s="7">
        <v>3000</v>
      </c>
      <c r="F34" s="7">
        <f t="shared" si="1"/>
        <v>325</v>
      </c>
      <c r="G34" s="7">
        <f t="shared" si="2"/>
        <v>2675</v>
      </c>
      <c r="H34" s="7"/>
      <c r="I34" s="7"/>
      <c r="J34" s="7"/>
      <c r="K34" s="7"/>
    </row>
    <row r="35" spans="1:11" ht="15.75" x14ac:dyDescent="0.25">
      <c r="A35" s="2" t="s">
        <v>65</v>
      </c>
      <c r="B35" s="2" t="s">
        <v>28</v>
      </c>
      <c r="C35" s="7">
        <v>4760</v>
      </c>
      <c r="D35" s="7">
        <f t="shared" si="0"/>
        <v>2240</v>
      </c>
      <c r="E35" s="7">
        <v>7000</v>
      </c>
      <c r="F35" s="7">
        <f t="shared" si="1"/>
        <v>448</v>
      </c>
      <c r="G35" s="7">
        <f t="shared" si="2"/>
        <v>6552</v>
      </c>
      <c r="H35" s="7"/>
      <c r="I35" s="7"/>
      <c r="J35" s="7"/>
      <c r="K35" s="7"/>
    </row>
    <row r="36" spans="1:11" ht="15.75" x14ac:dyDescent="0.25">
      <c r="A36" s="2" t="s">
        <v>64</v>
      </c>
      <c r="B36" s="2" t="s">
        <v>51</v>
      </c>
      <c r="C36" s="7">
        <v>1875</v>
      </c>
      <c r="D36" s="7">
        <f t="shared" si="0"/>
        <v>1625</v>
      </c>
      <c r="E36" s="7">
        <v>3500</v>
      </c>
      <c r="F36" s="7">
        <f t="shared" si="1"/>
        <v>325</v>
      </c>
      <c r="G36" s="7">
        <f t="shared" si="2"/>
        <v>3175</v>
      </c>
      <c r="H36" s="7"/>
      <c r="I36" s="7"/>
      <c r="J36" s="7"/>
      <c r="K36" s="7"/>
    </row>
    <row r="37" spans="1:11" ht="15.75" x14ac:dyDescent="0.25">
      <c r="A37" s="2" t="s">
        <v>111</v>
      </c>
      <c r="B37" s="2" t="s">
        <v>54</v>
      </c>
      <c r="C37" s="7">
        <v>2700</v>
      </c>
      <c r="D37" s="7">
        <f t="shared" si="0"/>
        <v>1300</v>
      </c>
      <c r="E37" s="7">
        <v>4000</v>
      </c>
      <c r="F37" s="7">
        <f t="shared" si="1"/>
        <v>260</v>
      </c>
      <c r="G37" s="7">
        <f t="shared" si="2"/>
        <v>3740</v>
      </c>
      <c r="H37" s="7"/>
      <c r="I37" s="7"/>
      <c r="J37" s="7"/>
      <c r="K37" s="7"/>
    </row>
    <row r="38" spans="1:11" ht="15.75" x14ac:dyDescent="0.25">
      <c r="A38" s="2" t="s">
        <v>112</v>
      </c>
      <c r="B38" s="2" t="s">
        <v>29</v>
      </c>
      <c r="C38" s="7">
        <v>4500</v>
      </c>
      <c r="D38" s="7">
        <f t="shared" si="0"/>
        <v>2000</v>
      </c>
      <c r="E38" s="7">
        <v>6500</v>
      </c>
      <c r="F38" s="7">
        <f t="shared" si="1"/>
        <v>400</v>
      </c>
      <c r="G38" s="7">
        <f t="shared" si="2"/>
        <v>6100</v>
      </c>
      <c r="H38" s="7"/>
      <c r="I38" s="7"/>
      <c r="J38" s="7"/>
      <c r="K38" s="7"/>
    </row>
    <row r="39" spans="1:11" ht="15.75" x14ac:dyDescent="0.25">
      <c r="A39" s="2" t="s">
        <v>59</v>
      </c>
      <c r="B39" s="2" t="s">
        <v>30</v>
      </c>
      <c r="C39" s="7">
        <v>2500</v>
      </c>
      <c r="D39" s="7">
        <v>3500</v>
      </c>
      <c r="E39" s="7"/>
      <c r="F39" s="7">
        <f t="shared" si="1"/>
        <v>700</v>
      </c>
      <c r="G39" s="7">
        <f t="shared" si="2"/>
        <v>-700</v>
      </c>
      <c r="H39" s="7"/>
      <c r="I39" s="7"/>
      <c r="J39" s="7"/>
      <c r="K39" s="7"/>
    </row>
    <row r="40" spans="1:11" ht="15.75" x14ac:dyDescent="0.25">
      <c r="A40" s="2" t="s">
        <v>62</v>
      </c>
      <c r="B40" s="2" t="s">
        <v>31</v>
      </c>
      <c r="C40" s="7">
        <v>0</v>
      </c>
      <c r="D40" s="7">
        <f t="shared" si="0"/>
        <v>0</v>
      </c>
      <c r="E40" s="7"/>
      <c r="F40" s="7">
        <f t="shared" si="1"/>
        <v>0</v>
      </c>
      <c r="G40" s="7">
        <f t="shared" si="2"/>
        <v>0</v>
      </c>
      <c r="H40" s="7"/>
      <c r="I40" s="7"/>
      <c r="J40" s="7"/>
      <c r="K40" s="7"/>
    </row>
    <row r="41" spans="1:11" ht="15.75" x14ac:dyDescent="0.25">
      <c r="A41" s="2" t="s">
        <v>61</v>
      </c>
      <c r="B41" s="2" t="s">
        <v>32</v>
      </c>
      <c r="C41" s="7">
        <v>1500</v>
      </c>
      <c r="D41" s="7">
        <f t="shared" si="0"/>
        <v>1000</v>
      </c>
      <c r="E41" s="7">
        <v>2500</v>
      </c>
      <c r="F41" s="7">
        <f t="shared" si="1"/>
        <v>200</v>
      </c>
      <c r="G41" s="7">
        <f t="shared" si="2"/>
        <v>2300</v>
      </c>
      <c r="H41" s="7"/>
      <c r="I41" s="7"/>
      <c r="J41" s="7"/>
      <c r="K41" s="7"/>
    </row>
    <row r="42" spans="1:11" ht="15.75" x14ac:dyDescent="0.25">
      <c r="A42" s="2" t="s">
        <v>60</v>
      </c>
      <c r="B42" s="2" t="s">
        <v>33</v>
      </c>
      <c r="C42" s="7">
        <v>2025</v>
      </c>
      <c r="D42" s="7">
        <f t="shared" si="0"/>
        <v>1475</v>
      </c>
      <c r="E42" s="7">
        <v>3500</v>
      </c>
      <c r="F42" s="7">
        <f t="shared" si="1"/>
        <v>295</v>
      </c>
      <c r="G42" s="7">
        <f t="shared" si="2"/>
        <v>3205</v>
      </c>
      <c r="H42" s="7"/>
      <c r="I42" s="7"/>
      <c r="J42" s="7"/>
      <c r="K42" s="7"/>
    </row>
    <row r="43" spans="1:11" ht="15.75" x14ac:dyDescent="0.25">
      <c r="A43" s="2" t="s">
        <v>113</v>
      </c>
      <c r="B43" s="2" t="s">
        <v>34</v>
      </c>
      <c r="C43" s="7">
        <v>1500</v>
      </c>
      <c r="D43" s="7">
        <f t="shared" si="0"/>
        <v>1000</v>
      </c>
      <c r="E43" s="7">
        <v>2500</v>
      </c>
      <c r="F43" s="7">
        <f t="shared" si="1"/>
        <v>200</v>
      </c>
      <c r="G43" s="7">
        <f t="shared" si="2"/>
        <v>2300</v>
      </c>
      <c r="H43" s="7"/>
      <c r="I43" s="7"/>
      <c r="J43" s="7"/>
      <c r="K43" s="7"/>
    </row>
    <row r="44" spans="1:11" ht="15.75" x14ac:dyDescent="0.25">
      <c r="A44" s="2" t="s">
        <v>114</v>
      </c>
      <c r="B44" s="2" t="s">
        <v>35</v>
      </c>
      <c r="C44" s="7">
        <v>1760</v>
      </c>
      <c r="D44" s="7">
        <f t="shared" si="0"/>
        <v>1240</v>
      </c>
      <c r="E44" s="7">
        <v>3000</v>
      </c>
      <c r="F44" s="7">
        <f t="shared" si="1"/>
        <v>248</v>
      </c>
      <c r="G44" s="7">
        <f t="shared" si="2"/>
        <v>2752</v>
      </c>
      <c r="H44" s="7"/>
      <c r="I44" s="7"/>
      <c r="J44" s="7"/>
      <c r="K44" s="7"/>
    </row>
    <row r="45" spans="1:11" ht="15.75" x14ac:dyDescent="0.25">
      <c r="A45" s="2" t="s">
        <v>55</v>
      </c>
      <c r="B45" s="2" t="s">
        <v>36</v>
      </c>
      <c r="C45" s="7">
        <v>3700</v>
      </c>
      <c r="D45" s="7">
        <f t="shared" si="0"/>
        <v>1800</v>
      </c>
      <c r="E45" s="7">
        <v>5500</v>
      </c>
      <c r="F45" s="7">
        <f t="shared" si="1"/>
        <v>360</v>
      </c>
      <c r="G45" s="7">
        <f t="shared" si="2"/>
        <v>5140</v>
      </c>
      <c r="H45" s="7"/>
      <c r="I45" s="7"/>
      <c r="J45" s="7"/>
      <c r="K45" s="7"/>
    </row>
    <row r="46" spans="1:11" ht="15.75" x14ac:dyDescent="0.25">
      <c r="A46" s="2" t="s">
        <v>58</v>
      </c>
      <c r="B46" s="2" t="s">
        <v>37</v>
      </c>
      <c r="C46" s="7">
        <v>1650</v>
      </c>
      <c r="D46" s="7">
        <f t="shared" si="0"/>
        <v>1350</v>
      </c>
      <c r="E46" s="7">
        <v>3000</v>
      </c>
      <c r="F46" s="7">
        <f t="shared" si="1"/>
        <v>270</v>
      </c>
      <c r="G46" s="7">
        <f t="shared" si="2"/>
        <v>2730</v>
      </c>
      <c r="H46" s="7"/>
      <c r="I46" s="7"/>
      <c r="J46" s="7"/>
      <c r="K46" s="7"/>
    </row>
    <row r="47" spans="1:11" ht="15.75" x14ac:dyDescent="0.25">
      <c r="A47" s="2" t="s">
        <v>57</v>
      </c>
      <c r="B47" s="2" t="s">
        <v>38</v>
      </c>
      <c r="C47" s="7">
        <v>1500</v>
      </c>
      <c r="D47" s="7">
        <f t="shared" si="0"/>
        <v>1000</v>
      </c>
      <c r="E47" s="7">
        <v>2500</v>
      </c>
      <c r="F47" s="7">
        <f t="shared" si="1"/>
        <v>200</v>
      </c>
      <c r="G47" s="7">
        <f t="shared" si="2"/>
        <v>2300</v>
      </c>
      <c r="H47" s="7"/>
      <c r="I47" s="7"/>
      <c r="J47" s="7"/>
      <c r="K47" s="7"/>
    </row>
    <row r="48" spans="1:11" ht="15.75" x14ac:dyDescent="0.25">
      <c r="A48" s="2" t="s">
        <v>56</v>
      </c>
      <c r="B48" s="2" t="s">
        <v>39</v>
      </c>
      <c r="C48" s="7">
        <v>1500</v>
      </c>
      <c r="D48" s="7">
        <f t="shared" si="0"/>
        <v>1000</v>
      </c>
      <c r="E48" s="7">
        <v>2500</v>
      </c>
      <c r="F48" s="7">
        <f t="shared" si="1"/>
        <v>200</v>
      </c>
      <c r="G48" s="7">
        <f t="shared" si="2"/>
        <v>2300</v>
      </c>
      <c r="H48" s="7"/>
      <c r="I48" s="7"/>
      <c r="J48" s="7"/>
      <c r="K48" s="7"/>
    </row>
    <row r="49" spans="1:11" ht="15.75" x14ac:dyDescent="0.25">
      <c r="A49" s="2" t="s">
        <v>115</v>
      </c>
      <c r="B49" s="2" t="s">
        <v>40</v>
      </c>
      <c r="C49" s="7">
        <v>0</v>
      </c>
      <c r="D49" s="7">
        <f t="shared" si="0"/>
        <v>0</v>
      </c>
      <c r="E49" s="7">
        <v>0</v>
      </c>
      <c r="F49" s="7">
        <f t="shared" si="1"/>
        <v>0</v>
      </c>
      <c r="G49" s="7">
        <f t="shared" si="2"/>
        <v>0</v>
      </c>
      <c r="H49" s="7"/>
      <c r="I49" s="7"/>
      <c r="J49" s="7">
        <v>0</v>
      </c>
      <c r="K49" s="7"/>
    </row>
    <row r="50" spans="1:11" ht="15.75" x14ac:dyDescent="0.25">
      <c r="A50" s="2" t="s">
        <v>116</v>
      </c>
      <c r="B50" s="2" t="s">
        <v>41</v>
      </c>
      <c r="C50" s="7">
        <v>0</v>
      </c>
      <c r="D50" s="7">
        <f t="shared" si="0"/>
        <v>0</v>
      </c>
      <c r="E50" s="7">
        <v>0</v>
      </c>
      <c r="F50" s="7">
        <f t="shared" si="1"/>
        <v>0</v>
      </c>
      <c r="G50" s="7">
        <f t="shared" si="2"/>
        <v>0</v>
      </c>
      <c r="H50" s="7"/>
      <c r="I50" s="7"/>
      <c r="J50" s="7">
        <v>0</v>
      </c>
      <c r="K50" s="7"/>
    </row>
    <row r="51" spans="1:11" ht="15.75" x14ac:dyDescent="0.25">
      <c r="A51" s="3"/>
      <c r="B51" s="3"/>
      <c r="C51" s="7"/>
      <c r="D51" s="7"/>
      <c r="E51" s="7"/>
      <c r="F51" s="7">
        <f t="shared" si="1"/>
        <v>0</v>
      </c>
      <c r="G51" s="7"/>
      <c r="H51" s="7"/>
      <c r="I51" s="7"/>
      <c r="J51" s="7"/>
      <c r="K5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PAKET</vt:lpstr>
      <vt:lpstr>MATPEL</vt:lpstr>
      <vt:lpstr>PAKETKITAB</vt:lpstr>
      <vt:lpstr>materi ganjil</vt:lpstr>
      <vt:lpstr>Sheet2</vt:lpstr>
      <vt:lpstr>PAKET</vt:lpstr>
      <vt:lpstr>PELAJARAN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2014-08-08T03:14:21Z</dcterms:modified>
</cp:coreProperties>
</file>