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Jakarta" sheetId="1" r:id="rId4"/>
    <sheet state="visible" name="Data Indonesia dan Jakarta" sheetId="2" r:id="rId5"/>
    <sheet state="visible" name="Data Suspek dll (Jakarta)" sheetId="3" r:id="rId6"/>
    <sheet state="visible" name="RDT Ab" sheetId="4" r:id="rId7"/>
    <sheet state="visible" name="RDT Ag" sheetId="5" r:id="rId8"/>
    <sheet state="visible" name="Hasil Lab" sheetId="6" r:id="rId9"/>
    <sheet state="visible" name="Vaksinasi" sheetId="7" r:id="rId10"/>
    <sheet state="visible" name="Pemakaman" sheetId="8" r:id="rId11"/>
    <sheet state="visible" name="Vaksinasi Wilayah" sheetId="9" r:id="rId12"/>
    <sheet state="visible" name="Daily Vaksinasi Wilayah" sheetId="10" r:id="rId13"/>
  </sheets>
  <definedNames>
    <definedName hidden="1" localSheetId="8" name="Z_99CF7888_A0F7_46DA_8282_E2790E994560_.wvu.FilterData">'Vaksinasi Wilayah'!$A$1:$BY$46</definedName>
    <definedName hidden="1" localSheetId="8" name="Z_EDF75F2F_2D09_48D4_BD62_728C02FBB5EF_.wvu.FilterData">'Vaksinasi Wilayah'!$A$1:$BV$46</definedName>
    <definedName hidden="1" localSheetId="8" name="Z_7441281F_8AB0_4342_9801_720B7D418F37_.wvu.FilterData">'Vaksinasi Wilayah'!$A$1:$CZ$46</definedName>
    <definedName hidden="1" localSheetId="8" name="Z_A7167C89_7943_4C01_8A62_B92DC09E947C_.wvu.FilterData">'Vaksinasi Wilayah'!$A$1:$BJ$46</definedName>
    <definedName hidden="1" localSheetId="8" name="Z_D35CF287_A0C0_4F38_8979_6328A898AC48_.wvu.FilterData">'Vaksinasi Wilayah'!$A$1:$CE$46</definedName>
    <definedName hidden="1" localSheetId="8" name="Z_275CAEF1_EE8C_4E9D_9353_808CCFD2DAF5_.wvu.FilterData">'Vaksinasi Wilayah'!$BP$12</definedName>
    <definedName hidden="1" localSheetId="8" name="Z_B92918BB_B863_46FC_B154_52AC5C261AA9_.wvu.FilterData">'Vaksinasi Wilayah'!$BP$12</definedName>
    <definedName hidden="1" localSheetId="8" name="Z_0F216768_E23E_4D29_B2CF_382BF6017E50_.wvu.FilterData">'Vaksinasi Wilayah'!$A$1:$CT$46</definedName>
    <definedName hidden="1" localSheetId="8" name="Z_608471D5_15FF_4E3D_AC77_C7CCC5BBA3D5_.wvu.FilterData">'Vaksinasi Wilayah'!$J$12</definedName>
    <definedName hidden="1" localSheetId="8" name="Z_FE535748_156B_4826_AF7E_0EBC715C021A_.wvu.FilterData">'Vaksinasi Wilayah'!$J$10</definedName>
    <definedName hidden="1" localSheetId="8" name="Z_15B91778_198A_4CB7_B4BA_B104C4BDDA5A_.wvu.FilterData">'Vaksinasi Wilayah'!$J$12</definedName>
    <definedName hidden="1" localSheetId="8" name="Z_B2E152A7_24E8_4E4C_8A0C_32D398575E8F_.wvu.FilterData">'Vaksinasi Wilayah'!$A$1:$AX$46</definedName>
    <definedName hidden="1" localSheetId="8" name="Z_83D71D1A_409F_46CD_BEAC_CCAA57FB906C_.wvu.FilterData">'Vaksinasi Wilayah'!$BP$12</definedName>
    <definedName hidden="1" localSheetId="8" name="Z_31471D71_7A64_4E01_84EA_3A871C8C55D5_.wvu.FilterData">'Vaksinasi Wilayah'!$A$1:$CN$46</definedName>
    <definedName hidden="1" localSheetId="8" name="Z_0C44FE39_3E3D_4A30_B9F0_B203C312967D_.wvu.FilterData">'Vaksinasi Wilayah'!$A$1:$CH$46</definedName>
    <definedName hidden="1" localSheetId="8" name="Z_4A2B6826_1852_4ECE_9536_12AFB40469A3_.wvu.FilterData">'Vaksinasi Wilayah'!$A$1:$Z$46</definedName>
    <definedName hidden="1" localSheetId="8" name="Z_E909C0B3_7C42_4D56_ABA7_829D82E80682_.wvu.FilterData">'Vaksinasi Wilayah'!$A$1:$CQ$46</definedName>
    <definedName hidden="1" localSheetId="8" name="Z_D910A2D9_627A_4113_AC5A_03106381A8BF_.wvu.FilterData">'Vaksinasi Wilayah'!$A$1:$BY$46</definedName>
    <definedName hidden="1" localSheetId="8" name="Z_C5F21645_F065_4C82_BD2A_D8ABA4392BF5_.wvu.FilterData">'Vaksinasi Wilayah'!$A$1:$CK$46</definedName>
    <definedName hidden="1" localSheetId="8" name="Z_8D81B8B3_E538_45CF_8EE0_E64D329343C8_.wvu.FilterData">'Vaksinasi Wilayah'!$A$1:$DF$46</definedName>
    <definedName hidden="1" localSheetId="8" name="Z_94F3AD7A_5FA1_4160_8B47_71C0B18B6AF1_.wvu.FilterData">'Vaksinasi Wilayah'!$O$3:$O$46</definedName>
    <definedName hidden="1" localSheetId="8" name="Z_16FB19F7_F4A6_4296_922F_B3662F24FE12_.wvu.FilterData">'Vaksinasi Wilayah'!$BO$11</definedName>
    <definedName hidden="1" localSheetId="8" name="Z_5751D346_DFED_4241_B30B_FB81D17AAF36_.wvu.FilterData">'Vaksinasi Wilayah'!$BT$3:$BT$46</definedName>
    <definedName hidden="1" localSheetId="8" name="Z_B5AC031A_D8D2_49BE_A94D_5752AC70C78F_.wvu.FilterData">'Vaksinasi Wilayah'!$BP$12</definedName>
    <definedName hidden="1" localSheetId="8" name="Z_FF68A38F_B04C_4E9F_92AE_122E07B17914_.wvu.FilterData">'Vaksinasi Wilayah'!$AU$3:$AU$46</definedName>
    <definedName hidden="1" localSheetId="8" name="Z_2D619642_4B98_4E69_AC8B_8D5F7F4F9BE5_.wvu.FilterData">'Vaksinasi Wilayah'!$A$1:$BY$46</definedName>
    <definedName hidden="1" localSheetId="8" name="Z_AB80D365_8079_4210_B363_7748E97A0C6E_.wvu.FilterData">'Vaksinasi Wilayah'!$BP$12</definedName>
    <definedName hidden="1" localSheetId="8" name="Z_8018EE65_472B_4865_97D7_1B4979F6AAD5_.wvu.FilterData">'Vaksinasi Wilayah'!$A$1:$BM$46</definedName>
    <definedName hidden="1" localSheetId="8" name="Z_AE7D367A_D2E6_4D15_8CBC_0E0BEC1B76E5_.wvu.FilterData">'Vaksinasi Wilayah'!$A$1:$BD$46</definedName>
    <definedName hidden="1" localSheetId="8" name="Z_3A9461A4_6E5A_48D0_A520_A2E46A49B3BE_.wvu.FilterData">'Vaksinasi Wilayah'!$J$12</definedName>
    <definedName hidden="1" localSheetId="8" name="Z_A51C44D3_B820_43A4_8CA7_66F686A9886E_.wvu.FilterData">'Vaksinasi Wilayah'!$A$1:$CW$46</definedName>
    <definedName hidden="1" localSheetId="8" name="Z_1827361F_4C38_4C7F_8FD1_D83AB78E7704_.wvu.FilterData">'Vaksinasi Wilayah'!$BO$11</definedName>
    <definedName hidden="1" localSheetId="8" name="Z_4A514942_AC88_471A_9DA6_6BE2EC90B980_.wvu.FilterData">'Vaksinasi Wilayah'!$A$1:$BV$46</definedName>
    <definedName hidden="1" localSheetId="8" name="Z_2A5494FB_D1C8_4B5E_80F5_970FBBB083BE_.wvu.FilterData">'Vaksinasi Wilayah'!$AU$3:$AU$46</definedName>
    <definedName hidden="1" localSheetId="8" name="Z_134EE4D5_D9CC_414C_BC5B_3CDE25754456_.wvu.FilterData">'Vaksinasi Wilayah'!$A$1:$BP$46</definedName>
    <definedName hidden="1" localSheetId="8" name="Z_17FC0A2D_5054_41F2_A32B_96DF5E29FFCD_.wvu.FilterData">'Vaksinasi Wilayah'!$J$12</definedName>
    <definedName hidden="1" localSheetId="8" name="Z_EF268E69_C343_4AE6_9E41_B2E1788E8B9F_.wvu.FilterData">'Vaksinasi Wilayah'!$BB$3:$BB$46</definedName>
    <definedName hidden="1" localSheetId="8" name="Z_D922AF5D_9253_43AE_8C39_EA97961840B6_.wvu.FilterData">'Vaksinasi Wilayah'!$A$1:$AI$46</definedName>
    <definedName hidden="1" localSheetId="8" name="Z_87A605FD_462A_4D77_9B6E_3002D16899FD_.wvu.FilterData">'Vaksinasi Wilayah'!$K$19</definedName>
    <definedName hidden="1" localSheetId="8" name="Z_7BBC94C0_AA07_4552_AFFF_50BCFD7513E3_.wvu.FilterData">'Vaksinasi Wilayah'!$C$1:$C$246</definedName>
    <definedName hidden="1" localSheetId="8" name="Z_A5A5EEC2_E1C2_41E5_8E62_A8593B18FFFA_.wvu.FilterData">'Vaksinasi Wilayah'!$A$2:$T$46</definedName>
    <definedName hidden="1" localSheetId="8" name="Z_7103027A_F62C_4BF2_9F7B_BD26648096D5_.wvu.FilterData">'Vaksinasi Wilayah'!$A$1:$CB$46</definedName>
    <definedName hidden="1" localSheetId="8" name="Z_6AF47D70_EA14_49B2_A58D_9EF95557F19D_.wvu.FilterData">'Vaksinasi Wilayah'!$A$1:$BJ$46</definedName>
    <definedName hidden="1" localSheetId="8" name="Z_E3971D1D_87FF_461B_BAA7_7A7B5E4D84CA_.wvu.FilterData">'Vaksinasi Wilayah'!$BO$11</definedName>
    <definedName hidden="1" localSheetId="8" name="Z_F9450AB5_B045_4B72_BCBA_68DA76556FFA_.wvu.FilterData">'Vaksinasi Wilayah'!$A$1:$AX$46</definedName>
    <definedName hidden="1" localSheetId="8" name="Z_14A9F360_C215_48FD_8D02_001582B9D839_.wvu.FilterData">'Vaksinasi Wilayah'!$BB$3:$BB$46</definedName>
    <definedName hidden="1" localSheetId="8" name="Z_C4F3D767_40F9_4C0B_BCA9_832D308AFD4B_.wvu.FilterData">'Vaksinasi Wilayah'!$J$12</definedName>
    <definedName hidden="1" localSheetId="8" name="Z_9115B974_BC4D_461D_B92F_6B1C178E0251_.wvu.FilterData">'Vaksinasi Wilayah'!$A$1:$CH$46</definedName>
    <definedName hidden="1" localSheetId="8" name="Z_0DE3671C_2BD2_46FD_8259_309D5A1D16DE_.wvu.FilterData">'Vaksinasi Wilayah'!$K$19</definedName>
    <definedName hidden="1" localSheetId="8" name="Z_F9030DA1_2029_42DD_B7D7_08B67F70C52C_.wvu.FilterData">'Vaksinasi Wilayah'!$BP$12</definedName>
    <definedName hidden="1" localSheetId="8" name="Z_B7B3355B_318A_46DD_B0E3_19CCFB9C4009_.wvu.FilterData">'Vaksinasi Wilayah'!$A$1:$BY$46</definedName>
    <definedName hidden="1" localSheetId="8" name="Z_0CB8F976_8A0C_431C_89D0_6788139A8E58_.wvu.FilterData">'Vaksinasi Wilayah'!$A$1:$AO$46</definedName>
    <definedName hidden="1" localSheetId="8" name="Z_B3776A60_D8BD_48BF_823C_EDD1C2B2D07B_.wvu.FilterData">'Vaksinasi Wilayah'!$A$1:$BS$46</definedName>
    <definedName hidden="1" localSheetId="8" name="Z_F6F97527_2605_47FF_89BE_7F2C75F7EE1A_.wvu.FilterData">'Vaksinasi Wilayah'!$BO$11</definedName>
    <definedName hidden="1" localSheetId="8" name="Z_738AF142_179E_4296_BE00_347F9CAACDEA_.wvu.FilterData">'Vaksinasi Wilayah'!$A$1:$BV$46</definedName>
    <definedName hidden="1" localSheetId="8" name="Z_630EED6E_D151_4563_8C42_5E112A873CE6_.wvu.FilterData">'Vaksinasi Wilayah'!$A$1:$DI$46</definedName>
    <definedName hidden="1" localSheetId="8" name="Z_57129B9F_72BA_4A71_83DA_E4E168151037_.wvu.FilterData">'Vaksinasi Wilayah'!$A$1:$AO$46</definedName>
    <definedName hidden="1" localSheetId="8" name="Z_3EC42363_B155_44AD_BB93_B1213C05A08F_.wvu.FilterData">'Vaksinasi Wilayah'!$A$1:$Z$46</definedName>
    <definedName hidden="1" localSheetId="8" name="Z_557698AC_1936_4EC9_9397_E404C8CD3A34_.wvu.FilterData">'Vaksinasi Wilayah'!$A$1:$DC$46</definedName>
    <definedName hidden="1" localSheetId="8" name="Z_5A6812BA_439F_43C0_B91C_4BF0C1C4BA39_.wvu.FilterData">'Vaksinasi Wilayah'!$A$1:$CK$46</definedName>
    <definedName hidden="1" localSheetId="8" name="Z_78ECB93D_9CEA_4750_AD2C_43805ACDD0AB_.wvu.FilterData">'Vaksinasi Wilayah'!$J$5</definedName>
    <definedName hidden="1" localSheetId="8" name="Z_AAD044CF_A535_491D_902D_66A73A5F72CD_.wvu.FilterData">'Vaksinasi Wilayah'!$AU$3:$AU$46</definedName>
    <definedName hidden="1" localSheetId="8" name="Z_C4EB38EA_3E8D_4F5E_934D_8399FCA19125_.wvu.FilterData">'Vaksinasi Wilayah'!$A$1:$AI$46</definedName>
    <definedName hidden="1" localSheetId="8" name="Z_29FE093B_282F_4796_ABAB_118E0563B8BA_.wvu.FilterData">'Vaksinasi Wilayah'!$O$3:$O$46</definedName>
    <definedName hidden="1" localSheetId="8" name="Z_AFB2C859_A145_4228_9FFF_47CDD1B70169_.wvu.FilterData">'Vaksinasi Wilayah'!$AV$12</definedName>
    <definedName hidden="1" localSheetId="8" name="Z_0A7AF324_6C52_4ADB_8C61_88C772421BA1_.wvu.FilterData">'Vaksinasi Wilayah'!$A$2:$AO$46</definedName>
    <definedName hidden="1" localSheetId="8" name="Z_61E9CDB2_1AB1_4434_9B6C_06FA9432B5CA_.wvu.FilterData">'Vaksinasi Wilayah'!$A$1:$BD$46</definedName>
    <definedName hidden="1" localSheetId="8" name="Z_C83A05A3_182A_4FD4_AB9B_EF56D80D8249_.wvu.FilterData">'Vaksinasi Wilayah'!$A$1:$AX$46</definedName>
    <definedName hidden="1" localSheetId="8" name="Z_6F84BF28_7D68_48AB_9B8D_41DF80CA1AD6_.wvu.FilterData">'Vaksinasi Wilayah'!$A$1:$CE$46</definedName>
    <definedName hidden="1" localSheetId="8" name="Z_4F90ADC2_23F1_4906_B080_56CB86111E84_.wvu.FilterData">'Vaksinasi Wilayah'!$A$1:$BS$46</definedName>
    <definedName hidden="1" localSheetId="8" name="Z_CE923727_B347_4633_BDD6_780348945C5B_.wvu.FilterData">'Vaksinasi Wilayah'!$C$1:$W$46</definedName>
    <definedName hidden="1" localSheetId="8" name="Z_20C9A6A2_DB01_4FCA_8CBE_8B412559FC7F_.wvu.FilterData">'Vaksinasi Wilayah'!$BO$11</definedName>
    <definedName hidden="1" localSheetId="8" name="Z_4BBECE2F_9874_4426_9517_DA2FE722A9E8_.wvu.FilterData">'Vaksinasi Wilayah'!$A$1:$AF$46</definedName>
    <definedName hidden="1" localSheetId="8" name="Z_521DC0C5_D4E7_4654_B8C9_0BA41225F349_.wvu.FilterData">'Vaksinasi Wilayah'!$A$1:$AX$46</definedName>
    <definedName hidden="1" localSheetId="8" name="Z_E2255206_5B64_45AA_934B_7BB5E6DAB268_.wvu.FilterData">'Vaksinasi Wilayah'!$A$2:$AJ$46</definedName>
    <definedName hidden="1" localSheetId="8" name="Z_DAB95DAB_DE2D_4506_85F5_72E3F994E38E_.wvu.FilterData">'Vaksinasi Wilayah'!$BP$12</definedName>
  </definedNames>
  <calcPr/>
  <customWorkbookViews>
    <customWorkbookView activeSheetId="0" maximized="1" windowHeight="0" windowWidth="0" guid="{61E9CDB2-1AB1-4434-9B6C-06FA9432B5CA}" name="Filter 33"/>
    <customWorkbookView activeSheetId="0" maximized="1" windowHeight="0" windowWidth="0" guid="{A7167C89-7943-4C01-8A62-B92DC09E947C}" name="Filter 34"/>
    <customWorkbookView activeSheetId="0" maximized="1" windowHeight="0" windowWidth="0" guid="{6AF47D70-EA14-49B2-A58D-9EF95557F19D}" name="Filter 35"/>
    <customWorkbookView activeSheetId="0" maximized="1" windowHeight="0" windowWidth="0" guid="{8018EE65-472B-4865-97D7-1B4979F6AAD5}" name="Filter 36"/>
    <customWorkbookView activeSheetId="0" maximized="1" windowHeight="0" windowWidth="0" guid="{134EE4D5-D9CC-414C-BC5B-3CDE25754456}" name="Filter 37"/>
    <customWorkbookView activeSheetId="0" maximized="1" windowHeight="0" windowWidth="0" guid="{AB80D365-8079-4210-B363-7748E97A0C6E}" name="Filter 38"/>
    <customWorkbookView activeSheetId="0" maximized="1" windowHeight="0" windowWidth="0" guid="{83D71D1A-409F-46CD-BEAC-CCAA57FB906C}" name="Filter 39"/>
    <customWorkbookView activeSheetId="0" maximized="1" windowHeight="0" windowWidth="0" guid="{E909C0B3-7C42-4D56-ABA7-829D82E80682}" name="Filter 70"/>
    <customWorkbookView activeSheetId="0" maximized="1" windowHeight="0" windowWidth="0" guid="{0F216768-E23E-4D29-B2CF-382BF6017E50}" name="Filter 71"/>
    <customWorkbookView activeSheetId="0" maximized="1" windowHeight="0" windowWidth="0" guid="{A51C44D3-B820-43A4-8CA7-66F686A9886E}" name="Filter 72"/>
    <customWorkbookView activeSheetId="0" maximized="1" windowHeight="0" windowWidth="0" guid="{7441281F-8AB0-4342-9801-720B7D418F37}" name="Filter 73"/>
    <customWorkbookView activeSheetId="0" maximized="1" windowHeight="0" windowWidth="0" guid="{557698AC-1936-4EC9-9397-E404C8CD3A34}" name="Filter 74"/>
    <customWorkbookView activeSheetId="0" maximized="1" windowHeight="0" windowWidth="0" guid="{AE7D367A-D2E6-4D15-8CBC-0E0BEC1B76E5}" name="Filter 30"/>
    <customWorkbookView activeSheetId="0" maximized="1" windowHeight="0" windowWidth="0" guid="{14A9F360-C215-48FD-8D02-001582B9D839}" name="Filter 31"/>
    <customWorkbookView activeSheetId="0" maximized="1" windowHeight="0" windowWidth="0" guid="{8D81B8B3-E538-45CF-8EE0-E64D329343C8}" name="Filter 75"/>
    <customWorkbookView activeSheetId="0" maximized="1" windowHeight="0" windowWidth="0" guid="{EF268E69-C343-4AE6-9E41-B2E1788E8B9F}" name="Filter 32"/>
    <customWorkbookView activeSheetId="0" maximized="1" windowHeight="0" windowWidth="0" guid="{630EED6E-D151-4563-8C42-5E112A873CE6}" name="Filter 76"/>
    <customWorkbookView activeSheetId="0" maximized="1" windowHeight="0" windowWidth="0" guid="{521DC0C5-D4E7-4654-B8C9-0BA41225F349}" name="Filter 22"/>
    <customWorkbookView activeSheetId="0" maximized="1" windowHeight="0" windowWidth="0" guid="{9115B974-BC4D-461D-B92F-6B1C178E0251}" name="Filter 66"/>
    <customWorkbookView activeSheetId="0" maximized="1" windowHeight="0" windowWidth="0" guid="{AFB2C859-A145-4228-9FFF-47CDD1B70169}" name="Filter 23"/>
    <customWorkbookView activeSheetId="0" maximized="1" windowHeight="0" windowWidth="0" guid="{5A6812BA-439F-43C0-B91C-4BF0C1C4BA39}" name="Filter 67"/>
    <customWorkbookView activeSheetId="0" maximized="1" windowHeight="0" windowWidth="0" guid="{B2E152A7-24E8-4E4C-8A0C-32D398575E8F}" name="Filter 24"/>
    <customWorkbookView activeSheetId="0" maximized="1" windowHeight="0" windowWidth="0" guid="{C5F21645-F065-4C82-BD2A-D8ABA4392BF5}" name="Filter 68"/>
    <customWorkbookView activeSheetId="0" maximized="1" windowHeight="0" windowWidth="0" guid="{2A5494FB-D1C8-4B5E-80F5-970FBBB083BE}" name="Filter 25"/>
    <customWorkbookView activeSheetId="0" maximized="1" windowHeight="0" windowWidth="0" guid="{31471D71-7A64-4E01-84EA-3A871C8C55D5}" name="Filter 69"/>
    <customWorkbookView activeSheetId="0" maximized="1" windowHeight="0" windowWidth="0" guid="{AAD044CF-A535-491D-902D-66A73A5F72CD}" name="Filter 26"/>
    <customWorkbookView activeSheetId="0" maximized="1" windowHeight="0" windowWidth="0" guid="{FF68A38F-B04C-4E9F-92AE-122E07B17914}" name="Filter 27"/>
    <customWorkbookView activeSheetId="0" maximized="1" windowHeight="0" windowWidth="0" guid="{F9450AB5-B045-4B72-BCBA-68DA76556FFA}" name="Filter 28"/>
    <customWorkbookView activeSheetId="0" maximized="1" windowHeight="0" windowWidth="0" guid="{C83A05A3-182A-4FD4-AB9B-EF56D80D8249}" name="Filter 29"/>
    <customWorkbookView activeSheetId="0" maximized="1" windowHeight="0" windowWidth="0" guid="{D910A2D9-627A-4113-AC5A-03106381A8BF}" name="Filter 60"/>
    <customWorkbookView activeSheetId="0" maximized="1" windowHeight="0" windowWidth="0" guid="{2D619642-4B98-4E69-AC8B-8D5F7F4F9BE5}" name="Filter 61"/>
    <customWorkbookView activeSheetId="0" maximized="1" windowHeight="0" windowWidth="0" guid="{7103027A-F62C-4BF2-9F7B-BD26648096D5}" name="Filter 62"/>
    <customWorkbookView activeSheetId="0" maximized="1" windowHeight="0" windowWidth="0" guid="{6F84BF28-7D68-48AB-9B8D-41DF80CA1AD6}" name="Filter 63"/>
    <customWorkbookView activeSheetId="0" maximized="1" windowHeight="0" windowWidth="0" guid="{0DE3671C-2BD2-46FD-8259-309D5A1D16DE}" name="Filter 20"/>
    <customWorkbookView activeSheetId="0" maximized="1" windowHeight="0" windowWidth="0" guid="{D35CF287-A0C0-4F38-8979-6328A898AC48}" name="Filter 64"/>
    <customWorkbookView activeSheetId="0" maximized="1" windowHeight="0" windowWidth="0" guid="{0C44FE39-3E3D-4A30-B9F0-B203C312967D}" name="Filter 65"/>
    <customWorkbookView activeSheetId="0" maximized="1" windowHeight="0" windowWidth="0" guid="{0A7AF324-6C52-4ADB-8C61-88C772421BA1}" name="Filter 21"/>
    <customWorkbookView activeSheetId="0" maximized="1" windowHeight="0" windowWidth="0" guid="{0CB8F976-8A0C-431C-89D0-6788139A8E58}" name="Filter 11"/>
    <customWorkbookView activeSheetId="0" maximized="1" windowHeight="0" windowWidth="0" guid="{EDF75F2F-2D09-48D4-BD62-728C02FBB5EF}" name="Filter 55"/>
    <customWorkbookView activeSheetId="0" maximized="1" windowHeight="0" windowWidth="0" guid="{3A9461A4-6E5A-48D0-A520-A2E46A49B3BE}" name="Filter 12"/>
    <customWorkbookView activeSheetId="0" maximized="1" windowHeight="0" windowWidth="0" guid="{4A514942-AC88-471A-9DA6-6BE2EC90B980}" name="Filter 56"/>
    <customWorkbookView activeSheetId="0" maximized="1" windowHeight="0" windowWidth="0" guid="{5751D346-DFED-4241-B30B-FB81D17AAF36}" name="Filter 57"/>
    <customWorkbookView activeSheetId="0" maximized="1" windowHeight="0" windowWidth="0" guid="{17FC0A2D-5054-41F2-A32B-96DF5E29FFCD}" name="Filter 13"/>
    <customWorkbookView activeSheetId="0" maximized="1" windowHeight="0" windowWidth="0" guid="{B7B3355B-318A-46DD-B0E3-19CCFB9C4009}" name="Filter 58"/>
    <customWorkbookView activeSheetId="0" maximized="1" windowHeight="0" windowWidth="0" guid="{608471D5-15FF-4E3D-AC77-C7CCC5BBA3D5}" name="Filter 14"/>
    <customWorkbookView activeSheetId="0" maximized="1" windowHeight="0" windowWidth="0" guid="{99CF7888-A0F7-46DA-8282-E2790E994560}" name="Filter 59"/>
    <customWorkbookView activeSheetId="0" maximized="1" windowHeight="0" windowWidth="0" guid="{15B91778-198A-4CB7-B4BA-B104C4BDDA5A}" name="Filter 15"/>
    <customWorkbookView activeSheetId="0" maximized="1" windowHeight="0" windowWidth="0" guid="{C4F3D767-40F9-4C0B-BCA9-832D308AFD4B}" name="Filter 16"/>
    <customWorkbookView activeSheetId="0" maximized="1" windowHeight="0" windowWidth="0" guid="{FE535748-156B-4826-AF7E-0EBC715C021A}" name="Filter 17"/>
    <customWorkbookView activeSheetId="0" maximized="1" windowHeight="0" windowWidth="0" guid="{78ECB93D-9CEA-4750-AD2C-43805ACDD0AB}" name="Filter 18"/>
    <customWorkbookView activeSheetId="0" maximized="1" windowHeight="0" windowWidth="0" guid="{E3971D1D-87FF-461B-BAA7-7A7B5E4D84CA}" name="Filter 50"/>
    <customWorkbookView activeSheetId="0" maximized="1" windowHeight="0" windowWidth="0" guid="{B3776A60-D8BD-48BF-823C-EDD1C2B2D07B}" name="Filter 51"/>
    <customWorkbookView activeSheetId="0" maximized="1" windowHeight="0" windowWidth="0" guid="{29FE093B-282F-4796-ABAB-118E0563B8BA}" name="Filter 52"/>
    <customWorkbookView activeSheetId="0" maximized="1" windowHeight="0" windowWidth="0" guid="{94F3AD7A-5FA1-4160-8B47-71C0B18B6AF1}" name="Filter 53"/>
    <customWorkbookView activeSheetId="0" maximized="1" windowHeight="0" windowWidth="0" guid="{57129B9F-72BA-4A71-83DA-E4E168151037}" name="Filter 10"/>
    <customWorkbookView activeSheetId="0" maximized="1" windowHeight="0" windowWidth="0" guid="{738AF142-179E-4296-BE00-347F9CAACDEA}" name="Filter 54"/>
    <customWorkbookView activeSheetId="0" maximized="1" windowHeight="0" windowWidth="0" guid="{87A605FD-462A-4D77-9B6E-3002D16899FD}" name="Filter 19"/>
    <customWorkbookView activeSheetId="0" maximized="1" windowHeight="0" windowWidth="0" guid="{F9030DA1-2029-42DD-B7D7-08B67F70C52C}" name="Filter 44"/>
    <customWorkbookView activeSheetId="0" maximized="1" windowHeight="0" windowWidth="0" guid="{4F90ADC2-23F1-4906-B080-56CB86111E84}" name="Filter 45"/>
    <customWorkbookView activeSheetId="0" maximized="1" windowHeight="0" windowWidth="0" guid="{F6F97527-2605-47FF-89BE-7F2C75F7EE1A}" name="Filter 46"/>
    <customWorkbookView activeSheetId="0" maximized="1" windowHeight="0" windowWidth="0" guid="{1827361F-4C38-4C7F-8FD1-D83AB78E7704}" name="Filter 47"/>
    <customWorkbookView activeSheetId="0" maximized="1" windowHeight="0" windowWidth="0" guid="{16FB19F7-F4A6-4296-922F-B3662F24FE12}" name="Filter 48"/>
    <customWorkbookView activeSheetId="0" maximized="1" windowHeight="0" windowWidth="0" guid="{20C9A6A2-DB01-4FCA-8CBE-8B412559FC7F}" name="Filter 49"/>
    <customWorkbookView activeSheetId="0" maximized="1" windowHeight="0" windowWidth="0" guid="{B92918BB-B863-46FC-B154-52AC5C261AA9}" name="Filter 40"/>
    <customWorkbookView activeSheetId="0" maximized="1" windowHeight="0" windowWidth="0" guid="{B5AC031A-D8D2-49BE-A94D-5752AC70C78F}" name="Filter 41"/>
    <customWorkbookView activeSheetId="0" maximized="1" windowHeight="0" windowWidth="0" guid="{D922AF5D-9253-43AE-8C39-EA97961840B6}" name="Filter 8"/>
    <customWorkbookView activeSheetId="0" maximized="1" windowHeight="0" windowWidth="0" guid="{275CAEF1-EE8C-4E9D-9353-808CCFD2DAF5}" name="Filter 42"/>
    <customWorkbookView activeSheetId="0" maximized="1" windowHeight="0" windowWidth="0" guid="{C4EB38EA-3E8D-4F5E-934D-8399FCA19125}" name="Filter 9"/>
    <customWorkbookView activeSheetId="0" maximized="1" windowHeight="0" windowWidth="0" guid="{DAB95DAB-DE2D-4506-85F5-72E3F994E38E}" name="Filter 43"/>
    <customWorkbookView activeSheetId="0" maximized="1" windowHeight="0" windowWidth="0" guid="{4A2B6826-1852-4ECE-9536-12AFB40469A3}" name="Filter 6"/>
    <customWorkbookView activeSheetId="0" maximized="1" windowHeight="0" windowWidth="0" guid="{4BBECE2F-9874-4426-9517-DA2FE722A9E8}" name="Filter 7"/>
    <customWorkbookView activeSheetId="0" maximized="1" windowHeight="0" windowWidth="0" guid="{CE923727-B347-4633-BDD6-780348945C5B}" name="Filter 4"/>
    <customWorkbookView activeSheetId="0" maximized="1" windowHeight="0" windowWidth="0" guid="{3EC42363-B155-44AD-BB93-B1213C05A08F}" name="Filter 5"/>
    <customWorkbookView activeSheetId="0" maximized="1" windowHeight="0" windowWidth="0" guid="{E2255206-5B64-45AA-934B-7BB5E6DAB268}" name="Filter 2"/>
    <customWorkbookView activeSheetId="0" maximized="1" windowHeight="0" windowWidth="0" guid="{7BBC94C0-AA07-4552-AFFF-50BCFD7513E3}" name="Filter 3"/>
    <customWorkbookView activeSheetId="0" maximized="1" windowHeight="0" windowWidth="0" guid="{A5A5EEC2-E1C2-41E5-8E62-A8593B18FFFA}" name="Filter 1"/>
  </customWorkbookViews>
  <extLst>
    <ext uri="GoogleSheetsCustomDataVersion1">
      <go:sheetsCustomData xmlns:go="http://customooxmlschemas.google.com/" r:id="rId14" roundtripDataSignature="AMtx7miAsZCYV4sCPRQFqkJeIA1VWKfpvg=="/>
    </ext>
  </extLst>
</workbook>
</file>

<file path=xl/sharedStrings.xml><?xml version="1.0" encoding="utf-8"?>
<sst xmlns="http://schemas.openxmlformats.org/spreadsheetml/2006/main" count="1762" uniqueCount="577">
  <si>
    <t>Tanggal</t>
  </si>
  <si>
    <t>Jam</t>
  </si>
  <si>
    <t>Tanggal Jam</t>
  </si>
  <si>
    <t>Total Pasien</t>
  </si>
  <si>
    <t>Sembuh</t>
  </si>
  <si>
    <t>Meninggal</t>
  </si>
  <si>
    <t>Self Isolation</t>
  </si>
  <si>
    <t>Masih Perawatan</t>
  </si>
  <si>
    <t>Belum Diketahui (masih verifikasi)</t>
  </si>
  <si>
    <t>Menunggu Hasil</t>
  </si>
  <si>
    <t>Tenaga Kesehatan Terinfeksi</t>
  </si>
  <si>
    <t>Positif Harian</t>
  </si>
  <si>
    <t>Positif Aktif</t>
  </si>
  <si>
    <t>Sembuh Harian</t>
  </si>
  <si>
    <t>Tanpa Gejala</t>
  </si>
  <si>
    <t>Bergejala</t>
  </si>
  <si>
    <t>Belum Ada Data</t>
  </si>
  <si>
    <t>Meninggal (Indonesia)</t>
  </si>
  <si>
    <t>Sembuh (Indonesia)</t>
  </si>
  <si>
    <t>Dirawat (Indonesia)</t>
  </si>
  <si>
    <t>Positif (Indonesia)</t>
  </si>
  <si>
    <t>Meninggal (Jakarta)</t>
  </si>
  <si>
    <t>Sembuh (Jakarta)</t>
  </si>
  <si>
    <t>Self-Isolation (Jakarta)</t>
  </si>
  <si>
    <t>Dirawat (Jakarta)</t>
  </si>
  <si>
    <t>Positif (Jakarta)</t>
  </si>
  <si>
    <t>Positif Aktif (Jakarta)</t>
  </si>
  <si>
    <t>Meninggal Harian (Indonesia)</t>
  </si>
  <si>
    <t>Sembuh Harian (Indonesia)</t>
  </si>
  <si>
    <t>Dirawat Harian (Indonesia)</t>
  </si>
  <si>
    <t>Positif Harian (Indonesia)</t>
  </si>
  <si>
    <t>Meninggal Harian (Jakarta)</t>
  </si>
  <si>
    <t>Sembuh Harian (Jakarta)</t>
  </si>
  <si>
    <t>Self-Isolation Harian (Jakarta)</t>
  </si>
  <si>
    <t>Dirawat Harian (Jakarta)</t>
  </si>
  <si>
    <t>Positif Harian (Jakarta)</t>
  </si>
  <si>
    <t>Positif Aktif Harian (Jakarta)</t>
  </si>
  <si>
    <t>Total Discarded</t>
  </si>
  <si>
    <t>Isolasi di RS (Discarded)</t>
  </si>
  <si>
    <t>Isolasi di Rumah (Discarded)</t>
  </si>
  <si>
    <t>Meninggal (Discarded)</t>
  </si>
  <si>
    <t>Selesai Isolasi (Discarded)</t>
  </si>
  <si>
    <t>Total Kontak Erat</t>
  </si>
  <si>
    <t>Isolasi di RS (Kontak Erat)</t>
  </si>
  <si>
    <t>Isolasi di Rumah (Kontak Erat)</t>
  </si>
  <si>
    <t>Meninggal (Kontak Erat)</t>
  </si>
  <si>
    <t>Selesai Isolasi (Kontak Erat)</t>
  </si>
  <si>
    <t>Total Pelaku Perjalanan</t>
  </si>
  <si>
    <t>Isolasi di RS (Pelaku Perjalanan)</t>
  </si>
  <si>
    <t>Isolasi di Rumah (Pelaku Perjalanan)</t>
  </si>
  <si>
    <t>Meninggal (Pelaku Perjalanan)</t>
  </si>
  <si>
    <t>Selesai Isolasi (Pelaku Perjalanan)</t>
  </si>
  <si>
    <t>Total Probable</t>
  </si>
  <si>
    <t>Isolasi di RS (Probable)</t>
  </si>
  <si>
    <t>Isolasi di Rumah (Probable)</t>
  </si>
  <si>
    <t>Meninggal (Probable)</t>
  </si>
  <si>
    <t>Selesai Isolasi (Probable)</t>
  </si>
  <si>
    <t>Total Suspek</t>
  </si>
  <si>
    <t>Isolasi di RS (Suspek)</t>
  </si>
  <si>
    <t>Isolasi di Rumah (Suspek)</t>
  </si>
  <si>
    <t>Meninggal (Suspek)</t>
  </si>
  <si>
    <t>Selesai Isolasi (Suspek)</t>
  </si>
  <si>
    <t>GRAND TOTAL</t>
  </si>
  <si>
    <t>No.</t>
  </si>
  <si>
    <t>Reaktif</t>
  </si>
  <si>
    <t>Non-Reaktif</t>
  </si>
  <si>
    <t>Total</t>
  </si>
  <si>
    <t>Positivity Rate</t>
  </si>
  <si>
    <t>catatan:</t>
  </si>
  <si>
    <t>kolom "Tanggal" = tanggal 1 hari sebelum update web</t>
  </si>
  <si>
    <t>EIS</t>
  </si>
  <si>
    <t>NAR</t>
  </si>
  <si>
    <t>Excel</t>
  </si>
  <si>
    <t>Total DKI Jakarta</t>
  </si>
  <si>
    <t>Tgl</t>
  </si>
  <si>
    <t>Positif</t>
  </si>
  <si>
    <t>Negatif</t>
  </si>
  <si>
    <t>Tes Harian</t>
  </si>
  <si>
    <t>Positif  Harian</t>
  </si>
  <si>
    <t>Negatif Harian</t>
  </si>
  <si>
    <t>Positivity Rate Harian</t>
  </si>
  <si>
    <t>Total Kumulatif</t>
  </si>
  <si>
    <t>Positif Kumulatif</t>
  </si>
  <si>
    <t>Negatif Kumulatif</t>
  </si>
  <si>
    <t>Positivity Rate Kumulatif</t>
  </si>
  <si>
    <t>Jumlah Orang di Test</t>
  </si>
  <si>
    <t>Orang Positif Harian</t>
  </si>
  <si>
    <t>Orang Negatif Harian</t>
  </si>
  <si>
    <t>Positivity Rate Kasus Baru Harian</t>
  </si>
  <si>
    <t>Total Spesimen di Test</t>
  </si>
  <si>
    <t>Positivity Rate Spesimen Harian</t>
  </si>
  <si>
    <t>0,0%</t>
  </si>
  <si>
    <t>20,0%</t>
  </si>
  <si>
    <t>11,1%</t>
  </si>
  <si>
    <t>34,2%</t>
  </si>
  <si>
    <t>6,3%</t>
  </si>
  <si>
    <t>41,1%</t>
  </si>
  <si>
    <t>33,3%</t>
  </si>
  <si>
    <t>6,8%</t>
  </si>
  <si>
    <t>36,6%</t>
  </si>
  <si>
    <t>4,3%</t>
  </si>
  <si>
    <t>25,0%</t>
  </si>
  <si>
    <t>28,8%</t>
  </si>
  <si>
    <t>31,2%</t>
  </si>
  <si>
    <t>10,2%</t>
  </si>
  <si>
    <t>9,6%</t>
  </si>
  <si>
    <t>3,4%</t>
  </si>
  <si>
    <t>7,9%</t>
  </si>
  <si>
    <t>20,5%</t>
  </si>
  <si>
    <t>23,5%</t>
  </si>
  <si>
    <t>14,9%</t>
  </si>
  <si>
    <t>24,0%</t>
  </si>
  <si>
    <t>9,7%</t>
  </si>
  <si>
    <t>80,3%</t>
  </si>
  <si>
    <t>12,0%</t>
  </si>
  <si>
    <t>10,3%</t>
  </si>
  <si>
    <t>40,2%</t>
  </si>
  <si>
    <t>16,9%</t>
  </si>
  <si>
    <t>16,8%</t>
  </si>
  <si>
    <t>8,8%</t>
  </si>
  <si>
    <t>12,9%</t>
  </si>
  <si>
    <t>11,6%</t>
  </si>
  <si>
    <t>10,7%</t>
  </si>
  <si>
    <t>9,5%</t>
  </si>
  <si>
    <t>14,0%</t>
  </si>
  <si>
    <t>8,7%</t>
  </si>
  <si>
    <t>12,2%</t>
  </si>
  <si>
    <t>14,4%</t>
  </si>
  <si>
    <t>10,1%</t>
  </si>
  <si>
    <t>8,6%</t>
  </si>
  <si>
    <t>13,2%</t>
  </si>
  <si>
    <t>7,6%</t>
  </si>
  <si>
    <t>7,8%</t>
  </si>
  <si>
    <t>3,7%</t>
  </si>
  <si>
    <t>8,1%</t>
  </si>
  <si>
    <t>7,2%</t>
  </si>
  <si>
    <t>5,1%</t>
  </si>
  <si>
    <t>5,2%</t>
  </si>
  <si>
    <t>5,3%</t>
  </si>
  <si>
    <t>3,3%</t>
  </si>
  <si>
    <t>2,6%</t>
  </si>
  <si>
    <t>6,7%</t>
  </si>
  <si>
    <t>3,8%</t>
  </si>
  <si>
    <t>4,8%</t>
  </si>
  <si>
    <t>3,2%</t>
  </si>
  <si>
    <t>7,0%</t>
  </si>
  <si>
    <t>5,6%</t>
  </si>
  <si>
    <t>8,2%</t>
  </si>
  <si>
    <t>4,9%</t>
  </si>
  <si>
    <t>6,9%</t>
  </si>
  <si>
    <t>12,3%</t>
  </si>
  <si>
    <t>11,7%</t>
  </si>
  <si>
    <t>8,3%</t>
  </si>
  <si>
    <t>7,3%</t>
  </si>
  <si>
    <t>6,1%</t>
  </si>
  <si>
    <t>8,5%</t>
  </si>
  <si>
    <t>7,7%</t>
  </si>
  <si>
    <t>6,4%</t>
  </si>
  <si>
    <t>8,0%</t>
  </si>
  <si>
    <t>11,0%</t>
  </si>
  <si>
    <t>9,8%</t>
  </si>
  <si>
    <t>9,2%</t>
  </si>
  <si>
    <t>5,9%</t>
  </si>
  <si>
    <t>8,4%</t>
  </si>
  <si>
    <t>7,5%</t>
  </si>
  <si>
    <t>5,5%</t>
  </si>
  <si>
    <t>7,1%</t>
  </si>
  <si>
    <t>5,4%</t>
  </si>
  <si>
    <t>10,6%</t>
  </si>
  <si>
    <t>7,4%</t>
  </si>
  <si>
    <t>9,4%</t>
  </si>
  <si>
    <t>10,9%</t>
  </si>
  <si>
    <t>6,6%</t>
  </si>
  <si>
    <t>9,3%</t>
  </si>
  <si>
    <t>10,5%</t>
  </si>
  <si>
    <t>10,0%</t>
  </si>
  <si>
    <t>10,4%</t>
  </si>
  <si>
    <t>8,9%</t>
  </si>
  <si>
    <t>13,9%</t>
  </si>
  <si>
    <t>13,4%</t>
  </si>
  <si>
    <t>11,3%</t>
  </si>
  <si>
    <t>13,1%</t>
  </si>
  <si>
    <t>11,8%</t>
  </si>
  <si>
    <t>14,1%</t>
  </si>
  <si>
    <t>15,2%</t>
  </si>
  <si>
    <t>15,3%</t>
  </si>
  <si>
    <t>16,5%</t>
  </si>
  <si>
    <t>18,4%</t>
  </si>
  <si>
    <t>17,8%</t>
  </si>
  <si>
    <t>15,5%</t>
  </si>
  <si>
    <t>16,7%</t>
  </si>
  <si>
    <t>15,1%</t>
  </si>
  <si>
    <t>16,3%</t>
  </si>
  <si>
    <t>20,7%</t>
  </si>
  <si>
    <t>19,9%</t>
  </si>
  <si>
    <t>18,1%</t>
  </si>
  <si>
    <t>18,5%</t>
  </si>
  <si>
    <t>18,8%</t>
  </si>
  <si>
    <t>17,6%</t>
  </si>
  <si>
    <t>16,4%</t>
  </si>
  <si>
    <t>18,3%</t>
  </si>
  <si>
    <t>18,7%</t>
  </si>
  <si>
    <t>21,6%</t>
  </si>
  <si>
    <t>20,6%</t>
  </si>
  <si>
    <t>20,3%</t>
  </si>
  <si>
    <t>20,4%</t>
  </si>
  <si>
    <t>17,2%</t>
  </si>
  <si>
    <t>17,3%</t>
  </si>
  <si>
    <t>20,1%</t>
  </si>
  <si>
    <t>21,3%</t>
  </si>
  <si>
    <t>16,2%</t>
  </si>
  <si>
    <t>17,7%</t>
  </si>
  <si>
    <t>16,1%</t>
  </si>
  <si>
    <t>19,1%</t>
  </si>
  <si>
    <t>15,7%</t>
  </si>
  <si>
    <t>17,5%</t>
  </si>
  <si>
    <t>18,2%</t>
  </si>
  <si>
    <t>14,5%</t>
  </si>
  <si>
    <t>16,6%</t>
  </si>
  <si>
    <t>15,4%</t>
  </si>
  <si>
    <t>14,8%</t>
  </si>
  <si>
    <t>17,4%</t>
  </si>
  <si>
    <t>13,7%</t>
  </si>
  <si>
    <t>17,0%</t>
  </si>
  <si>
    <t>17,1%</t>
  </si>
  <si>
    <t>12,6%</t>
  </si>
  <si>
    <t>12,8%</t>
  </si>
  <si>
    <t>13,5%</t>
  </si>
  <si>
    <t>13,8%</t>
  </si>
  <si>
    <t>22,1%</t>
  </si>
  <si>
    <t>21,2%</t>
  </si>
  <si>
    <t>19,0%</t>
  </si>
  <si>
    <t>22,7%</t>
  </si>
  <si>
    <t>18,0%</t>
  </si>
  <si>
    <t>20,2%</t>
  </si>
  <si>
    <t>20,9%</t>
  </si>
  <si>
    <t>25,1%</t>
  </si>
  <si>
    <t>19,2%</t>
  </si>
  <si>
    <t>22,9%</t>
  </si>
  <si>
    <t>21,9%</t>
  </si>
  <si>
    <t>22,8%</t>
  </si>
  <si>
    <t>23,7%</t>
  </si>
  <si>
    <t>22,0%</t>
  </si>
  <si>
    <t>22,2%</t>
  </si>
  <si>
    <t>23,3%</t>
  </si>
  <si>
    <t>24,5%</t>
  </si>
  <si>
    <t>29,8%</t>
  </si>
  <si>
    <t>26,6%</t>
  </si>
  <si>
    <t>27,6%</t>
  </si>
  <si>
    <t>25,7%</t>
  </si>
  <si>
    <t>29,3%</t>
  </si>
  <si>
    <t>29,5%</t>
  </si>
  <si>
    <t>32,0%</t>
  </si>
  <si>
    <t>33,7%</t>
  </si>
  <si>
    <t>33,9%</t>
  </si>
  <si>
    <t>30,4%</t>
  </si>
  <si>
    <t>31,7%</t>
  </si>
  <si>
    <t>32,3%</t>
  </si>
  <si>
    <t>35,4%</t>
  </si>
  <si>
    <t>31,4%</t>
  </si>
  <si>
    <t>29,4%</t>
  </si>
  <si>
    <t>30,7%</t>
  </si>
  <si>
    <t>30,0%</t>
  </si>
  <si>
    <t>33,8%</t>
  </si>
  <si>
    <t>35,0%</t>
  </si>
  <si>
    <t>30,8%</t>
  </si>
  <si>
    <t>30,9%</t>
  </si>
  <si>
    <t>33,0%</t>
  </si>
  <si>
    <t>33,6%</t>
  </si>
  <si>
    <t>35,5%</t>
  </si>
  <si>
    <t>28,5%</t>
  </si>
  <si>
    <t>26,2%</t>
  </si>
  <si>
    <t>29,0%</t>
  </si>
  <si>
    <t>29,7%</t>
  </si>
  <si>
    <t>32,8%</t>
  </si>
  <si>
    <t>28,6%</t>
  </si>
  <si>
    <t>30,6%</t>
  </si>
  <si>
    <t>27,5%</t>
  </si>
  <si>
    <t>28,2%</t>
  </si>
  <si>
    <t>27,0%</t>
  </si>
  <si>
    <t>27,2%</t>
  </si>
  <si>
    <t>22,6%</t>
  </si>
  <si>
    <t>26,5%</t>
  </si>
  <si>
    <t>25,2%</t>
  </si>
  <si>
    <t>28,7%</t>
  </si>
  <si>
    <t>25,9%</t>
  </si>
  <si>
    <t>28,0%</t>
  </si>
  <si>
    <t>26,4%</t>
  </si>
  <si>
    <t>27,4%</t>
  </si>
  <si>
    <t>25,5%</t>
  </si>
  <si>
    <t>23,0%</t>
  </si>
  <si>
    <t>27,1%</t>
  </si>
  <si>
    <t>27,3%</t>
  </si>
  <si>
    <t>23,4%</t>
  </si>
  <si>
    <t>25,3%</t>
  </si>
  <si>
    <t>25,4%</t>
  </si>
  <si>
    <t>30,2%</t>
  </si>
  <si>
    <t>24,8%</t>
  </si>
  <si>
    <t>24,7%</t>
  </si>
  <si>
    <t>23,6%</t>
  </si>
  <si>
    <t>34,8%</t>
  </si>
  <si>
    <t>19,5%</t>
  </si>
  <si>
    <t>18,6%</t>
  </si>
  <si>
    <t>14,6%</t>
  </si>
  <si>
    <t>11,9%</t>
  </si>
  <si>
    <t>14,2%</t>
  </si>
  <si>
    <t>14,03%</t>
  </si>
  <si>
    <t>14,71%</t>
  </si>
  <si>
    <t>12,4%</t>
  </si>
  <si>
    <t>19,8%</t>
  </si>
  <si>
    <t>31,8%</t>
  </si>
  <si>
    <t>34,0%</t>
  </si>
  <si>
    <t>39,9%</t>
  </si>
  <si>
    <t>42,0%</t>
  </si>
  <si>
    <t>42,3%</t>
  </si>
  <si>
    <t>46,8%</t>
  </si>
  <si>
    <t>Sasaran Total Indonesia: 181.554.465</t>
  </si>
  <si>
    <t>Sasaran Total DKI Jakarta: 8.815.157</t>
  </si>
  <si>
    <t>DKI</t>
  </si>
  <si>
    <t>Vaksin Gotong Royong</t>
  </si>
  <si>
    <t>Tenaga Kesehatan</t>
  </si>
  <si>
    <t>Lansia</t>
  </si>
  <si>
    <t>Pelayan Publik</t>
  </si>
  <si>
    <t>Vaksinasi Harian</t>
  </si>
  <si>
    <t>Total 18 - 59 Tahun DKI Jakarta</t>
  </si>
  <si>
    <t>Total 12 - 17 Tahun DKI Jakarta</t>
  </si>
  <si>
    <t>Total Indonesia</t>
  </si>
  <si>
    <t>Total 18 - 59 Tahun Indonesia</t>
  </si>
  <si>
    <t>Total 12 - 17 Tahun Indonesia</t>
  </si>
  <si>
    <t>Proposi Vaksin Jakarta D1</t>
  </si>
  <si>
    <t>Proposi Vaksin Jakarta D2</t>
  </si>
  <si>
    <t>Jakarta</t>
  </si>
  <si>
    <t>Indonesia</t>
  </si>
  <si>
    <t>Target Vaksinasi</t>
  </si>
  <si>
    <t>Vaksinasi 1</t>
  </si>
  <si>
    <t>Vaksinasi 2</t>
  </si>
  <si>
    <t>Persentase 1</t>
  </si>
  <si>
    <t>Persentase 2</t>
  </si>
  <si>
    <t>0</t>
  </si>
  <si>
    <t>1045</t>
  </si>
  <si>
    <t>N/A</t>
  </si>
  <si>
    <t>2411</t>
  </si>
  <si>
    <t>3289</t>
  </si>
  <si>
    <t>4753</t>
  </si>
  <si>
    <t>5129</t>
  </si>
  <si>
    <t>7222</t>
  </si>
  <si>
    <t>8274</t>
  </si>
  <si>
    <t>11100</t>
  </si>
  <si>
    <t>12027</t>
  </si>
  <si>
    <t>12538</t>
  </si>
  <si>
    <t>12673</t>
  </si>
  <si>
    <t>13965</t>
  </si>
  <si>
    <t>13968</t>
  </si>
  <si>
    <t>16205</t>
  </si>
  <si>
    <t>18116</t>
  </si>
  <si>
    <t>21451</t>
  </si>
  <si>
    <t>22097</t>
  </si>
  <si>
    <t>32553</t>
  </si>
  <si>
    <t>35612</t>
  </si>
  <si>
    <t>37375</t>
  </si>
  <si>
    <t>3077</t>
  </si>
  <si>
    <t>38891</t>
  </si>
  <si>
    <t>3561</t>
  </si>
  <si>
    <t>41243</t>
  </si>
  <si>
    <t>4851</t>
  </si>
  <si>
    <t>41675</t>
  </si>
  <si>
    <t>5241</t>
  </si>
  <si>
    <t>42573</t>
  </si>
  <si>
    <t>6093</t>
  </si>
  <si>
    <t>42574</t>
  </si>
  <si>
    <t>6094</t>
  </si>
  <si>
    <t>44273</t>
  </si>
  <si>
    <t>6902</t>
  </si>
  <si>
    <t>46121</t>
  </si>
  <si>
    <t>8128</t>
  </si>
  <si>
    <t>48936</t>
  </si>
  <si>
    <t>11200</t>
  </si>
  <si>
    <t>104,6%</t>
  </si>
  <si>
    <t>95,6%</t>
  </si>
  <si>
    <t>19,7%</t>
  </si>
  <si>
    <t>98,8%</t>
  </si>
  <si>
    <t>47,7%</t>
  </si>
  <si>
    <t>51827</t>
  </si>
  <si>
    <t>11313</t>
  </si>
  <si>
    <t>53397</t>
  </si>
  <si>
    <t>11735</t>
  </si>
  <si>
    <t>53398</t>
  </si>
  <si>
    <t>11736</t>
  </si>
  <si>
    <t>53399</t>
  </si>
  <si>
    <t>11737</t>
  </si>
  <si>
    <t>64836</t>
  </si>
  <si>
    <t>16062</t>
  </si>
  <si>
    <t>64837</t>
  </si>
  <si>
    <t>16063</t>
  </si>
  <si>
    <t>72089</t>
  </si>
  <si>
    <t>19991</t>
  </si>
  <si>
    <t>75756</t>
  </si>
  <si>
    <t>23258</t>
  </si>
  <si>
    <t>75757</t>
  </si>
  <si>
    <t>23259</t>
  </si>
  <si>
    <t>83415</t>
  </si>
  <si>
    <t>26605</t>
  </si>
  <si>
    <t>83416</t>
  </si>
  <si>
    <t>26606</t>
  </si>
  <si>
    <t>13528655</t>
  </si>
  <si>
    <t>31245</t>
  </si>
  <si>
    <t>682</t>
  </si>
  <si>
    <t>90852</t>
  </si>
  <si>
    <t>30523</t>
  </si>
  <si>
    <t>13624157</t>
  </si>
  <si>
    <t>31246</t>
  </si>
  <si>
    <t>683</t>
  </si>
  <si>
    <t>92965</t>
  </si>
  <si>
    <t>32769</t>
  </si>
  <si>
    <t>13922732</t>
  </si>
  <si>
    <t>31247</t>
  </si>
  <si>
    <t>684</t>
  </si>
  <si>
    <t>94470</t>
  </si>
  <si>
    <t>34297</t>
  </si>
  <si>
    <t>13970538</t>
  </si>
  <si>
    <t>31248</t>
  </si>
  <si>
    <t>685</t>
  </si>
  <si>
    <t>94471</t>
  </si>
  <si>
    <t>34298</t>
  </si>
  <si>
    <t>13979564</t>
  </si>
  <si>
    <t>40913333</t>
  </si>
  <si>
    <t>94472</t>
  </si>
  <si>
    <t>34299</t>
  </si>
  <si>
    <t>14035934</t>
  </si>
  <si>
    <t>40913334</t>
  </si>
  <si>
    <t>94473</t>
  </si>
  <si>
    <t>34300</t>
  </si>
  <si>
    <t>14357113</t>
  </si>
  <si>
    <t>40913335</t>
  </si>
  <si>
    <t>100685</t>
  </si>
  <si>
    <t>39077</t>
  </si>
  <si>
    <t>14516938</t>
  </si>
  <si>
    <t>40913336</t>
  </si>
  <si>
    <t>100834</t>
  </si>
  <si>
    <t>39078</t>
  </si>
  <si>
    <t>14659369</t>
  </si>
  <si>
    <t>40913337</t>
  </si>
  <si>
    <t>105582</t>
  </si>
  <si>
    <t>40732</t>
  </si>
  <si>
    <t>14868577</t>
  </si>
  <si>
    <t>40913338</t>
  </si>
  <si>
    <t>40733</t>
  </si>
  <si>
    <t>14969330</t>
  </si>
  <si>
    <t>40913339</t>
  </si>
  <si>
    <t>105622</t>
  </si>
  <si>
    <t>40734</t>
  </si>
  <si>
    <t>15016402</t>
  </si>
  <si>
    <t>40913340</t>
  </si>
  <si>
    <t>105641</t>
  </si>
  <si>
    <t>40735</t>
  </si>
  <si>
    <t>15038548</t>
  </si>
  <si>
    <t>40913341</t>
  </si>
  <si>
    <t>109064</t>
  </si>
  <si>
    <t>41052</t>
  </si>
  <si>
    <t>15254221</t>
  </si>
  <si>
    <t>40913342</t>
  </si>
  <si>
    <t>123107</t>
  </si>
  <si>
    <t>41053</t>
  </si>
  <si>
    <t>15685534</t>
  </si>
  <si>
    <t>40913343</t>
  </si>
  <si>
    <t>126643</t>
  </si>
  <si>
    <t>46473</t>
  </si>
  <si>
    <t>15876777</t>
  </si>
  <si>
    <t>40913344</t>
  </si>
  <si>
    <t>21</t>
  </si>
  <si>
    <t>129796</t>
  </si>
  <si>
    <t>49892</t>
  </si>
  <si>
    <t>16098999</t>
  </si>
  <si>
    <t>40913345</t>
  </si>
  <si>
    <t>28</t>
  </si>
  <si>
    <t>131880</t>
  </si>
  <si>
    <t>57111</t>
  </si>
  <si>
    <t>Pemakaman_COVID19_Harian</t>
  </si>
  <si>
    <t>Total_Pemakaman_COVID19</t>
  </si>
  <si>
    <t>Pemakaman_Umum_Harian</t>
  </si>
  <si>
    <t>Total_Pemakaman_Umum</t>
  </si>
  <si>
    <t>Kecamatan</t>
  </si>
  <si>
    <t>Kota / Kabupaten</t>
  </si>
  <si>
    <t>Target Total per Kecamatan</t>
  </si>
  <si>
    <t>Target Harian per Kecamatan</t>
  </si>
  <si>
    <t>Cakupan 13 Jan - 11 Juni</t>
  </si>
  <si>
    <t>Cakupan 12 Juni</t>
  </si>
  <si>
    <t>Cakupan 13 Juni</t>
  </si>
  <si>
    <t>Cakupan 14 Juni</t>
  </si>
  <si>
    <t>Cakupan 15 Juni</t>
  </si>
  <si>
    <t>Cakupan 16 Juni</t>
  </si>
  <si>
    <t>Cakupan 17 Juni</t>
  </si>
  <si>
    <t>Cakupan 18 Juni</t>
  </si>
  <si>
    <t>Cakupan 19 Juni</t>
  </si>
  <si>
    <t>Cakupan 20 Juni</t>
  </si>
  <si>
    <t>Cakupan 21 Juni</t>
  </si>
  <si>
    <t>Cakupan 22 Juni</t>
  </si>
  <si>
    <t>Cakupan 23 Juni</t>
  </si>
  <si>
    <t>Cakupan 24 Juni</t>
  </si>
  <si>
    <t>Cakupan 25 Juni</t>
  </si>
  <si>
    <t>Cakupan 26 Juni</t>
  </si>
  <si>
    <t>Cakupan 27 Juni</t>
  </si>
  <si>
    <t>Cakupan 28 Juni</t>
  </si>
  <si>
    <t>Cakupan 29 Juni</t>
  </si>
  <si>
    <t>Cakupan 30 Juni</t>
  </si>
  <si>
    <t>Cakupan 1 Juli</t>
  </si>
  <si>
    <t>Cakupan 2 Juli</t>
  </si>
  <si>
    <t>Cakupan 3 Juli</t>
  </si>
  <si>
    <t>Cakupan 4 Juli</t>
  </si>
  <si>
    <t>Cakupan 5 Juli</t>
  </si>
  <si>
    <t>Cakupan 6 Juli</t>
  </si>
  <si>
    <t>Cakupan 7 Juli</t>
  </si>
  <si>
    <t>Cakupan 8 Juli</t>
  </si>
  <si>
    <t>Cakupan 9 Juli</t>
  </si>
  <si>
    <t>Cakupan 10 Juli</t>
  </si>
  <si>
    <t>Cakupan 11 Juli</t>
  </si>
  <si>
    <t>Cakupan 12 Juli</t>
  </si>
  <si>
    <t>Cakupan 13 Juli</t>
  </si>
  <si>
    <t>Cakupan 14 Juli</t>
  </si>
  <si>
    <t>Cakupan 15 Juli</t>
  </si>
  <si>
    <t>Cakupan 16 Juli</t>
  </si>
  <si>
    <t>Cakupan 17 Juli</t>
  </si>
  <si>
    <t>Cakupan Suntik 1</t>
  </si>
  <si>
    <t>Keterangan</t>
  </si>
  <si>
    <t>Cakupan Suntik 2</t>
  </si>
  <si>
    <t>Cakung</t>
  </si>
  <si>
    <t>Jakarta Timur</t>
  </si>
  <si>
    <t>Tidak Tercapai</t>
  </si>
  <si>
    <t>Cengkareng</t>
  </si>
  <si>
    <t>Jakarta Barat</t>
  </si>
  <si>
    <t>Kali Deres</t>
  </si>
  <si>
    <t>Cilincing</t>
  </si>
  <si>
    <t>Jakarta Utara</t>
  </si>
  <si>
    <t>Duren Sawit</t>
  </si>
  <si>
    <t>Tanjung Priok</t>
  </si>
  <si>
    <t>Jagakarsa</t>
  </si>
  <si>
    <t>Jakarta Selatan</t>
  </si>
  <si>
    <t>Kebon Jeruk</t>
  </si>
  <si>
    <t>Koja</t>
  </si>
  <si>
    <t>Kebayoran Lama</t>
  </si>
  <si>
    <t>Jatinegara</t>
  </si>
  <si>
    <t>Kramat Jati</t>
  </si>
  <si>
    <t>Pasar Minggu</t>
  </si>
  <si>
    <t>Penjaringan</t>
  </si>
  <si>
    <t>Ciracas</t>
  </si>
  <si>
    <t>Pulo Gadung</t>
  </si>
  <si>
    <t>Kembangan</t>
  </si>
  <si>
    <t>Cipayung</t>
  </si>
  <si>
    <t>Tambora</t>
  </si>
  <si>
    <t>Pesanggrahan</t>
  </si>
  <si>
    <t>Kemayoran</t>
  </si>
  <si>
    <t>Jakarta Pusat</t>
  </si>
  <si>
    <t>Tebet</t>
  </si>
  <si>
    <t>Grogol Petamburan</t>
  </si>
  <si>
    <t>Palmerah</t>
  </si>
  <si>
    <t>Pasar Rebo</t>
  </si>
  <si>
    <t>Cilandak</t>
  </si>
  <si>
    <t>Makasar</t>
  </si>
  <si>
    <t>Matraman</t>
  </si>
  <si>
    <t>Tanah Abang</t>
  </si>
  <si>
    <t>Pancoran</t>
  </si>
  <si>
    <t>Pademangan</t>
  </si>
  <si>
    <t>Mampang Prapatan</t>
  </si>
  <si>
    <t>Kebayoran Baru</t>
  </si>
  <si>
    <t>Taman Sari</t>
  </si>
  <si>
    <t>Sawah Besar</t>
  </si>
  <si>
    <t>Kelapa Gading</t>
  </si>
  <si>
    <t>Johar Baru</t>
  </si>
  <si>
    <t>Senen</t>
  </si>
  <si>
    <t>Setia Budi</t>
  </si>
  <si>
    <t>Cempaka Putih</t>
  </si>
  <si>
    <t>Gambir</t>
  </si>
  <si>
    <t>Menteng</t>
  </si>
  <si>
    <t>Kep. Seribu Utara</t>
  </si>
  <si>
    <t>Kepulauan Seribu</t>
  </si>
  <si>
    <t>Kep. Seribu Selatan</t>
  </si>
  <si>
    <t>Data cakupan akumulasi 13 January - 11 June 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</si>
</sst>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m/d/yyyy h:mm"/>
    <numFmt numFmtId="166" formatCode="mm/dd/yyyy"/>
    <numFmt numFmtId="167" formatCode="d-mmm-yy"/>
    <numFmt numFmtId="168" formatCode="0.0%"/>
    <numFmt numFmtId="169" formatCode="dd/MM/yyyy"/>
    <numFmt numFmtId="170" formatCode="m/d"/>
    <numFmt numFmtId="171" formatCode="d mmmm yyyy"/>
  </numFmts>
  <fonts count="2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Calibri"/>
    </font>
    <font>
      <sz val="10.0"/>
      <color rgb="FF000000"/>
      <name val="Calibri"/>
    </font>
    <font>
      <color rgb="FF000000"/>
      <name val="Arial"/>
    </font>
    <font>
      <color rgb="FF202124"/>
      <name val="Roboto"/>
    </font>
    <font>
      <sz val="11.0"/>
      <color theme="1"/>
      <name val="Calibri"/>
    </font>
    <font>
      <sz val="10.0"/>
      <color theme="1"/>
      <name val="Arial"/>
    </font>
    <font>
      <sz val="11.0"/>
      <color rgb="FF000000"/>
      <name val="Arial"/>
    </font>
    <font>
      <b/>
      <sz val="11.0"/>
      <color rgb="FF000000"/>
      <name val="Calibri"/>
    </font>
    <font>
      <color rgb="FFFFFFFF"/>
      <name val="Arial"/>
    </font>
    <font>
      <b/>
      <sz val="9.0"/>
      <color theme="1"/>
      <name val="Arial"/>
    </font>
    <font>
      <sz val="9.0"/>
      <color theme="1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i/>
      <sz val="12.0"/>
      <color rgb="FF000000"/>
      <name val="Arial"/>
    </font>
    <font>
      <sz val="12.0"/>
      <color rgb="FF000000"/>
      <name val="Calibri"/>
    </font>
    <font>
      <sz val="12.0"/>
      <color theme="1"/>
      <name val="Arial"/>
    </font>
    <font/>
    <font>
      <color theme="1"/>
      <name val="Calibri"/>
    </font>
    <font>
      <sz val="11.0"/>
      <color rgb="FFFF0000"/>
      <name val="Calibri"/>
    </font>
    <font>
      <color rgb="FFFF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B0C10F"/>
        <bgColor rgb="FFB0C10F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2" numFmtId="164" xfId="0" applyFont="1" applyNumberFormat="1"/>
    <xf borderId="0" fillId="0" fontId="2" numFmtId="165" xfId="0" applyFont="1" applyNumberFormat="1"/>
    <xf borderId="0" fillId="0" fontId="2" numFmtId="0" xfId="0" applyFont="1"/>
    <xf borderId="0" fillId="2" fontId="2" numFmtId="0" xfId="0" applyFill="1" applyFont="1"/>
    <xf borderId="0" fillId="0" fontId="3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shrinkToFit="0" vertical="bottom" wrapText="0"/>
    </xf>
    <xf borderId="0" fillId="0" fontId="3" numFmtId="165" xfId="0" applyAlignment="1" applyFont="1" applyNumberFormat="1">
      <alignment horizontal="right" shrinkToFit="0" vertical="bottom" wrapText="0"/>
    </xf>
    <xf borderId="0" fillId="0" fontId="5" numFmtId="0" xfId="0" applyAlignment="1" applyFont="1">
      <alignment horizontal="right" shrinkToFit="0" vertical="bottom" wrapText="0"/>
    </xf>
    <xf borderId="0" fillId="0" fontId="6" numFmtId="0" xfId="0" applyAlignment="1" applyFont="1">
      <alignment horizontal="right" vertical="bottom"/>
    </xf>
    <xf borderId="0" fillId="0" fontId="7" numFmtId="0" xfId="0" applyFont="1"/>
    <xf borderId="0" fillId="3" fontId="1" numFmtId="0" xfId="0" applyAlignment="1" applyFill="1" applyFont="1">
      <alignment horizontal="center" shrinkToFit="0" wrapText="1"/>
    </xf>
    <xf borderId="0" fillId="0" fontId="2" numFmtId="166" xfId="0" applyFont="1" applyNumberFormat="1"/>
    <xf borderId="0" fillId="0" fontId="8" numFmtId="166" xfId="0" applyAlignment="1" applyFont="1" applyNumberFormat="1">
      <alignment horizontal="right"/>
    </xf>
    <xf borderId="0" fillId="0" fontId="0" numFmtId="0" xfId="0" applyAlignment="1" applyFont="1">
      <alignment horizontal="right" shrinkToFit="0" vertical="bottom" wrapText="0"/>
    </xf>
    <xf borderId="0" fillId="0" fontId="0" numFmtId="0" xfId="0" applyAlignment="1" applyFont="1">
      <alignment horizontal="right" shrinkToFit="0" wrapText="0"/>
    </xf>
    <xf borderId="0" fillId="0" fontId="3" numFmtId="0" xfId="0" applyAlignment="1" applyFont="1">
      <alignment horizontal="right" shrinkToFit="0" wrapText="0"/>
    </xf>
    <xf borderId="0" fillId="0" fontId="2" numFmtId="166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5" numFmtId="0" xfId="0" applyAlignment="1" applyFont="1">
      <alignment horizontal="right" shrinkToFit="0" wrapText="0"/>
    </xf>
    <xf borderId="0" fillId="0" fontId="2" numFmtId="164" xfId="0" applyAlignment="1" applyFont="1" applyNumberFormat="1">
      <alignment horizontal="right"/>
    </xf>
    <xf borderId="0" fillId="0" fontId="3" numFmtId="164" xfId="0" applyAlignment="1" applyFont="1" applyNumberFormat="1">
      <alignment horizontal="right" shrinkToFit="0" wrapText="0"/>
    </xf>
    <xf borderId="0" fillId="0" fontId="5" numFmtId="0" xfId="0" applyAlignment="1" applyFont="1">
      <alignment horizontal="right"/>
    </xf>
    <xf borderId="0" fillId="0" fontId="3" numFmtId="0" xfId="0" applyAlignment="1" applyFont="1">
      <alignment horizontal="right"/>
    </xf>
    <xf borderId="1" fillId="0" fontId="3" numFmtId="0" xfId="0" applyAlignment="1" applyBorder="1" applyFont="1">
      <alignment horizontal="right" shrinkToFit="0" wrapText="0"/>
    </xf>
    <xf borderId="0" fillId="0" fontId="5" numFmtId="166" xfId="0" applyAlignment="1" applyFont="1" applyNumberFormat="1">
      <alignment horizontal="right" vertical="bottom"/>
    </xf>
    <xf borderId="0" fillId="0" fontId="9" numFmtId="0" xfId="0" applyAlignment="1" applyFont="1">
      <alignment horizontal="right" shrinkToFit="0" wrapText="0"/>
    </xf>
    <xf borderId="1" fillId="0" fontId="9" numFmtId="0" xfId="0" applyAlignment="1" applyBorder="1" applyFont="1">
      <alignment horizontal="right" shrinkToFit="0" wrapText="0"/>
    </xf>
    <xf borderId="2" fillId="0" fontId="9" numFmtId="0" xfId="0" applyAlignment="1" applyBorder="1" applyFont="1">
      <alignment horizontal="right" shrinkToFit="0" wrapText="0"/>
    </xf>
    <xf borderId="0" fillId="0" fontId="3" numFmtId="0" xfId="0" applyAlignment="1" applyFont="1">
      <alignment horizontal="center" shrinkToFit="0" vertical="bottom" wrapText="0"/>
    </xf>
    <xf borderId="0" fillId="0" fontId="3" numFmtId="166" xfId="0" applyAlignment="1" applyFont="1" applyNumberFormat="1">
      <alignment horizontal="right" shrinkToFit="0" wrapText="0"/>
    </xf>
    <xf borderId="2" fillId="0" fontId="0" numFmtId="0" xfId="0" applyAlignment="1" applyBorder="1" applyFont="1">
      <alignment horizontal="right" shrinkToFit="0" wrapText="0"/>
    </xf>
    <xf borderId="0" fillId="0" fontId="1" numFmtId="0" xfId="0" applyAlignment="1" applyFont="1">
      <alignment horizontal="center" shrinkToFit="0" vertical="center" wrapText="1"/>
    </xf>
    <xf borderId="0" fillId="4" fontId="1" numFmtId="0" xfId="0" applyAlignment="1" applyFill="1" applyFont="1">
      <alignment horizontal="center" shrinkToFit="0" vertical="center" wrapText="1"/>
    </xf>
    <xf borderId="0" fillId="5" fontId="1" numFmtId="0" xfId="0" applyAlignment="1" applyFill="1" applyFont="1">
      <alignment horizontal="center" shrinkToFit="0" vertical="center" wrapText="1"/>
    </xf>
    <xf borderId="0" fillId="0" fontId="2" numFmtId="167" xfId="0" applyFont="1" applyNumberFormat="1"/>
    <xf borderId="0" fillId="4" fontId="2" numFmtId="0" xfId="0" applyFont="1"/>
    <xf borderId="0" fillId="5" fontId="2" numFmtId="0" xfId="0" applyFont="1"/>
    <xf borderId="0" fillId="4" fontId="7" numFmtId="0" xfId="0" applyAlignment="1" applyFont="1">
      <alignment horizontal="right" shrinkToFit="0" vertical="bottom" wrapText="0"/>
    </xf>
    <xf borderId="0" fillId="4" fontId="3" numFmtId="0" xfId="0" applyAlignment="1" applyFont="1">
      <alignment horizontal="right" shrinkToFit="0" vertical="bottom" wrapText="0"/>
    </xf>
    <xf borderId="0" fillId="6" fontId="10" numFmtId="0" xfId="0" applyAlignment="1" applyFill="1" applyFont="1">
      <alignment horizontal="right" shrinkToFit="0" vertical="bottom" wrapText="0"/>
    </xf>
    <xf borderId="0" fillId="0" fontId="5" numFmtId="167" xfId="0" applyAlignment="1" applyFont="1" applyNumberFormat="1">
      <alignment horizontal="right" vertical="bottom"/>
    </xf>
    <xf borderId="0" fillId="0" fontId="5" numFmtId="167" xfId="0" applyFont="1" applyNumberFormat="1"/>
    <xf borderId="0" fillId="0" fontId="1" numFmtId="0" xfId="0" applyAlignment="1" applyFont="1">
      <alignment horizontal="left"/>
    </xf>
    <xf borderId="0" fillId="0" fontId="1" numFmtId="0" xfId="0" applyFont="1"/>
    <xf borderId="0" fillId="0" fontId="11" numFmtId="0" xfId="0" applyFont="1"/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left"/>
    </xf>
    <xf borderId="0" fillId="0" fontId="2" numFmtId="10" xfId="0" applyFont="1" applyNumberFormat="1"/>
    <xf borderId="0" fillId="0" fontId="3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0" fontId="12" numFmtId="0" xfId="0" applyAlignment="1" applyFont="1">
      <alignment horizontal="center" vertical="top"/>
    </xf>
    <xf borderId="0" fillId="7" fontId="12" numFmtId="0" xfId="0" applyAlignment="1" applyFill="1" applyFont="1">
      <alignment horizontal="center"/>
    </xf>
    <xf borderId="0" fillId="0" fontId="12" numFmtId="0" xfId="0" applyAlignment="1" applyFont="1">
      <alignment horizontal="center" shrinkToFit="0" vertical="center" wrapText="1"/>
    </xf>
    <xf borderId="0" fillId="0" fontId="12" numFmtId="168" xfId="0" applyAlignment="1" applyFont="1" applyNumberFormat="1">
      <alignment horizontal="center" shrinkToFit="0" vertical="center" wrapText="1"/>
    </xf>
    <xf borderId="0" fillId="0" fontId="12" numFmtId="10" xfId="0" applyAlignment="1" applyFont="1" applyNumberFormat="1">
      <alignment horizontal="center" shrinkToFit="0" vertical="center" wrapText="1"/>
    </xf>
    <xf borderId="0" fillId="7" fontId="12" numFmtId="49" xfId="0" applyAlignment="1" applyFont="1" applyNumberFormat="1">
      <alignment horizontal="center" shrinkToFit="0" vertical="center" wrapText="1"/>
    </xf>
    <xf borderId="0" fillId="7" fontId="12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left"/>
    </xf>
    <xf borderId="0" fillId="0" fontId="13" numFmtId="164" xfId="0" applyAlignment="1" applyFont="1" applyNumberFormat="1">
      <alignment horizontal="left"/>
    </xf>
    <xf borderId="0" fillId="0" fontId="13" numFmtId="168" xfId="0" applyAlignment="1" applyFont="1" applyNumberFormat="1">
      <alignment horizontal="left"/>
    </xf>
    <xf borderId="0" fillId="0" fontId="13" numFmtId="10" xfId="0" applyAlignment="1" applyFont="1" applyNumberFormat="1">
      <alignment horizontal="left"/>
    </xf>
    <xf borderId="0" fillId="0" fontId="13" numFmtId="49" xfId="0" applyAlignment="1" applyFont="1" applyNumberFormat="1">
      <alignment horizontal="left"/>
    </xf>
    <xf borderId="0" fillId="0" fontId="13" numFmtId="0" xfId="0" applyAlignment="1" applyFont="1">
      <alignment horizontal="left" vertical="bottom"/>
    </xf>
    <xf borderId="1" fillId="8" fontId="14" numFmtId="1" xfId="0" applyAlignment="1" applyBorder="1" applyFill="1" applyFont="1" applyNumberFormat="1">
      <alignment horizontal="center" shrinkToFit="0" vertical="center" wrapText="1"/>
    </xf>
    <xf borderId="1" fillId="8" fontId="14" numFmtId="0" xfId="0" applyAlignment="1" applyBorder="1" applyFont="1">
      <alignment horizontal="center" shrinkToFit="0" vertical="center" wrapText="1"/>
    </xf>
    <xf borderId="1" fillId="8" fontId="15" numFmtId="168" xfId="0" applyAlignment="1" applyBorder="1" applyFont="1" applyNumberFormat="1">
      <alignment horizontal="center" shrinkToFit="0" vertical="center" wrapText="1"/>
    </xf>
    <xf borderId="3" fillId="9" fontId="15" numFmtId="0" xfId="0" applyAlignment="1" applyBorder="1" applyFill="1" applyFont="1">
      <alignment horizontal="center" shrinkToFit="0" vertical="center" wrapText="1"/>
    </xf>
    <xf borderId="3" fillId="9" fontId="15" numFmtId="10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16" numFmtId="169" xfId="0" applyAlignment="1" applyBorder="1" applyFont="1" applyNumberFormat="1">
      <alignment horizontal="right" vertical="bottom"/>
    </xf>
    <xf borderId="4" fillId="0" fontId="16" numFmtId="0" xfId="0" applyAlignment="1" applyBorder="1" applyFont="1">
      <alignment horizontal="center" shrinkToFit="0" vertical="bottom" wrapText="0"/>
    </xf>
    <xf borderId="4" fillId="0" fontId="16" numFmtId="168" xfId="0" applyAlignment="1" applyBorder="1" applyFont="1" applyNumberFormat="1">
      <alignment horizontal="center" shrinkToFit="0" vertical="bottom" wrapText="0"/>
    </xf>
    <xf borderId="1" fillId="0" fontId="16" numFmtId="0" xfId="0" applyAlignment="1" applyBorder="1" applyFont="1">
      <alignment horizontal="center" shrinkToFit="0" wrapText="0"/>
    </xf>
    <xf borderId="1" fillId="0" fontId="16" numFmtId="0" xfId="0" applyAlignment="1" applyBorder="1" applyFont="1">
      <alignment horizontal="center"/>
    </xf>
    <xf borderId="1" fillId="10" fontId="16" numFmtId="10" xfId="0" applyAlignment="1" applyBorder="1" applyFill="1" applyFont="1" applyNumberFormat="1">
      <alignment horizontal="center" shrinkToFit="0" wrapText="0"/>
    </xf>
    <xf borderId="1" fillId="0" fontId="17" numFmtId="0" xfId="0" applyAlignment="1" applyBorder="1" applyFont="1">
      <alignment horizontal="center"/>
    </xf>
    <xf borderId="0" fillId="0" fontId="16" numFmtId="0" xfId="0" applyAlignment="1" applyFont="1">
      <alignment horizontal="center" shrinkToFit="0" vertical="bottom" wrapText="0"/>
    </xf>
    <xf borderId="5" fillId="0" fontId="16" numFmtId="0" xfId="0" applyAlignment="1" applyBorder="1" applyFont="1">
      <alignment horizontal="center" shrinkToFit="0" vertical="bottom" wrapText="0"/>
    </xf>
    <xf borderId="3" fillId="0" fontId="16" numFmtId="0" xfId="0" applyAlignment="1" applyBorder="1" applyFont="1">
      <alignment horizontal="center" shrinkToFit="0" vertical="bottom" wrapText="0"/>
    </xf>
    <xf borderId="6" fillId="0" fontId="16" numFmtId="0" xfId="0" applyAlignment="1" applyBorder="1" applyFont="1">
      <alignment horizontal="center" shrinkToFit="0" vertical="bottom" wrapText="0"/>
    </xf>
    <xf borderId="3" fillId="0" fontId="16" numFmtId="0" xfId="0" applyAlignment="1" applyBorder="1" applyFont="1">
      <alignment horizontal="center"/>
    </xf>
    <xf borderId="7" fillId="10" fontId="16" numFmtId="10" xfId="0" applyAlignment="1" applyBorder="1" applyFont="1" applyNumberFormat="1">
      <alignment horizontal="center" shrinkToFit="0" wrapText="0"/>
    </xf>
    <xf borderId="1" fillId="0" fontId="16" numFmtId="0" xfId="0" applyAlignment="1" applyBorder="1" applyFont="1">
      <alignment horizontal="center" shrinkToFit="0" vertical="bottom" wrapText="0"/>
    </xf>
    <xf borderId="1" fillId="0" fontId="16" numFmtId="168" xfId="0" applyAlignment="1" applyBorder="1" applyFont="1" applyNumberFormat="1">
      <alignment horizontal="center" shrinkToFit="0" vertical="bottom" wrapText="0"/>
    </xf>
    <xf borderId="5" fillId="0" fontId="16" numFmtId="0" xfId="0" applyAlignment="1" applyBorder="1" applyFont="1">
      <alignment horizontal="center" shrinkToFit="0" wrapText="0"/>
    </xf>
    <xf borderId="4" fillId="0" fontId="16" numFmtId="0" xfId="0" applyAlignment="1" applyBorder="1" applyFont="1">
      <alignment horizontal="center"/>
    </xf>
    <xf borderId="0" fillId="0" fontId="2" numFmtId="170" xfId="0" applyFont="1" applyNumberFormat="1"/>
    <xf borderId="0" fillId="0" fontId="16" numFmtId="0" xfId="0" applyAlignment="1" applyFont="1">
      <alignment horizontal="center" shrinkToFit="0" wrapText="0"/>
    </xf>
    <xf borderId="1" fillId="0" fontId="16" numFmtId="1" xfId="0" applyAlignment="1" applyBorder="1" applyFont="1" applyNumberFormat="1">
      <alignment horizontal="center" shrinkToFit="0" wrapText="0"/>
    </xf>
    <xf borderId="1" fillId="0" fontId="16" numFmtId="1" xfId="0" applyAlignment="1" applyBorder="1" applyFont="1" applyNumberFormat="1">
      <alignment horizontal="center"/>
    </xf>
    <xf borderId="1" fillId="10" fontId="16" numFmtId="0" xfId="0" applyAlignment="1" applyBorder="1" applyFont="1">
      <alignment horizontal="center" shrinkToFit="0" wrapText="0"/>
    </xf>
    <xf borderId="1" fillId="0" fontId="9" numFmtId="0" xfId="0" applyAlignment="1" applyBorder="1" applyFont="1">
      <alignment horizontal="center" shrinkToFit="0" vertical="bottom" wrapText="0"/>
    </xf>
    <xf borderId="2" fillId="0" fontId="16" numFmtId="0" xfId="0" applyAlignment="1" applyBorder="1" applyFont="1">
      <alignment horizontal="center" shrinkToFit="0" vertical="bottom" wrapText="0"/>
    </xf>
    <xf borderId="2" fillId="0" fontId="16" numFmtId="168" xfId="0" applyAlignment="1" applyBorder="1" applyFont="1" applyNumberFormat="1">
      <alignment horizontal="center" shrinkToFit="0" vertical="bottom" wrapText="0"/>
    </xf>
    <xf borderId="7" fillId="10" fontId="16" numFmtId="0" xfId="0" applyAlignment="1" applyBorder="1" applyFont="1">
      <alignment horizontal="center" shrinkToFit="0" wrapText="0"/>
    </xf>
    <xf borderId="3" fillId="10" fontId="16" numFmtId="0" xfId="0" applyAlignment="1" applyBorder="1" applyFont="1">
      <alignment horizontal="center" shrinkToFit="0" wrapText="0"/>
    </xf>
    <xf borderId="0" fillId="0" fontId="18" numFmtId="0" xfId="0" applyAlignment="1" applyFont="1">
      <alignment horizontal="right" shrinkToFit="0" vertical="bottom" wrapText="0"/>
    </xf>
    <xf borderId="0" fillId="0" fontId="18" numFmtId="9" xfId="0" applyAlignment="1" applyFont="1" applyNumberFormat="1">
      <alignment horizontal="right" shrinkToFit="0" vertical="bottom" wrapText="0"/>
    </xf>
    <xf borderId="3" fillId="10" fontId="16" numFmtId="10" xfId="0" applyAlignment="1" applyBorder="1" applyFont="1" applyNumberFormat="1">
      <alignment horizontal="center" shrinkToFit="0" wrapText="0"/>
    </xf>
    <xf borderId="1" fillId="0" fontId="19" numFmtId="1" xfId="0" applyAlignment="1" applyBorder="1" applyFont="1" applyNumberFormat="1">
      <alignment horizontal="center"/>
    </xf>
    <xf borderId="1" fillId="0" fontId="19" numFmtId="1" xfId="0" applyAlignment="1" applyBorder="1" applyFont="1" applyNumberFormat="1">
      <alignment horizontal="center" shrinkToFit="0" wrapText="1"/>
    </xf>
    <xf borderId="1" fillId="10" fontId="19" numFmtId="168" xfId="0" applyAlignment="1" applyBorder="1" applyFont="1" applyNumberFormat="1">
      <alignment horizontal="center"/>
    </xf>
    <xf borderId="0" fillId="0" fontId="16" numFmtId="164" xfId="0" applyAlignment="1" applyFont="1" applyNumberFormat="1">
      <alignment horizontal="center" shrinkToFit="0" wrapText="0"/>
    </xf>
    <xf borderId="0" fillId="0" fontId="16" numFmtId="168" xfId="0" applyAlignment="1" applyFont="1" applyNumberFormat="1">
      <alignment horizontal="center" shrinkToFit="0" wrapText="0"/>
    </xf>
    <xf borderId="0" fillId="0" fontId="16" numFmtId="10" xfId="0" applyAlignment="1" applyFont="1" applyNumberFormat="1">
      <alignment horizontal="center" shrinkToFit="0" wrapText="0"/>
    </xf>
    <xf borderId="0" fillId="0" fontId="10" numFmtId="0" xfId="0" applyAlignment="1" applyFont="1">
      <alignment horizontal="left" shrinkToFit="0" vertical="top" wrapText="0"/>
    </xf>
    <xf borderId="0" fillId="0" fontId="3" numFmtId="0" xfId="0" applyAlignment="1" applyFont="1">
      <alignment horizontal="center" shrinkToFit="0" vertical="top" wrapText="0"/>
    </xf>
    <xf borderId="0" fillId="0" fontId="3" numFmtId="168" xfId="0" applyAlignment="1" applyFont="1" applyNumberFormat="1">
      <alignment horizontal="center" shrinkToFit="0" vertical="top" wrapText="0"/>
    </xf>
    <xf borderId="0" fillId="0" fontId="3" numFmtId="49" xfId="0" applyAlignment="1" applyFont="1" applyNumberFormat="1">
      <alignment horizontal="center" shrinkToFit="0" vertical="top" wrapText="0"/>
    </xf>
    <xf borderId="2" fillId="0" fontId="3" numFmtId="0" xfId="0" applyAlignment="1" applyBorder="1" applyFont="1">
      <alignment horizontal="center" shrinkToFit="0" vertical="center" wrapText="0"/>
    </xf>
    <xf borderId="8" fillId="0" fontId="3" numFmtId="0" xfId="0" applyAlignment="1" applyBorder="1" applyFont="1">
      <alignment horizontal="center" shrinkToFit="0" vertical="top" wrapText="0"/>
    </xf>
    <xf borderId="9" fillId="0" fontId="20" numFmtId="0" xfId="0" applyBorder="1" applyFont="1"/>
    <xf borderId="3" fillId="0" fontId="20" numFmtId="0" xfId="0" applyBorder="1" applyFont="1"/>
    <xf borderId="1" fillId="0" fontId="3" numFmtId="168" xfId="0" applyAlignment="1" applyBorder="1" applyFont="1" applyNumberFormat="1">
      <alignment horizontal="center" shrinkToFit="0" vertical="top" wrapText="0"/>
    </xf>
    <xf borderId="8" fillId="0" fontId="3" numFmtId="168" xfId="0" applyAlignment="1" applyBorder="1" applyFont="1" applyNumberFormat="1">
      <alignment horizontal="center" shrinkToFit="0" vertical="top" wrapText="0"/>
    </xf>
    <xf borderId="1" fillId="0" fontId="3" numFmtId="49" xfId="0" applyAlignment="1" applyBorder="1" applyFont="1" applyNumberFormat="1">
      <alignment horizontal="center" shrinkToFit="0" vertical="top" wrapText="0"/>
    </xf>
    <xf borderId="8" fillId="0" fontId="3" numFmtId="49" xfId="0" applyAlignment="1" applyBorder="1" applyFont="1" applyNumberFormat="1">
      <alignment horizontal="center" shrinkToFit="0" vertical="top" wrapText="0"/>
    </xf>
    <xf borderId="10" fillId="0" fontId="20" numFmtId="0" xfId="0" applyBorder="1" applyFont="1"/>
    <xf borderId="8" fillId="11" fontId="3" numFmtId="0" xfId="0" applyAlignment="1" applyBorder="1" applyFill="1" applyFont="1">
      <alignment horizontal="center" shrinkToFit="0" vertical="top" wrapText="0"/>
    </xf>
    <xf borderId="2" fillId="11" fontId="3" numFmtId="49" xfId="0" applyAlignment="1" applyBorder="1" applyFont="1" applyNumberFormat="1">
      <alignment horizontal="center" shrinkToFit="0" vertical="top" wrapText="1"/>
    </xf>
    <xf borderId="2" fillId="11" fontId="3" numFmtId="49" xfId="0" applyAlignment="1" applyBorder="1" applyFont="1" applyNumberFormat="1">
      <alignment horizontal="center" shrinkToFit="0" vertical="center" wrapText="1"/>
    </xf>
    <xf borderId="8" fillId="11" fontId="3" numFmtId="49" xfId="0" applyAlignment="1" applyBorder="1" applyFont="1" applyNumberFormat="1">
      <alignment horizontal="center" shrinkToFit="0" vertical="top" wrapText="0"/>
    </xf>
    <xf borderId="5" fillId="0" fontId="20" numFmtId="0" xfId="0" applyBorder="1" applyFont="1"/>
    <xf borderId="1" fillId="8" fontId="3" numFmtId="0" xfId="0" applyAlignment="1" applyBorder="1" applyFont="1">
      <alignment horizontal="center" shrinkToFit="0" vertical="top" wrapText="0"/>
    </xf>
    <xf borderId="1" fillId="0" fontId="3" numFmtId="0" xfId="0" applyAlignment="1" applyBorder="1" applyFont="1">
      <alignment horizontal="center" shrinkToFit="0" vertical="top" wrapText="0"/>
    </xf>
    <xf borderId="1" fillId="0" fontId="3" numFmtId="171" xfId="0" applyAlignment="1" applyBorder="1" applyFont="1" applyNumberFormat="1">
      <alignment horizontal="left" shrinkToFit="0" vertical="top" wrapText="0"/>
    </xf>
    <xf borderId="1" fillId="0" fontId="3" numFmtId="0" xfId="0" applyAlignment="1" applyBorder="1" applyFont="1">
      <alignment horizontal="left" shrinkToFit="0" vertical="top" wrapText="0"/>
    </xf>
    <xf borderId="1" fillId="0" fontId="3" numFmtId="168" xfId="0" applyAlignment="1" applyBorder="1" applyFont="1" applyNumberFormat="1">
      <alignment horizontal="left" shrinkToFit="0" vertical="top" wrapText="0"/>
    </xf>
    <xf borderId="1" fillId="0" fontId="2" numFmtId="0" xfId="0" applyAlignment="1" applyBorder="1" applyFont="1">
      <alignment horizontal="left" vertical="top"/>
    </xf>
    <xf borderId="1" fillId="0" fontId="3" numFmtId="49" xfId="0" applyAlignment="1" applyBorder="1" applyFont="1" applyNumberFormat="1">
      <alignment horizontal="left" shrinkToFit="0" vertical="top" wrapText="0"/>
    </xf>
    <xf borderId="1" fillId="0" fontId="2" numFmtId="49" xfId="0" applyAlignment="1" applyBorder="1" applyFont="1" applyNumberFormat="1">
      <alignment horizontal="left" vertical="top"/>
    </xf>
    <xf borderId="1" fillId="8" fontId="3" numFmtId="171" xfId="0" applyAlignment="1" applyBorder="1" applyFont="1" applyNumberFormat="1">
      <alignment horizontal="left" shrinkToFit="0" vertical="top" wrapText="0"/>
    </xf>
    <xf borderId="3" fillId="0" fontId="3" numFmtId="0" xfId="0" applyAlignment="1" applyBorder="1" applyFont="1">
      <alignment horizontal="left" shrinkToFit="0" vertical="top" wrapText="0"/>
    </xf>
    <xf borderId="3" fillId="0" fontId="2" numFmtId="0" xfId="0" applyAlignment="1" applyBorder="1" applyFont="1">
      <alignment horizontal="left" shrinkToFit="0" vertical="top" wrapText="0"/>
    </xf>
    <xf borderId="3" fillId="0" fontId="3" numFmtId="49" xfId="0" applyAlignment="1" applyBorder="1" applyFont="1" applyNumberFormat="1">
      <alignment horizontal="left" shrinkToFit="0" vertical="top" wrapText="0"/>
    </xf>
    <xf borderId="3" fillId="0" fontId="3" numFmtId="168" xfId="0" applyAlignment="1" applyBorder="1" applyFont="1" applyNumberFormat="1">
      <alignment horizontal="left" shrinkToFit="0" vertical="top" wrapText="0"/>
    </xf>
    <xf borderId="3" fillId="0" fontId="2" numFmtId="49" xfId="0" applyAlignment="1" applyBorder="1" applyFont="1" applyNumberFormat="1">
      <alignment horizontal="left" shrinkToFit="0" vertical="top" wrapText="0"/>
    </xf>
    <xf borderId="1" fillId="11" fontId="3" numFmtId="171" xfId="0" applyAlignment="1" applyBorder="1" applyFont="1" applyNumberFormat="1">
      <alignment horizontal="left" shrinkToFit="0" vertical="top" wrapText="0"/>
    </xf>
    <xf borderId="3" fillId="11" fontId="3" numFmtId="0" xfId="0" applyAlignment="1" applyBorder="1" applyFont="1">
      <alignment horizontal="left" shrinkToFit="0" vertical="top" wrapText="0"/>
    </xf>
    <xf borderId="3" fillId="11" fontId="2" numFmtId="0" xfId="0" applyAlignment="1" applyBorder="1" applyFont="1">
      <alignment horizontal="left" shrinkToFit="0" vertical="top" wrapText="0"/>
    </xf>
    <xf borderId="1" fillId="11" fontId="3" numFmtId="168" xfId="0" applyAlignment="1" applyBorder="1" applyFont="1" applyNumberFormat="1">
      <alignment horizontal="left" shrinkToFit="0" vertical="top" wrapText="0"/>
    </xf>
    <xf borderId="1" fillId="11" fontId="2" numFmtId="0" xfId="0" applyAlignment="1" applyBorder="1" applyFont="1">
      <alignment horizontal="left" vertical="top"/>
    </xf>
    <xf borderId="1" fillId="11" fontId="3" numFmtId="0" xfId="0" applyAlignment="1" applyBorder="1" applyFont="1">
      <alignment horizontal="left" shrinkToFit="0" vertical="top" wrapText="0"/>
    </xf>
    <xf borderId="1" fillId="11" fontId="3" numFmtId="49" xfId="0" applyAlignment="1" applyBorder="1" applyFont="1" applyNumberFormat="1">
      <alignment horizontal="left" shrinkToFit="0" vertical="top" wrapText="0"/>
    </xf>
    <xf borderId="3" fillId="11" fontId="3" numFmtId="168" xfId="0" applyAlignment="1" applyBorder="1" applyFont="1" applyNumberFormat="1">
      <alignment horizontal="left" shrinkToFit="0" vertical="top" wrapText="0"/>
    </xf>
    <xf borderId="1" fillId="11" fontId="2" numFmtId="49" xfId="0" applyAlignment="1" applyBorder="1" applyFont="1" applyNumberFormat="1">
      <alignment horizontal="left" vertical="top"/>
    </xf>
    <xf borderId="3" fillId="11" fontId="3" numFmtId="49" xfId="0" applyAlignment="1" applyBorder="1" applyFont="1" applyNumberFormat="1">
      <alignment horizontal="left" shrinkToFit="0" vertical="top" wrapText="0"/>
    </xf>
    <xf borderId="0" fillId="0" fontId="2" numFmtId="0" xfId="0" applyAlignment="1" applyFont="1">
      <alignment horizontal="left" vertical="top"/>
    </xf>
    <xf borderId="0" fillId="0" fontId="2" numFmtId="168" xfId="0" applyAlignment="1" applyFont="1" applyNumberFormat="1">
      <alignment horizontal="left" vertical="top"/>
    </xf>
    <xf borderId="0" fillId="0" fontId="2" numFmtId="49" xfId="0" applyAlignment="1" applyFont="1" applyNumberFormat="1">
      <alignment horizontal="left" vertical="top"/>
    </xf>
    <xf borderId="0" fillId="0" fontId="3" numFmtId="0" xfId="0" applyAlignment="1" applyFont="1">
      <alignment vertical="bottom"/>
    </xf>
    <xf borderId="0" fillId="0" fontId="2" numFmtId="169" xfId="0" applyFont="1" applyNumberFormat="1"/>
    <xf borderId="1" fillId="0" fontId="10" numFmtId="0" xfId="0" applyAlignment="1" applyBorder="1" applyFont="1">
      <alignment horizontal="left" shrinkToFit="0" wrapText="1"/>
    </xf>
    <xf borderId="1" fillId="11" fontId="10" numFmtId="0" xfId="0" applyAlignment="1" applyBorder="1" applyFont="1">
      <alignment horizontal="left" shrinkToFit="0" wrapText="1"/>
    </xf>
    <xf borderId="8" fillId="0" fontId="10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1" fillId="0" fontId="10" numFmtId="0" xfId="0" applyAlignment="1" applyBorder="1" applyFont="1">
      <alignment horizontal="left" shrinkToFit="0" vertical="bottom" wrapText="0"/>
    </xf>
    <xf borderId="1" fillId="0" fontId="3" numFmtId="0" xfId="0" applyAlignment="1" applyBorder="1" applyFont="1">
      <alignment horizontal="left" shrinkToFit="0" vertical="bottom" wrapText="0"/>
    </xf>
    <xf borderId="1" fillId="0" fontId="5" numFmtId="0" xfId="0" applyAlignment="1" applyBorder="1" applyFont="1">
      <alignment horizontal="left"/>
    </xf>
    <xf borderId="1" fillId="0" fontId="18" numFmtId="0" xfId="0" applyAlignment="1" applyBorder="1" applyFont="1">
      <alignment horizontal="right" shrinkToFit="0" wrapText="0"/>
    </xf>
    <xf borderId="1" fillId="11" fontId="3" numFmtId="0" xfId="0" applyAlignment="1" applyBorder="1" applyFont="1">
      <alignment horizontal="left" shrinkToFit="0" vertical="bottom" wrapText="0"/>
    </xf>
    <xf borderId="1" fillId="0" fontId="3" numFmtId="0" xfId="0" applyAlignment="1" applyBorder="1" applyFont="1">
      <alignment horizontal="left" shrinkToFit="0" wrapText="0"/>
    </xf>
    <xf borderId="1" fillId="0" fontId="2" numFmtId="0" xfId="0" applyAlignment="1" applyBorder="1" applyFont="1">
      <alignment horizontal="left"/>
    </xf>
    <xf borderId="1" fillId="0" fontId="18" numFmtId="0" xfId="0" applyAlignment="1" applyBorder="1" applyFont="1">
      <alignment horizontal="left" vertical="bottom"/>
    </xf>
    <xf borderId="1" fillId="0" fontId="18" numFmtId="0" xfId="0" applyAlignment="1" applyBorder="1" applyFont="1">
      <alignment horizontal="left" shrinkToFit="0" vertical="bottom" wrapText="0"/>
    </xf>
    <xf borderId="1" fillId="12" fontId="3" numFmtId="0" xfId="0" applyAlignment="1" applyBorder="1" applyFill="1" applyFont="1">
      <alignment horizontal="left"/>
    </xf>
    <xf borderId="1" fillId="0" fontId="18" numFmtId="0" xfId="0" applyAlignment="1" applyBorder="1" applyFont="1">
      <alignment horizontal="right" shrinkToFit="0" vertical="bottom" wrapText="0"/>
    </xf>
    <xf borderId="1" fillId="12" fontId="3" numFmtId="0" xfId="0" applyBorder="1" applyFont="1"/>
    <xf borderId="1" fillId="0" fontId="3" numFmtId="0" xfId="0" applyAlignment="1" applyBorder="1" applyFont="1">
      <alignment horizontal="center" shrinkToFit="0" vertical="bottom" wrapText="0"/>
    </xf>
    <xf borderId="1" fillId="0" fontId="3" numFmtId="1" xfId="0" applyAlignment="1" applyBorder="1" applyFont="1" applyNumberFormat="1">
      <alignment shrinkToFit="0" wrapText="0"/>
    </xf>
    <xf borderId="5" fillId="0" fontId="3" numFmtId="0" xfId="0" applyAlignment="1" applyBorder="1" applyFont="1">
      <alignment horizontal="center" shrinkToFit="0" vertical="bottom" wrapText="0"/>
    </xf>
    <xf borderId="5" fillId="0" fontId="18" numFmtId="0" xfId="0" applyAlignment="1" applyBorder="1" applyFont="1">
      <alignment horizontal="right" shrinkToFit="0" vertical="bottom" wrapText="0"/>
    </xf>
    <xf borderId="5" fillId="0" fontId="3" numFmtId="1" xfId="0" applyAlignment="1" applyBorder="1" applyFont="1" applyNumberFormat="1">
      <alignment shrinkToFit="0" wrapText="0"/>
    </xf>
    <xf borderId="5" fillId="0" fontId="18" numFmtId="0" xfId="0" applyAlignment="1" applyBorder="1" applyFont="1">
      <alignment horizontal="right" shrinkToFit="0" wrapText="0"/>
    </xf>
    <xf borderId="5" fillId="0" fontId="18" numFmtId="0" xfId="0" applyAlignment="1" applyBorder="1" applyFont="1">
      <alignment horizontal="left" shrinkToFit="0" vertical="bottom" wrapText="0"/>
    </xf>
    <xf borderId="1" fillId="0" fontId="5" numFmtId="0" xfId="0" applyAlignment="1" applyBorder="1" applyFont="1">
      <alignment horizontal="left" shrinkToFit="0" wrapText="0"/>
    </xf>
    <xf borderId="0" fillId="11" fontId="2" numFmtId="0" xfId="0" applyAlignment="1" applyFont="1">
      <alignment horizontal="left"/>
    </xf>
    <xf borderId="0" fillId="0" fontId="2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22" numFmtId="171" xfId="0" applyAlignment="1" applyBorder="1" applyFont="1" applyNumberFormat="1">
      <alignment horizontal="left" shrinkToFit="0" vertical="top" wrapText="0"/>
    </xf>
    <xf borderId="1" fillId="0" fontId="2" numFmtId="0" xfId="0" applyAlignment="1" applyBorder="1" applyFont="1">
      <alignment horizontal="center"/>
    </xf>
    <xf borderId="0" fillId="0" fontId="23" numFmtId="0" xfId="0" applyFont="1"/>
    <xf borderId="1" fillId="0" fontId="2" numFmtId="1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5.75" customHeight="1">
      <c r="A2" s="2">
        <v>43891.0</v>
      </c>
      <c r="C2" s="3">
        <v>43891.75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L2" s="4">
        <v>0.0</v>
      </c>
      <c r="M2" s="4">
        <v>0.0</v>
      </c>
      <c r="N2" s="4">
        <v>0.0</v>
      </c>
    </row>
    <row r="3" ht="15.75" customHeight="1">
      <c r="A3" s="2">
        <v>43892.0</v>
      </c>
      <c r="C3" s="3">
        <v>43892.75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L3" s="4">
        <v>0.0</v>
      </c>
      <c r="M3" s="4">
        <v>0.0</v>
      </c>
      <c r="N3" s="4">
        <v>0.0</v>
      </c>
    </row>
    <row r="4" ht="15.75" customHeight="1">
      <c r="A4" s="2">
        <v>43893.0</v>
      </c>
      <c r="C4" s="3">
        <v>43893.75</v>
      </c>
      <c r="D4" s="4">
        <v>3.0</v>
      </c>
      <c r="E4" s="4">
        <v>0.0</v>
      </c>
      <c r="F4" s="4">
        <v>1.0</v>
      </c>
      <c r="G4" s="4">
        <v>0.0</v>
      </c>
      <c r="H4" s="4">
        <v>2.0</v>
      </c>
      <c r="L4" s="4">
        <v>3.0</v>
      </c>
      <c r="M4" s="4">
        <v>2.0</v>
      </c>
      <c r="N4" s="4">
        <v>0.0</v>
      </c>
    </row>
    <row r="5" ht="15.75" customHeight="1">
      <c r="A5" s="2">
        <v>43894.0</v>
      </c>
      <c r="C5" s="3">
        <v>43894.75</v>
      </c>
      <c r="D5" s="4">
        <v>3.0</v>
      </c>
      <c r="E5" s="4">
        <v>0.0</v>
      </c>
      <c r="F5" s="4">
        <v>1.0</v>
      </c>
      <c r="G5" s="4">
        <v>0.0</v>
      </c>
      <c r="H5" s="4">
        <v>2.0</v>
      </c>
      <c r="L5" s="4">
        <v>0.0</v>
      </c>
      <c r="M5" s="4">
        <v>2.0</v>
      </c>
      <c r="N5" s="4">
        <v>0.0</v>
      </c>
    </row>
    <row r="6" ht="15.75" customHeight="1">
      <c r="A6" s="2">
        <v>43895.0</v>
      </c>
      <c r="C6" s="3">
        <v>43895.75</v>
      </c>
      <c r="D6" s="4">
        <v>7.0</v>
      </c>
      <c r="E6" s="4">
        <v>0.0</v>
      </c>
      <c r="F6" s="4">
        <v>3.0</v>
      </c>
      <c r="G6" s="4">
        <v>0.0</v>
      </c>
      <c r="H6" s="4">
        <v>4.0</v>
      </c>
      <c r="L6" s="4">
        <v>4.0</v>
      </c>
      <c r="M6" s="4">
        <v>4.0</v>
      </c>
      <c r="N6" s="4">
        <v>0.0</v>
      </c>
    </row>
    <row r="7" ht="15.75" customHeight="1">
      <c r="A7" s="2">
        <v>43896.0</v>
      </c>
      <c r="C7" s="3">
        <v>43896.75</v>
      </c>
      <c r="D7" s="4">
        <v>7.0</v>
      </c>
      <c r="E7" s="4">
        <v>0.0</v>
      </c>
      <c r="F7" s="4">
        <v>3.0</v>
      </c>
      <c r="G7" s="4">
        <v>0.0</v>
      </c>
      <c r="H7" s="4">
        <v>4.0</v>
      </c>
      <c r="L7" s="4">
        <v>0.0</v>
      </c>
      <c r="M7" s="4">
        <v>4.0</v>
      </c>
      <c r="N7" s="4">
        <v>0.0</v>
      </c>
    </row>
    <row r="8" ht="15.75" customHeight="1">
      <c r="A8" s="2">
        <v>43897.0</v>
      </c>
      <c r="C8" s="3">
        <v>43897.75</v>
      </c>
      <c r="D8" s="4">
        <v>7.0</v>
      </c>
      <c r="E8" s="4">
        <v>0.0</v>
      </c>
      <c r="F8" s="4">
        <v>3.0</v>
      </c>
      <c r="G8" s="4">
        <v>0.0</v>
      </c>
      <c r="H8" s="4">
        <v>4.0</v>
      </c>
      <c r="L8" s="4">
        <v>0.0</v>
      </c>
      <c r="M8" s="4">
        <v>4.0</v>
      </c>
      <c r="N8" s="4">
        <v>0.0</v>
      </c>
    </row>
    <row r="9" ht="15.75" customHeight="1">
      <c r="A9" s="2">
        <v>43898.0</v>
      </c>
      <c r="C9" s="3">
        <v>43898.75</v>
      </c>
      <c r="D9" s="4">
        <v>7.0</v>
      </c>
      <c r="E9" s="4">
        <v>0.0</v>
      </c>
      <c r="F9" s="4">
        <v>3.0</v>
      </c>
      <c r="G9" s="4">
        <v>0.0</v>
      </c>
      <c r="H9" s="4">
        <v>4.0</v>
      </c>
      <c r="L9" s="4">
        <v>0.0</v>
      </c>
      <c r="M9" s="4">
        <v>4.0</v>
      </c>
      <c r="N9" s="4">
        <v>0.0</v>
      </c>
    </row>
    <row r="10" ht="15.75" customHeight="1">
      <c r="A10" s="2">
        <v>43899.0</v>
      </c>
      <c r="C10" s="3">
        <v>43899.75</v>
      </c>
      <c r="D10" s="4">
        <v>34.0</v>
      </c>
      <c r="E10" s="4">
        <v>0.0</v>
      </c>
      <c r="F10" s="4">
        <v>3.0</v>
      </c>
      <c r="G10" s="4">
        <v>0.0</v>
      </c>
      <c r="H10" s="4">
        <v>31.0</v>
      </c>
      <c r="L10" s="4">
        <v>27.0</v>
      </c>
      <c r="M10" s="4">
        <v>31.0</v>
      </c>
      <c r="N10" s="4">
        <v>0.0</v>
      </c>
    </row>
    <row r="11" ht="15.75" customHeight="1">
      <c r="A11" s="2">
        <v>43900.0</v>
      </c>
      <c r="C11" s="3">
        <v>43900.75</v>
      </c>
      <c r="D11" s="4">
        <v>34.0</v>
      </c>
      <c r="E11" s="4">
        <v>0.0</v>
      </c>
      <c r="F11" s="4">
        <v>3.0</v>
      </c>
      <c r="G11" s="4">
        <v>0.0</v>
      </c>
      <c r="H11" s="4">
        <v>31.0</v>
      </c>
      <c r="L11" s="4">
        <v>0.0</v>
      </c>
      <c r="M11" s="4">
        <v>31.0</v>
      </c>
      <c r="N11" s="4">
        <v>0.0</v>
      </c>
    </row>
    <row r="12" ht="15.75" customHeight="1">
      <c r="A12" s="2">
        <v>43901.0</v>
      </c>
      <c r="C12" s="3">
        <v>43901.75</v>
      </c>
      <c r="D12" s="4">
        <v>36.0</v>
      </c>
      <c r="E12" s="4">
        <v>0.0</v>
      </c>
      <c r="F12" s="4">
        <v>3.0</v>
      </c>
      <c r="G12" s="4">
        <v>0.0</v>
      </c>
      <c r="H12" s="4">
        <v>33.0</v>
      </c>
      <c r="L12" s="4">
        <v>2.0</v>
      </c>
      <c r="M12" s="4">
        <v>33.0</v>
      </c>
      <c r="N12" s="4">
        <v>0.0</v>
      </c>
    </row>
    <row r="13" ht="15.75" customHeight="1">
      <c r="A13" s="2">
        <v>43902.0</v>
      </c>
      <c r="C13" s="3">
        <v>43902.75</v>
      </c>
      <c r="D13" s="4">
        <v>62.0</v>
      </c>
      <c r="E13" s="4">
        <v>0.0</v>
      </c>
      <c r="F13" s="4">
        <v>5.0</v>
      </c>
      <c r="G13" s="4">
        <v>0.0</v>
      </c>
      <c r="H13" s="4">
        <v>57.0</v>
      </c>
      <c r="L13" s="4">
        <v>26.0</v>
      </c>
      <c r="M13" s="4">
        <v>57.0</v>
      </c>
      <c r="N13" s="4">
        <v>0.0</v>
      </c>
    </row>
    <row r="14" ht="15.75" customHeight="1">
      <c r="A14" s="2">
        <v>43903.0</v>
      </c>
      <c r="C14" s="3">
        <v>43903.75</v>
      </c>
      <c r="D14" s="4">
        <v>72.0</v>
      </c>
      <c r="E14" s="4">
        <v>0.0</v>
      </c>
      <c r="F14" s="4">
        <v>7.0</v>
      </c>
      <c r="G14" s="4">
        <v>0.0</v>
      </c>
      <c r="H14" s="4">
        <v>65.0</v>
      </c>
      <c r="L14" s="4">
        <v>10.0</v>
      </c>
      <c r="M14" s="4">
        <v>65.0</v>
      </c>
      <c r="N14" s="4">
        <v>0.0</v>
      </c>
    </row>
    <row r="15" ht="15.75" customHeight="1">
      <c r="A15" s="2">
        <v>43904.0</v>
      </c>
      <c r="C15" s="3">
        <v>43904.75</v>
      </c>
      <c r="D15" s="4">
        <v>79.0</v>
      </c>
      <c r="E15" s="4">
        <v>0.0</v>
      </c>
      <c r="F15" s="4">
        <v>9.0</v>
      </c>
      <c r="G15" s="4">
        <v>0.0</v>
      </c>
      <c r="H15" s="4">
        <v>70.0</v>
      </c>
      <c r="L15" s="4">
        <v>7.0</v>
      </c>
      <c r="M15" s="4">
        <v>70.0</v>
      </c>
      <c r="N15" s="4">
        <v>0.0</v>
      </c>
    </row>
    <row r="16" ht="15.75" customHeight="1">
      <c r="A16" s="2">
        <v>43905.0</v>
      </c>
      <c r="C16" s="3">
        <v>43905.75</v>
      </c>
      <c r="D16" s="4">
        <v>95.0</v>
      </c>
      <c r="E16" s="4">
        <v>0.0</v>
      </c>
      <c r="F16" s="4">
        <v>11.0</v>
      </c>
      <c r="G16" s="4">
        <v>0.0</v>
      </c>
      <c r="H16" s="4">
        <v>84.0</v>
      </c>
      <c r="L16" s="4">
        <v>16.0</v>
      </c>
      <c r="M16" s="4">
        <v>84.0</v>
      </c>
      <c r="N16" s="4">
        <v>0.0</v>
      </c>
    </row>
    <row r="17" ht="15.75" customHeight="1">
      <c r="A17" s="2">
        <v>43906.0</v>
      </c>
      <c r="C17" s="3">
        <v>43906.75</v>
      </c>
      <c r="D17" s="4">
        <v>97.0</v>
      </c>
      <c r="E17" s="4">
        <v>0.0</v>
      </c>
      <c r="F17" s="4">
        <v>12.0</v>
      </c>
      <c r="G17" s="4">
        <v>7.0</v>
      </c>
      <c r="H17" s="4">
        <v>78.0</v>
      </c>
      <c r="L17" s="4">
        <v>2.0</v>
      </c>
      <c r="M17" s="4">
        <v>85.0</v>
      </c>
      <c r="N17" s="4">
        <v>0.0</v>
      </c>
    </row>
    <row r="18" ht="15.75" customHeight="1">
      <c r="A18" s="2">
        <v>43907.0</v>
      </c>
      <c r="C18" s="3">
        <v>43907.75</v>
      </c>
      <c r="D18" s="4">
        <v>122.0</v>
      </c>
      <c r="E18" s="4">
        <v>0.0</v>
      </c>
      <c r="F18" s="4">
        <v>12.0</v>
      </c>
      <c r="G18" s="4">
        <v>27.0</v>
      </c>
      <c r="H18" s="4">
        <v>83.0</v>
      </c>
      <c r="L18" s="4">
        <v>25.0</v>
      </c>
      <c r="M18" s="4">
        <v>110.0</v>
      </c>
      <c r="N18" s="4">
        <v>0.0</v>
      </c>
    </row>
    <row r="19" ht="15.75" customHeight="1">
      <c r="A19" s="2">
        <v>43908.0</v>
      </c>
      <c r="C19" s="3">
        <v>43908.75</v>
      </c>
      <c r="D19" s="4">
        <v>160.0</v>
      </c>
      <c r="E19" s="4">
        <v>12.0</v>
      </c>
      <c r="F19" s="4">
        <v>15.0</v>
      </c>
      <c r="G19" s="4">
        <v>42.0</v>
      </c>
      <c r="H19" s="4">
        <v>91.0</v>
      </c>
      <c r="L19" s="4">
        <v>38.0</v>
      </c>
      <c r="M19" s="4">
        <v>133.0</v>
      </c>
      <c r="N19" s="4">
        <v>12.0</v>
      </c>
    </row>
    <row r="20" ht="15.75" customHeight="1">
      <c r="A20" s="2">
        <v>43909.0</v>
      </c>
      <c r="C20" s="3">
        <v>43909.75</v>
      </c>
      <c r="D20" s="4">
        <v>210.0</v>
      </c>
      <c r="E20" s="4">
        <v>13.0</v>
      </c>
      <c r="F20" s="4">
        <v>19.0</v>
      </c>
      <c r="G20" s="4">
        <v>57.0</v>
      </c>
      <c r="H20" s="4">
        <v>121.0</v>
      </c>
      <c r="L20" s="4">
        <v>50.0</v>
      </c>
      <c r="M20" s="4">
        <v>178.0</v>
      </c>
      <c r="N20" s="4">
        <v>1.0</v>
      </c>
    </row>
    <row r="21" ht="15.75" customHeight="1">
      <c r="A21" s="2">
        <v>43910.0</v>
      </c>
      <c r="B21" s="4">
        <v>18.0</v>
      </c>
      <c r="C21" s="3">
        <v>43910.75</v>
      </c>
      <c r="D21" s="4">
        <v>224.0</v>
      </c>
      <c r="E21" s="4">
        <v>13.0</v>
      </c>
      <c r="F21" s="4">
        <v>20.0</v>
      </c>
      <c r="G21" s="4">
        <v>66.0</v>
      </c>
      <c r="H21" s="4">
        <v>125.0</v>
      </c>
      <c r="J21" s="4">
        <v>345.0</v>
      </c>
      <c r="K21" s="4">
        <v>25.0</v>
      </c>
      <c r="L21" s="4">
        <v>14.0</v>
      </c>
      <c r="M21" s="4">
        <v>191.0</v>
      </c>
      <c r="N21" s="4">
        <v>0.0</v>
      </c>
    </row>
    <row r="22" ht="15.75" customHeight="1">
      <c r="A22" s="2">
        <v>43911.0</v>
      </c>
      <c r="B22" s="4">
        <v>8.0</v>
      </c>
      <c r="C22" s="3">
        <v>43911.333333333336</v>
      </c>
      <c r="D22" s="4">
        <v>268.0</v>
      </c>
      <c r="E22" s="4">
        <v>17.0</v>
      </c>
      <c r="F22" s="4">
        <v>23.0</v>
      </c>
      <c r="G22" s="4">
        <v>71.0</v>
      </c>
      <c r="H22" s="4">
        <v>157.0</v>
      </c>
      <c r="J22" s="4">
        <v>375.0</v>
      </c>
      <c r="K22" s="4">
        <v>28.0</v>
      </c>
      <c r="L22" s="4">
        <v>44.0</v>
      </c>
      <c r="M22" s="4">
        <v>228.0</v>
      </c>
      <c r="N22" s="4">
        <v>4.0</v>
      </c>
    </row>
    <row r="23" ht="15.75" customHeight="1">
      <c r="A23" s="2">
        <v>43912.0</v>
      </c>
      <c r="B23" s="4">
        <v>8.0</v>
      </c>
      <c r="C23" s="3">
        <v>43912.333333333336</v>
      </c>
      <c r="D23" s="4">
        <v>304.0</v>
      </c>
      <c r="E23" s="4">
        <v>21.0</v>
      </c>
      <c r="F23" s="4">
        <v>29.0</v>
      </c>
      <c r="G23" s="4">
        <v>77.0</v>
      </c>
      <c r="H23" s="4">
        <v>177.0</v>
      </c>
      <c r="J23" s="4">
        <v>393.0</v>
      </c>
      <c r="K23" s="4">
        <v>37.0</v>
      </c>
      <c r="L23" s="4">
        <v>36.0</v>
      </c>
      <c r="M23" s="4">
        <v>254.0</v>
      </c>
      <c r="N23" s="4">
        <v>4.0</v>
      </c>
    </row>
    <row r="24" ht="15.75" customHeight="1">
      <c r="A24" s="2">
        <v>43913.0</v>
      </c>
      <c r="B24" s="4">
        <v>8.0</v>
      </c>
      <c r="C24" s="3">
        <v>43913.333333333336</v>
      </c>
      <c r="D24" s="4">
        <v>355.0</v>
      </c>
      <c r="E24" s="4">
        <v>22.0</v>
      </c>
      <c r="F24" s="4">
        <v>29.0</v>
      </c>
      <c r="G24" s="4">
        <v>79.0</v>
      </c>
      <c r="H24" s="4">
        <v>225.0</v>
      </c>
      <c r="J24" s="4">
        <v>431.0</v>
      </c>
      <c r="K24" s="4">
        <v>42.0</v>
      </c>
      <c r="L24" s="4">
        <v>51.0</v>
      </c>
      <c r="M24" s="4">
        <v>304.0</v>
      </c>
      <c r="N24" s="4">
        <v>1.0</v>
      </c>
    </row>
    <row r="25" ht="15.75" customHeight="1">
      <c r="A25" s="2">
        <v>43914.0</v>
      </c>
      <c r="B25" s="4">
        <v>18.0</v>
      </c>
      <c r="C25" s="3">
        <v>43914.75</v>
      </c>
      <c r="D25" s="4">
        <v>426.0</v>
      </c>
      <c r="E25" s="4">
        <v>23.0</v>
      </c>
      <c r="F25" s="4">
        <v>34.0</v>
      </c>
      <c r="G25" s="4">
        <v>109.0</v>
      </c>
      <c r="H25" s="4">
        <v>260.0</v>
      </c>
      <c r="J25" s="4">
        <v>445.0</v>
      </c>
      <c r="K25" s="4">
        <v>44.0</v>
      </c>
      <c r="L25" s="4">
        <v>71.0</v>
      </c>
      <c r="M25" s="4">
        <v>369.0</v>
      </c>
      <c r="N25" s="4">
        <v>1.0</v>
      </c>
    </row>
    <row r="26" ht="15.75" customHeight="1">
      <c r="A26" s="2">
        <v>43915.0</v>
      </c>
      <c r="B26" s="4">
        <v>18.0</v>
      </c>
      <c r="C26" s="3">
        <v>43915.75</v>
      </c>
      <c r="D26" s="4">
        <v>472.0</v>
      </c>
      <c r="E26" s="4">
        <v>27.0</v>
      </c>
      <c r="F26" s="4">
        <v>43.0</v>
      </c>
      <c r="G26" s="4">
        <v>112.0</v>
      </c>
      <c r="H26" s="4">
        <v>290.0</v>
      </c>
      <c r="J26" s="4">
        <v>479.0</v>
      </c>
      <c r="K26" s="4">
        <v>47.0</v>
      </c>
      <c r="L26" s="4">
        <v>46.0</v>
      </c>
      <c r="M26" s="4">
        <v>402.0</v>
      </c>
      <c r="N26" s="4">
        <v>4.0</v>
      </c>
    </row>
    <row r="27" ht="15.75" customHeight="1">
      <c r="A27" s="2">
        <v>43916.0</v>
      </c>
      <c r="B27" s="4">
        <v>18.0</v>
      </c>
      <c r="C27" s="3">
        <v>43916.75</v>
      </c>
      <c r="D27" s="4">
        <v>515.0</v>
      </c>
      <c r="E27" s="4">
        <v>29.0</v>
      </c>
      <c r="F27" s="4">
        <v>49.0</v>
      </c>
      <c r="G27" s="4">
        <v>113.0</v>
      </c>
      <c r="H27" s="4">
        <v>324.0</v>
      </c>
      <c r="L27" s="4">
        <v>43.0</v>
      </c>
      <c r="M27" s="4">
        <v>437.0</v>
      </c>
      <c r="N27" s="4">
        <v>2.0</v>
      </c>
    </row>
    <row r="28" ht="15.75" customHeight="1">
      <c r="A28" s="2">
        <v>43917.0</v>
      </c>
      <c r="B28" s="4">
        <v>18.0</v>
      </c>
      <c r="C28" s="3">
        <v>43917.75</v>
      </c>
      <c r="D28" s="4">
        <v>566.0</v>
      </c>
      <c r="E28" s="4">
        <v>31.0</v>
      </c>
      <c r="F28" s="4">
        <v>57.0</v>
      </c>
      <c r="G28" s="4">
        <v>132.0</v>
      </c>
      <c r="H28" s="4">
        <v>346.0</v>
      </c>
      <c r="L28" s="4">
        <v>51.0</v>
      </c>
      <c r="M28" s="4">
        <v>478.0</v>
      </c>
      <c r="N28" s="4">
        <v>2.0</v>
      </c>
    </row>
    <row r="29" ht="15.75" customHeight="1">
      <c r="A29" s="2">
        <v>43918.0</v>
      </c>
      <c r="B29" s="4">
        <v>18.0</v>
      </c>
      <c r="C29" s="3">
        <v>43918.75</v>
      </c>
      <c r="D29" s="4">
        <v>603.0</v>
      </c>
      <c r="E29" s="4">
        <v>43.0</v>
      </c>
      <c r="F29" s="4">
        <v>62.0</v>
      </c>
      <c r="G29" s="4">
        <v>134.0</v>
      </c>
      <c r="H29" s="4">
        <v>364.0</v>
      </c>
      <c r="L29" s="4">
        <v>37.0</v>
      </c>
      <c r="M29" s="4">
        <v>498.0</v>
      </c>
      <c r="N29" s="4">
        <v>12.0</v>
      </c>
    </row>
    <row r="30" ht="15.75" customHeight="1">
      <c r="A30" s="2">
        <v>43919.0</v>
      </c>
      <c r="B30" s="4">
        <v>18.0</v>
      </c>
      <c r="C30" s="3">
        <v>43919.75</v>
      </c>
      <c r="D30" s="4">
        <v>701.0</v>
      </c>
      <c r="E30" s="4">
        <v>48.0</v>
      </c>
      <c r="F30" s="4">
        <v>67.0</v>
      </c>
      <c r="G30" s="4">
        <v>151.0</v>
      </c>
      <c r="H30" s="4">
        <v>435.0</v>
      </c>
      <c r="L30" s="4">
        <v>98.0</v>
      </c>
      <c r="M30" s="4">
        <v>586.0</v>
      </c>
      <c r="N30" s="4">
        <v>5.0</v>
      </c>
    </row>
    <row r="31" ht="15.75" customHeight="1">
      <c r="A31" s="2">
        <v>43920.0</v>
      </c>
      <c r="B31" s="4">
        <v>18.0</v>
      </c>
      <c r="C31" s="3">
        <v>43920.75</v>
      </c>
      <c r="D31" s="4">
        <v>727.0</v>
      </c>
      <c r="E31" s="4">
        <v>49.0</v>
      </c>
      <c r="F31" s="4">
        <v>78.0</v>
      </c>
      <c r="G31" s="4">
        <v>151.0</v>
      </c>
      <c r="H31" s="4">
        <v>449.0</v>
      </c>
      <c r="L31" s="4">
        <v>26.0</v>
      </c>
      <c r="M31" s="4">
        <v>600.0</v>
      </c>
      <c r="N31" s="4">
        <v>1.0</v>
      </c>
    </row>
    <row r="32" ht="15.75" customHeight="1">
      <c r="A32" s="2">
        <v>43921.0</v>
      </c>
      <c r="B32" s="4">
        <v>18.0</v>
      </c>
      <c r="C32" s="3">
        <v>43921.75</v>
      </c>
      <c r="D32" s="4">
        <v>741.0</v>
      </c>
      <c r="E32" s="4">
        <v>49.0</v>
      </c>
      <c r="F32" s="4">
        <v>84.0</v>
      </c>
      <c r="G32" s="4">
        <v>157.0</v>
      </c>
      <c r="H32" s="4">
        <v>451.0</v>
      </c>
      <c r="L32" s="4">
        <v>14.0</v>
      </c>
      <c r="M32" s="4">
        <v>608.0</v>
      </c>
      <c r="N32" s="4">
        <v>0.0</v>
      </c>
    </row>
    <row r="33" ht="15.75" customHeight="1">
      <c r="A33" s="2">
        <v>43922.0</v>
      </c>
      <c r="B33" s="4">
        <v>18.0</v>
      </c>
      <c r="C33" s="3">
        <v>43922.75</v>
      </c>
      <c r="D33" s="4">
        <v>816.0</v>
      </c>
      <c r="E33" s="4">
        <v>51.0</v>
      </c>
      <c r="F33" s="4">
        <v>90.0</v>
      </c>
      <c r="G33" s="4">
        <v>176.0</v>
      </c>
      <c r="H33" s="4">
        <v>499.0</v>
      </c>
      <c r="L33" s="4">
        <v>75.0</v>
      </c>
      <c r="M33" s="4">
        <v>675.0</v>
      </c>
      <c r="N33" s="4">
        <v>2.0</v>
      </c>
    </row>
    <row r="34" ht="15.75" customHeight="1">
      <c r="A34" s="2">
        <v>43923.0</v>
      </c>
      <c r="B34" s="4">
        <v>18.0</v>
      </c>
      <c r="C34" s="3">
        <v>43923.75</v>
      </c>
      <c r="D34" s="4">
        <v>909.0</v>
      </c>
      <c r="E34" s="4">
        <v>54.0</v>
      </c>
      <c r="F34" s="4">
        <v>95.0</v>
      </c>
      <c r="G34" s="4">
        <v>195.0</v>
      </c>
      <c r="H34" s="4">
        <v>565.0</v>
      </c>
      <c r="L34" s="4">
        <v>93.0</v>
      </c>
      <c r="M34" s="4">
        <v>760.0</v>
      </c>
      <c r="N34" s="4">
        <v>3.0</v>
      </c>
    </row>
    <row r="35" ht="15.75" customHeight="1">
      <c r="A35" s="2">
        <v>43924.0</v>
      </c>
      <c r="B35" s="4">
        <v>8.0</v>
      </c>
      <c r="C35" s="3">
        <v>43924.333333333336</v>
      </c>
      <c r="D35" s="4">
        <v>990.0</v>
      </c>
      <c r="E35" s="4">
        <v>56.0</v>
      </c>
      <c r="F35" s="4">
        <v>98.0</v>
      </c>
      <c r="G35" s="4">
        <v>209.0</v>
      </c>
      <c r="H35" s="4">
        <v>627.0</v>
      </c>
      <c r="L35" s="4">
        <v>81.0</v>
      </c>
      <c r="M35" s="4">
        <v>836.0</v>
      </c>
      <c r="N35" s="4">
        <v>2.0</v>
      </c>
    </row>
    <row r="36" ht="15.75" customHeight="1">
      <c r="A36" s="2">
        <v>43925.0</v>
      </c>
      <c r="B36" s="4">
        <v>18.0</v>
      </c>
      <c r="C36" s="3">
        <v>43925.75</v>
      </c>
      <c r="D36" s="4">
        <v>1071.0</v>
      </c>
      <c r="E36" s="4">
        <v>58.0</v>
      </c>
      <c r="F36" s="4">
        <v>99.0</v>
      </c>
      <c r="G36" s="4">
        <v>223.0</v>
      </c>
      <c r="H36" s="4">
        <v>691.0</v>
      </c>
      <c r="L36" s="4">
        <v>81.0</v>
      </c>
      <c r="M36" s="4">
        <v>914.0</v>
      </c>
      <c r="N36" s="4">
        <v>2.0</v>
      </c>
    </row>
    <row r="37" ht="15.75" customHeight="1">
      <c r="A37" s="2">
        <v>43926.0</v>
      </c>
      <c r="B37" s="4">
        <v>18.0</v>
      </c>
      <c r="C37" s="3">
        <v>43926.75</v>
      </c>
      <c r="D37" s="4">
        <v>1151.0</v>
      </c>
      <c r="E37" s="4">
        <v>64.0</v>
      </c>
      <c r="F37" s="4">
        <v>123.0</v>
      </c>
      <c r="G37" s="4">
        <v>279.0</v>
      </c>
      <c r="H37" s="4">
        <v>685.0</v>
      </c>
      <c r="L37" s="4">
        <v>80.0</v>
      </c>
      <c r="M37" s="4">
        <v>964.0</v>
      </c>
      <c r="N37" s="4">
        <v>6.0</v>
      </c>
    </row>
    <row r="38" ht="15.75" customHeight="1">
      <c r="A38" s="2">
        <v>43927.0</v>
      </c>
      <c r="B38" s="4">
        <v>18.0</v>
      </c>
      <c r="C38" s="3">
        <v>43927.75</v>
      </c>
      <c r="D38" s="4">
        <v>1299.0</v>
      </c>
      <c r="E38" s="4">
        <v>68.0</v>
      </c>
      <c r="F38" s="4">
        <v>131.0</v>
      </c>
      <c r="G38" s="4">
        <v>317.0</v>
      </c>
      <c r="H38" s="4">
        <v>783.0</v>
      </c>
      <c r="L38" s="4">
        <v>148.0</v>
      </c>
      <c r="M38" s="4">
        <v>1100.0</v>
      </c>
      <c r="N38" s="4">
        <v>4.0</v>
      </c>
    </row>
    <row r="39" ht="15.75" customHeight="1">
      <c r="A39" s="2">
        <v>43928.0</v>
      </c>
      <c r="B39" s="4">
        <v>18.0</v>
      </c>
      <c r="C39" s="3">
        <v>43928.75</v>
      </c>
      <c r="D39" s="4">
        <v>1443.0</v>
      </c>
      <c r="E39" s="4">
        <v>69.0</v>
      </c>
      <c r="F39" s="4">
        <v>141.0</v>
      </c>
      <c r="G39" s="4">
        <v>338.0</v>
      </c>
      <c r="H39" s="4">
        <v>895.0</v>
      </c>
      <c r="L39" s="4">
        <v>144.0</v>
      </c>
      <c r="M39" s="4">
        <v>1233.0</v>
      </c>
      <c r="N39" s="4">
        <v>1.0</v>
      </c>
    </row>
    <row r="40" ht="15.75" customHeight="1">
      <c r="A40" s="2">
        <v>43929.0</v>
      </c>
      <c r="B40" s="4">
        <v>18.0</v>
      </c>
      <c r="C40" s="3">
        <v>43929.75</v>
      </c>
      <c r="D40" s="4">
        <v>1552.0</v>
      </c>
      <c r="E40" s="4">
        <v>75.0</v>
      </c>
      <c r="F40" s="4">
        <v>144.0</v>
      </c>
      <c r="G40" s="4">
        <v>357.0</v>
      </c>
      <c r="H40" s="4">
        <v>976.0</v>
      </c>
      <c r="L40" s="4">
        <v>109.0</v>
      </c>
      <c r="M40" s="4">
        <v>1333.0</v>
      </c>
      <c r="N40" s="4">
        <v>6.0</v>
      </c>
    </row>
    <row r="41" ht="15.75" customHeight="1">
      <c r="A41" s="2">
        <v>43930.0</v>
      </c>
      <c r="B41" s="4">
        <v>18.0</v>
      </c>
      <c r="C41" s="3">
        <v>43930.75</v>
      </c>
      <c r="D41" s="4">
        <v>1719.0</v>
      </c>
      <c r="E41" s="4">
        <v>82.0</v>
      </c>
      <c r="F41" s="4">
        <v>155.0</v>
      </c>
      <c r="G41" s="4">
        <v>405.0</v>
      </c>
      <c r="H41" s="4">
        <v>1077.0</v>
      </c>
      <c r="L41" s="4">
        <v>167.0</v>
      </c>
      <c r="M41" s="4">
        <v>1482.0</v>
      </c>
      <c r="N41" s="4">
        <v>7.0</v>
      </c>
    </row>
    <row r="42" ht="15.75" customHeight="1">
      <c r="A42" s="2">
        <v>43931.0</v>
      </c>
      <c r="B42" s="4">
        <v>18.0</v>
      </c>
      <c r="C42" s="3">
        <v>43931.75</v>
      </c>
      <c r="D42" s="4">
        <v>1810.0</v>
      </c>
      <c r="E42" s="4">
        <v>82.0</v>
      </c>
      <c r="F42" s="4">
        <v>156.0</v>
      </c>
      <c r="G42" s="4">
        <v>433.0</v>
      </c>
      <c r="H42" s="4">
        <v>1139.0</v>
      </c>
      <c r="L42" s="4">
        <v>91.0</v>
      </c>
      <c r="M42" s="4">
        <v>1572.0</v>
      </c>
      <c r="N42" s="4">
        <v>0.0</v>
      </c>
    </row>
    <row r="43" ht="15.75" customHeight="1">
      <c r="A43" s="2">
        <v>43932.0</v>
      </c>
      <c r="B43" s="4">
        <v>8.0</v>
      </c>
      <c r="C43" s="3">
        <v>43932.333333333336</v>
      </c>
      <c r="D43" s="4">
        <v>1903.0</v>
      </c>
      <c r="E43" s="4">
        <v>142.0</v>
      </c>
      <c r="F43" s="4">
        <v>168.0</v>
      </c>
      <c r="G43" s="4">
        <v>441.0</v>
      </c>
      <c r="H43" s="4">
        <v>1152.0</v>
      </c>
      <c r="L43" s="4">
        <v>93.0</v>
      </c>
      <c r="M43" s="4">
        <v>1593.0</v>
      </c>
      <c r="N43" s="4">
        <v>60.0</v>
      </c>
    </row>
    <row r="44" ht="15.75" customHeight="1">
      <c r="A44" s="2">
        <v>43933.0</v>
      </c>
      <c r="B44" s="4">
        <v>8.0</v>
      </c>
      <c r="C44" s="3">
        <v>43933.333333333336</v>
      </c>
      <c r="D44" s="4">
        <v>2082.0</v>
      </c>
      <c r="E44" s="4">
        <v>142.0</v>
      </c>
      <c r="F44" s="4">
        <v>195.0</v>
      </c>
      <c r="G44" s="4">
        <v>468.0</v>
      </c>
      <c r="H44" s="4">
        <v>1277.0</v>
      </c>
      <c r="L44" s="4">
        <v>179.0</v>
      </c>
      <c r="M44" s="4">
        <v>1745.0</v>
      </c>
      <c r="N44" s="4">
        <v>0.0</v>
      </c>
    </row>
    <row r="45" ht="15.75" customHeight="1">
      <c r="A45" s="2">
        <v>43934.0</v>
      </c>
      <c r="B45" s="4">
        <v>8.0</v>
      </c>
      <c r="C45" s="3">
        <v>43934.333333333336</v>
      </c>
      <c r="D45" s="4">
        <v>2242.0</v>
      </c>
      <c r="E45" s="4">
        <v>142.0</v>
      </c>
      <c r="F45" s="4">
        <v>209.0</v>
      </c>
      <c r="G45" s="4">
        <v>521.0</v>
      </c>
      <c r="H45" s="4">
        <v>1370.0</v>
      </c>
      <c r="L45" s="4">
        <v>160.0</v>
      </c>
      <c r="M45" s="4">
        <v>1891.0</v>
      </c>
      <c r="N45" s="4">
        <v>0.0</v>
      </c>
    </row>
    <row r="46" ht="15.75" customHeight="1">
      <c r="A46" s="2">
        <v>43935.0</v>
      </c>
      <c r="B46" s="4">
        <v>8.0</v>
      </c>
      <c r="C46" s="3">
        <v>43935.333333333336</v>
      </c>
      <c r="D46" s="4">
        <v>2349.0</v>
      </c>
      <c r="E46" s="4">
        <v>163.0</v>
      </c>
      <c r="F46" s="4">
        <v>243.0</v>
      </c>
      <c r="G46" s="4">
        <v>558.0</v>
      </c>
      <c r="H46" s="4">
        <v>1385.0</v>
      </c>
      <c r="L46" s="4">
        <v>107.0</v>
      </c>
      <c r="M46" s="4">
        <v>1943.0</v>
      </c>
      <c r="N46" s="4">
        <v>21.0</v>
      </c>
    </row>
    <row r="47" ht="15.75" customHeight="1">
      <c r="A47" s="2">
        <v>43936.0</v>
      </c>
      <c r="B47" s="4">
        <v>8.0</v>
      </c>
      <c r="C47" s="3">
        <v>43936.333333333336</v>
      </c>
      <c r="D47" s="4">
        <v>2447.0</v>
      </c>
      <c r="E47" s="4">
        <v>164.0</v>
      </c>
      <c r="F47" s="4">
        <v>246.0</v>
      </c>
      <c r="G47" s="4">
        <v>613.0</v>
      </c>
      <c r="H47" s="4">
        <v>1424.0</v>
      </c>
      <c r="L47" s="4">
        <v>98.0</v>
      </c>
      <c r="M47" s="4">
        <v>2037.0</v>
      </c>
      <c r="N47" s="4">
        <v>1.0</v>
      </c>
    </row>
    <row r="48" ht="15.75" customHeight="1">
      <c r="A48" s="2">
        <v>43937.0</v>
      </c>
      <c r="B48" s="4">
        <v>8.0</v>
      </c>
      <c r="C48" s="3">
        <v>43937.333333333336</v>
      </c>
      <c r="D48" s="4">
        <v>2670.0</v>
      </c>
      <c r="E48" s="4">
        <v>202.0</v>
      </c>
      <c r="F48" s="4">
        <v>248.0</v>
      </c>
      <c r="G48" s="4">
        <v>619.0</v>
      </c>
      <c r="H48" s="4">
        <v>1601.0</v>
      </c>
      <c r="L48" s="4">
        <v>223.0</v>
      </c>
      <c r="M48" s="4">
        <v>2220.0</v>
      </c>
      <c r="N48" s="4">
        <v>38.0</v>
      </c>
    </row>
    <row r="49" ht="15.75" customHeight="1">
      <c r="A49" s="2">
        <v>43938.0</v>
      </c>
      <c r="B49" s="4">
        <v>8.0</v>
      </c>
      <c r="C49" s="3">
        <v>43938.333333333336</v>
      </c>
      <c r="D49" s="4">
        <v>2823.0</v>
      </c>
      <c r="E49" s="4">
        <v>203.0</v>
      </c>
      <c r="F49" s="4">
        <v>250.0</v>
      </c>
      <c r="G49" s="4">
        <v>643.0</v>
      </c>
      <c r="H49" s="4">
        <v>1727.0</v>
      </c>
      <c r="L49" s="4">
        <v>153.0</v>
      </c>
      <c r="M49" s="4">
        <v>2370.0</v>
      </c>
      <c r="N49" s="4">
        <v>1.0</v>
      </c>
    </row>
    <row r="50" ht="15.75" customHeight="1">
      <c r="A50" s="2">
        <v>43939.0</v>
      </c>
      <c r="B50" s="4">
        <v>8.0</v>
      </c>
      <c r="C50" s="3">
        <v>43939.333333333336</v>
      </c>
      <c r="D50" s="4">
        <v>2902.0</v>
      </c>
      <c r="E50" s="4">
        <v>206.0</v>
      </c>
      <c r="F50" s="4">
        <v>257.0</v>
      </c>
      <c r="G50" s="4">
        <v>670.0</v>
      </c>
      <c r="H50" s="4">
        <v>1769.0</v>
      </c>
      <c r="L50" s="4">
        <v>79.0</v>
      </c>
      <c r="M50" s="4">
        <v>2439.0</v>
      </c>
      <c r="N50" s="4">
        <v>3.0</v>
      </c>
    </row>
    <row r="51" ht="15.75" customHeight="1">
      <c r="A51" s="2">
        <v>43940.0</v>
      </c>
      <c r="B51" s="4">
        <v>8.0</v>
      </c>
      <c r="C51" s="3">
        <v>43940.333333333336</v>
      </c>
      <c r="D51" s="4">
        <v>3033.0</v>
      </c>
      <c r="E51" s="4">
        <v>207.0</v>
      </c>
      <c r="F51" s="4">
        <v>292.0</v>
      </c>
      <c r="G51" s="4">
        <v>695.0</v>
      </c>
      <c r="H51" s="4">
        <v>1839.0</v>
      </c>
      <c r="L51" s="4">
        <v>131.0</v>
      </c>
      <c r="M51" s="4">
        <v>2534.0</v>
      </c>
      <c r="N51" s="4">
        <v>1.0</v>
      </c>
    </row>
    <row r="52" ht="15.75" customHeight="1">
      <c r="A52" s="2">
        <v>43941.0</v>
      </c>
      <c r="B52" s="4">
        <v>8.0</v>
      </c>
      <c r="C52" s="3">
        <v>43941.333333333336</v>
      </c>
      <c r="D52" s="4">
        <v>3112.0</v>
      </c>
      <c r="E52" s="4">
        <v>237.0</v>
      </c>
      <c r="F52" s="4">
        <v>297.0</v>
      </c>
      <c r="G52" s="4">
        <v>752.0</v>
      </c>
      <c r="H52" s="4">
        <v>1826.0</v>
      </c>
      <c r="L52" s="4">
        <v>79.0</v>
      </c>
      <c r="M52" s="4">
        <v>2578.0</v>
      </c>
      <c r="N52" s="4">
        <v>30.0</v>
      </c>
    </row>
    <row r="53" ht="15.75" customHeight="1">
      <c r="A53" s="2">
        <v>43942.0</v>
      </c>
      <c r="B53" s="4">
        <v>8.0</v>
      </c>
      <c r="C53" s="3">
        <v>43942.333333333336</v>
      </c>
      <c r="D53" s="4">
        <v>3279.0</v>
      </c>
      <c r="E53" s="4">
        <v>286.0</v>
      </c>
      <c r="F53" s="4">
        <v>305.0</v>
      </c>
      <c r="G53" s="4">
        <v>753.0</v>
      </c>
      <c r="H53" s="4">
        <v>1935.0</v>
      </c>
      <c r="L53" s="4">
        <v>167.0</v>
      </c>
      <c r="M53" s="4">
        <v>2688.0</v>
      </c>
      <c r="N53" s="4">
        <v>49.0</v>
      </c>
    </row>
    <row r="54" ht="15.75" customHeight="1">
      <c r="A54" s="2">
        <v>43943.0</v>
      </c>
      <c r="B54" s="4">
        <v>8.0</v>
      </c>
      <c r="C54" s="3">
        <v>43943.333333333336</v>
      </c>
      <c r="D54" s="4">
        <v>3399.0</v>
      </c>
      <c r="E54" s="4">
        <v>291.0</v>
      </c>
      <c r="F54" s="4">
        <v>308.0</v>
      </c>
      <c r="G54" s="4">
        <v>815.0</v>
      </c>
      <c r="H54" s="4">
        <v>1985.0</v>
      </c>
      <c r="L54" s="4">
        <v>120.0</v>
      </c>
      <c r="M54" s="4">
        <v>2800.0</v>
      </c>
      <c r="N54" s="4">
        <v>5.0</v>
      </c>
    </row>
    <row r="55" ht="15.75" customHeight="1">
      <c r="A55" s="2">
        <v>43944.0</v>
      </c>
      <c r="B55" s="4">
        <v>8.0</v>
      </c>
      <c r="C55" s="3">
        <v>43944.333333333336</v>
      </c>
      <c r="D55" s="4">
        <v>3506.0</v>
      </c>
      <c r="E55" s="4">
        <v>292.0</v>
      </c>
      <c r="F55" s="4">
        <v>316.0</v>
      </c>
      <c r="G55" s="4">
        <v>888.0</v>
      </c>
      <c r="H55" s="4">
        <v>2010.0</v>
      </c>
      <c r="L55" s="4">
        <v>107.0</v>
      </c>
      <c r="M55" s="4">
        <v>2898.0</v>
      </c>
      <c r="N55" s="4">
        <v>1.0</v>
      </c>
    </row>
    <row r="56" ht="15.75" customHeight="1">
      <c r="A56" s="2">
        <v>43945.0</v>
      </c>
      <c r="B56" s="4">
        <v>8.0</v>
      </c>
      <c r="C56" s="3">
        <v>43945.333333333336</v>
      </c>
      <c r="D56" s="4">
        <v>3605.0</v>
      </c>
      <c r="E56" s="4">
        <v>327.0</v>
      </c>
      <c r="F56" s="4">
        <v>331.0</v>
      </c>
      <c r="G56" s="4">
        <v>959.0</v>
      </c>
      <c r="H56" s="4">
        <v>1988.0</v>
      </c>
      <c r="L56" s="4">
        <v>99.0</v>
      </c>
      <c r="M56" s="4">
        <v>2947.0</v>
      </c>
      <c r="N56" s="4">
        <v>35.0</v>
      </c>
    </row>
    <row r="57" ht="15.75" customHeight="1">
      <c r="A57" s="2">
        <v>43946.0</v>
      </c>
      <c r="B57" s="4">
        <v>8.0</v>
      </c>
      <c r="C57" s="3">
        <v>43946.333333333336</v>
      </c>
      <c r="D57" s="4">
        <v>3681.0</v>
      </c>
      <c r="E57" s="4">
        <v>334.0</v>
      </c>
      <c r="F57" s="4">
        <v>350.0</v>
      </c>
      <c r="G57" s="4">
        <v>1050.0</v>
      </c>
      <c r="H57" s="4">
        <v>1947.0</v>
      </c>
      <c r="L57" s="4">
        <v>76.0</v>
      </c>
      <c r="M57" s="4">
        <v>2997.0</v>
      </c>
      <c r="N57" s="4">
        <v>7.0</v>
      </c>
    </row>
    <row r="58" ht="15.75" customHeight="1">
      <c r="A58" s="2">
        <v>43947.0</v>
      </c>
      <c r="B58" s="4">
        <v>8.0</v>
      </c>
      <c r="C58" s="3">
        <v>43947.333333333336</v>
      </c>
      <c r="D58" s="4">
        <v>3746.0</v>
      </c>
      <c r="E58" s="4">
        <v>338.0</v>
      </c>
      <c r="F58" s="4">
        <v>357.0</v>
      </c>
      <c r="G58" s="4">
        <v>1099.0</v>
      </c>
      <c r="H58" s="4">
        <v>1952.0</v>
      </c>
      <c r="L58" s="4">
        <v>65.0</v>
      </c>
      <c r="M58" s="4">
        <v>3051.0</v>
      </c>
      <c r="N58" s="4">
        <v>4.0</v>
      </c>
    </row>
    <row r="59" ht="15.75" customHeight="1">
      <c r="A59" s="2">
        <v>43948.0</v>
      </c>
      <c r="B59" s="4">
        <v>8.0</v>
      </c>
      <c r="C59" s="3">
        <v>43948.333333333336</v>
      </c>
      <c r="D59" s="4">
        <v>3832.0</v>
      </c>
      <c r="E59" s="4">
        <v>338.0</v>
      </c>
      <c r="F59" s="4">
        <v>375.0</v>
      </c>
      <c r="G59" s="4">
        <v>1169.0</v>
      </c>
      <c r="H59" s="4">
        <v>1950.0</v>
      </c>
      <c r="L59" s="4">
        <v>86.0</v>
      </c>
      <c r="M59" s="4">
        <v>3119.0</v>
      </c>
      <c r="N59" s="4">
        <v>0.0</v>
      </c>
    </row>
    <row r="60" ht="15.75" customHeight="1">
      <c r="A60" s="2">
        <v>43949.0</v>
      </c>
      <c r="B60" s="4">
        <v>8.0</v>
      </c>
      <c r="C60" s="3">
        <v>43949.333333333336</v>
      </c>
      <c r="D60" s="4">
        <v>3950.0</v>
      </c>
      <c r="E60" s="4">
        <v>341.0</v>
      </c>
      <c r="F60" s="4">
        <v>379.0</v>
      </c>
      <c r="G60" s="4">
        <v>1206.0</v>
      </c>
      <c r="H60" s="4">
        <v>2024.0</v>
      </c>
      <c r="L60" s="4">
        <v>118.0</v>
      </c>
      <c r="M60" s="4">
        <v>3230.0</v>
      </c>
      <c r="N60" s="4">
        <v>3.0</v>
      </c>
    </row>
    <row r="61" ht="15.75" customHeight="1">
      <c r="A61" s="2">
        <v>43950.0</v>
      </c>
      <c r="B61" s="4">
        <v>8.0</v>
      </c>
      <c r="C61" s="3">
        <v>43950.333333333336</v>
      </c>
      <c r="D61" s="4">
        <v>4033.0</v>
      </c>
      <c r="E61" s="4">
        <v>412.0</v>
      </c>
      <c r="F61" s="4">
        <v>381.0</v>
      </c>
      <c r="G61" s="4">
        <v>1238.0</v>
      </c>
      <c r="H61" s="4">
        <v>2002.0</v>
      </c>
      <c r="L61" s="4">
        <v>83.0</v>
      </c>
      <c r="M61" s="4">
        <v>3240.0</v>
      </c>
      <c r="N61" s="4">
        <v>71.0</v>
      </c>
    </row>
    <row r="62" ht="15.75" customHeight="1">
      <c r="A62" s="2">
        <v>43951.0</v>
      </c>
      <c r="B62" s="4">
        <v>8.0</v>
      </c>
      <c r="C62" s="3">
        <v>43951.333333333336</v>
      </c>
      <c r="D62" s="4">
        <v>4138.0</v>
      </c>
      <c r="E62" s="4">
        <v>412.0</v>
      </c>
      <c r="F62" s="4">
        <v>381.0</v>
      </c>
      <c r="G62" s="4">
        <v>1272.0</v>
      </c>
      <c r="H62" s="4">
        <v>2073.0</v>
      </c>
      <c r="L62" s="4">
        <v>105.0</v>
      </c>
      <c r="M62" s="4">
        <v>3345.0</v>
      </c>
      <c r="N62" s="4">
        <v>0.0</v>
      </c>
    </row>
    <row r="63" ht="15.75" customHeight="1">
      <c r="A63" s="2">
        <v>43952.0</v>
      </c>
      <c r="B63" s="4">
        <v>8.0</v>
      </c>
      <c r="C63" s="3">
        <v>43952.333333333336</v>
      </c>
      <c r="D63" s="4">
        <v>4283.0</v>
      </c>
      <c r="E63" s="4">
        <v>427.0</v>
      </c>
      <c r="F63" s="4">
        <v>393.0</v>
      </c>
      <c r="G63" s="4">
        <v>1312.0</v>
      </c>
      <c r="H63" s="4">
        <v>2151.0</v>
      </c>
      <c r="L63" s="4">
        <v>145.0</v>
      </c>
      <c r="M63" s="4">
        <v>3463.0</v>
      </c>
      <c r="N63" s="4">
        <v>15.0</v>
      </c>
    </row>
    <row r="64" ht="15.75" customHeight="1">
      <c r="A64" s="2">
        <v>43953.0</v>
      </c>
      <c r="B64" s="4">
        <v>8.0</v>
      </c>
      <c r="C64" s="3">
        <v>43953.333333333336</v>
      </c>
      <c r="D64" s="4">
        <v>4355.0</v>
      </c>
      <c r="E64" s="4">
        <v>562.0</v>
      </c>
      <c r="F64" s="4">
        <v>400.0</v>
      </c>
      <c r="G64" s="4">
        <v>1304.0</v>
      </c>
      <c r="H64" s="4">
        <v>2089.0</v>
      </c>
      <c r="L64" s="4">
        <v>72.0</v>
      </c>
      <c r="M64" s="4">
        <v>3393.0</v>
      </c>
      <c r="N64" s="4">
        <v>135.0</v>
      </c>
    </row>
    <row r="65" ht="15.75" customHeight="1">
      <c r="A65" s="2">
        <v>43954.0</v>
      </c>
      <c r="B65" s="4">
        <v>8.0</v>
      </c>
      <c r="C65" s="3">
        <v>43954.333333333336</v>
      </c>
      <c r="D65" s="4">
        <v>4417.0</v>
      </c>
      <c r="E65" s="4">
        <v>622.0</v>
      </c>
      <c r="F65" s="4">
        <v>410.0</v>
      </c>
      <c r="G65" s="4">
        <v>1323.0</v>
      </c>
      <c r="H65" s="4">
        <v>2062.0</v>
      </c>
      <c r="L65" s="4">
        <v>62.0</v>
      </c>
      <c r="M65" s="4">
        <v>3385.0</v>
      </c>
      <c r="N65" s="4">
        <v>60.0</v>
      </c>
    </row>
    <row r="66" ht="15.75" customHeight="1">
      <c r="A66" s="2">
        <v>43955.0</v>
      </c>
      <c r="B66" s="4">
        <v>8.0</v>
      </c>
      <c r="C66" s="3">
        <v>43955.333333333336</v>
      </c>
      <c r="D66" s="4">
        <v>4472.0</v>
      </c>
      <c r="E66" s="4">
        <v>650.0</v>
      </c>
      <c r="F66" s="4">
        <v>412.0</v>
      </c>
      <c r="G66" s="4">
        <v>1330.0</v>
      </c>
      <c r="H66" s="4">
        <v>2080.0</v>
      </c>
      <c r="L66" s="4">
        <v>55.0</v>
      </c>
      <c r="M66" s="4">
        <v>3410.0</v>
      </c>
      <c r="N66" s="4">
        <v>28.0</v>
      </c>
    </row>
    <row r="67" ht="15.75" customHeight="1">
      <c r="A67" s="2">
        <v>43956.0</v>
      </c>
      <c r="B67" s="4">
        <v>8.0</v>
      </c>
      <c r="C67" s="3">
        <v>43956.333333333336</v>
      </c>
      <c r="D67" s="4">
        <v>4641.0</v>
      </c>
      <c r="E67" s="4">
        <v>711.0</v>
      </c>
      <c r="F67" s="4">
        <v>414.0</v>
      </c>
      <c r="G67" s="4">
        <v>1370.0</v>
      </c>
      <c r="H67" s="4">
        <v>2146.0</v>
      </c>
      <c r="L67" s="4">
        <v>169.0</v>
      </c>
      <c r="M67" s="4">
        <v>3516.0</v>
      </c>
      <c r="N67" s="4">
        <v>61.0</v>
      </c>
    </row>
    <row r="68" ht="15.75" customHeight="1">
      <c r="A68" s="2">
        <v>43957.0</v>
      </c>
      <c r="B68" s="4">
        <v>8.0</v>
      </c>
      <c r="C68" s="3">
        <v>43957.333333333336</v>
      </c>
      <c r="D68" s="4">
        <v>4709.0</v>
      </c>
      <c r="E68" s="4">
        <v>713.0</v>
      </c>
      <c r="F68" s="4">
        <v>420.0</v>
      </c>
      <c r="G68" s="4">
        <v>1381.0</v>
      </c>
      <c r="H68" s="4">
        <v>2195.0</v>
      </c>
      <c r="L68" s="4">
        <v>68.0</v>
      </c>
      <c r="M68" s="4">
        <v>3576.0</v>
      </c>
      <c r="N68" s="4">
        <v>2.0</v>
      </c>
    </row>
    <row r="69" ht="15.75" customHeight="1">
      <c r="A69" s="2">
        <v>43958.0</v>
      </c>
      <c r="B69" s="4">
        <v>8.0</v>
      </c>
      <c r="C69" s="3">
        <v>43958.333333333336</v>
      </c>
      <c r="D69" s="4">
        <v>4775.0</v>
      </c>
      <c r="E69" s="4">
        <v>718.0</v>
      </c>
      <c r="F69" s="4">
        <v>430.0</v>
      </c>
      <c r="G69" s="4">
        <v>1431.0</v>
      </c>
      <c r="H69" s="4">
        <v>2196.0</v>
      </c>
      <c r="L69" s="4">
        <v>66.0</v>
      </c>
      <c r="M69" s="4">
        <v>3627.0</v>
      </c>
      <c r="N69" s="4">
        <v>5.0</v>
      </c>
    </row>
    <row r="70" ht="15.75" customHeight="1">
      <c r="A70" s="2">
        <v>43959.0</v>
      </c>
      <c r="B70" s="4">
        <v>8.0</v>
      </c>
      <c r="C70" s="3">
        <v>43959.333333333336</v>
      </c>
      <c r="D70" s="4">
        <v>4901.0</v>
      </c>
      <c r="E70" s="4">
        <v>763.0</v>
      </c>
      <c r="F70" s="4">
        <v>431.0</v>
      </c>
      <c r="G70" s="4">
        <v>1426.0</v>
      </c>
      <c r="H70" s="4">
        <v>2281.0</v>
      </c>
      <c r="L70" s="4">
        <v>126.0</v>
      </c>
      <c r="M70" s="4">
        <v>3707.0</v>
      </c>
      <c r="N70" s="4">
        <v>45.0</v>
      </c>
    </row>
    <row r="71" ht="15.75" customHeight="1">
      <c r="A71" s="2">
        <v>43960.0</v>
      </c>
      <c r="B71" s="4">
        <v>8.0</v>
      </c>
      <c r="C71" s="3">
        <v>43960.333333333336</v>
      </c>
      <c r="D71" s="4">
        <v>4958.0</v>
      </c>
      <c r="E71" s="4">
        <v>767.0</v>
      </c>
      <c r="F71" s="4">
        <v>437.0</v>
      </c>
      <c r="G71" s="4">
        <v>1442.0</v>
      </c>
      <c r="H71" s="4">
        <v>2312.0</v>
      </c>
      <c r="L71" s="4">
        <v>57.0</v>
      </c>
      <c r="M71" s="4">
        <v>3754.0</v>
      </c>
      <c r="N71" s="4">
        <v>4.0</v>
      </c>
    </row>
    <row r="72" ht="15.75" customHeight="1">
      <c r="A72" s="2">
        <v>43961.0</v>
      </c>
      <c r="B72" s="4">
        <v>8.0</v>
      </c>
      <c r="C72" s="3">
        <v>43961.333333333336</v>
      </c>
      <c r="D72" s="4">
        <v>5140.0</v>
      </c>
      <c r="E72" s="4">
        <v>803.0</v>
      </c>
      <c r="F72" s="4">
        <v>444.0</v>
      </c>
      <c r="G72" s="4">
        <v>1533.0</v>
      </c>
      <c r="H72" s="4">
        <v>2360.0</v>
      </c>
      <c r="L72" s="4">
        <v>182.0</v>
      </c>
      <c r="M72" s="4">
        <v>3893.0</v>
      </c>
      <c r="N72" s="4">
        <v>36.0</v>
      </c>
    </row>
    <row r="73" ht="15.75" customHeight="1">
      <c r="A73" s="2">
        <v>43962.0</v>
      </c>
      <c r="B73" s="4">
        <v>8.0</v>
      </c>
      <c r="C73" s="3">
        <v>43962.333333333336</v>
      </c>
      <c r="D73" s="4">
        <v>5195.0</v>
      </c>
      <c r="E73" s="4">
        <v>836.0</v>
      </c>
      <c r="F73" s="4">
        <v>453.0</v>
      </c>
      <c r="G73" s="4">
        <v>1648.0</v>
      </c>
      <c r="H73" s="4">
        <v>2258.0</v>
      </c>
      <c r="L73" s="4">
        <v>55.0</v>
      </c>
      <c r="M73" s="4">
        <v>3906.0</v>
      </c>
      <c r="N73" s="4">
        <v>33.0</v>
      </c>
    </row>
    <row r="74" ht="15.75" customHeight="1">
      <c r="A74" s="2">
        <v>43963.0</v>
      </c>
      <c r="B74" s="4">
        <v>8.0</v>
      </c>
      <c r="C74" s="3">
        <v>43963.333333333336</v>
      </c>
      <c r="D74" s="4">
        <v>5303.0</v>
      </c>
      <c r="E74" s="4">
        <v>1262.0</v>
      </c>
      <c r="F74" s="4">
        <v>457.0</v>
      </c>
      <c r="G74" s="4">
        <v>1741.0</v>
      </c>
      <c r="H74" s="4">
        <v>1843.0</v>
      </c>
      <c r="L74" s="4">
        <v>108.0</v>
      </c>
      <c r="M74" s="4">
        <v>3584.0</v>
      </c>
      <c r="N74" s="4">
        <v>426.0</v>
      </c>
    </row>
    <row r="75" ht="15.75" customHeight="1">
      <c r="A75" s="2">
        <v>43964.0</v>
      </c>
      <c r="B75" s="4">
        <v>8.0</v>
      </c>
      <c r="C75" s="3">
        <v>43964.333333333336</v>
      </c>
      <c r="D75" s="4">
        <v>5437.0</v>
      </c>
      <c r="E75" s="4">
        <v>1277.0</v>
      </c>
      <c r="F75" s="4">
        <v>461.0</v>
      </c>
      <c r="G75" s="4">
        <v>1866.0</v>
      </c>
      <c r="H75" s="4">
        <v>1833.0</v>
      </c>
      <c r="L75" s="4">
        <v>134.0</v>
      </c>
      <c r="M75" s="4">
        <v>3699.0</v>
      </c>
      <c r="N75" s="4">
        <v>15.0</v>
      </c>
    </row>
    <row r="76" ht="15.75" customHeight="1">
      <c r="A76" s="2">
        <v>43965.0</v>
      </c>
      <c r="B76" s="4">
        <v>8.0</v>
      </c>
      <c r="C76" s="3">
        <v>43965.333333333336</v>
      </c>
      <c r="D76" s="4">
        <v>5617.0</v>
      </c>
      <c r="E76" s="4">
        <v>1279.0</v>
      </c>
      <c r="F76" s="4">
        <v>466.0</v>
      </c>
      <c r="G76" s="4">
        <v>1995.0</v>
      </c>
      <c r="H76" s="4">
        <v>1877.0</v>
      </c>
      <c r="L76" s="4">
        <v>180.0</v>
      </c>
      <c r="M76" s="4">
        <v>3872.0</v>
      </c>
      <c r="N76" s="4">
        <v>2.0</v>
      </c>
    </row>
    <row r="77" ht="15.75" customHeight="1">
      <c r="A77" s="2">
        <v>43966.0</v>
      </c>
      <c r="B77" s="4">
        <v>8.0</v>
      </c>
      <c r="C77" s="3">
        <v>43966.333333333336</v>
      </c>
      <c r="D77" s="4">
        <v>5679.0</v>
      </c>
      <c r="E77" s="4">
        <v>1286.0</v>
      </c>
      <c r="F77" s="4">
        <v>474.0</v>
      </c>
      <c r="G77" s="4">
        <v>2019.0</v>
      </c>
      <c r="H77" s="4">
        <v>1900.0</v>
      </c>
      <c r="L77" s="4">
        <v>62.0</v>
      </c>
      <c r="M77" s="4">
        <v>3919.0</v>
      </c>
      <c r="N77" s="4">
        <v>7.0</v>
      </c>
    </row>
    <row r="78" ht="15.75" customHeight="1">
      <c r="A78" s="2">
        <v>43967.0</v>
      </c>
      <c r="B78" s="4">
        <v>8.0</v>
      </c>
      <c r="C78" s="3">
        <v>43967.333333333336</v>
      </c>
      <c r="D78" s="4">
        <v>5795.0</v>
      </c>
      <c r="E78" s="4">
        <v>1292.0</v>
      </c>
      <c r="F78" s="4">
        <v>475.0</v>
      </c>
      <c r="G78" s="4">
        <v>2120.0</v>
      </c>
      <c r="H78" s="4">
        <v>1908.0</v>
      </c>
      <c r="L78" s="4">
        <v>116.0</v>
      </c>
      <c r="M78" s="4">
        <v>4028.0</v>
      </c>
      <c r="N78" s="4">
        <v>6.0</v>
      </c>
    </row>
    <row r="79" ht="15.75" customHeight="1">
      <c r="A79" s="2">
        <v>43968.0</v>
      </c>
      <c r="B79" s="4">
        <v>8.0</v>
      </c>
      <c r="C79" s="3">
        <v>43968.333333333336</v>
      </c>
      <c r="D79" s="4">
        <v>5922.0</v>
      </c>
      <c r="E79" s="4">
        <v>1295.0</v>
      </c>
      <c r="F79" s="4">
        <v>478.0</v>
      </c>
      <c r="G79" s="4">
        <v>2217.0</v>
      </c>
      <c r="H79" s="4">
        <v>1932.0</v>
      </c>
      <c r="L79" s="4">
        <v>127.0</v>
      </c>
      <c r="M79" s="4">
        <v>4149.0</v>
      </c>
      <c r="N79" s="4">
        <v>3.0</v>
      </c>
    </row>
    <row r="80" ht="15.75" customHeight="1">
      <c r="A80" s="2">
        <v>43969.0</v>
      </c>
      <c r="B80" s="4">
        <v>8.0</v>
      </c>
      <c r="C80" s="3">
        <v>43969.333333333336</v>
      </c>
      <c r="D80" s="4">
        <v>5996.0</v>
      </c>
      <c r="E80" s="4">
        <v>1301.0</v>
      </c>
      <c r="F80" s="4">
        <v>483.0</v>
      </c>
      <c r="G80" s="4">
        <v>2266.0</v>
      </c>
      <c r="H80" s="4">
        <v>1946.0</v>
      </c>
      <c r="L80" s="4">
        <v>74.0</v>
      </c>
      <c r="M80" s="4">
        <v>4212.0</v>
      </c>
      <c r="N80" s="4">
        <v>6.0</v>
      </c>
    </row>
    <row r="81" ht="15.75" customHeight="1">
      <c r="A81" s="2">
        <v>43970.0</v>
      </c>
      <c r="B81" s="4">
        <v>8.0</v>
      </c>
      <c r="C81" s="3">
        <v>43970.333333333336</v>
      </c>
      <c r="D81" s="4">
        <v>6053.0</v>
      </c>
      <c r="E81" s="4">
        <v>1417.0</v>
      </c>
      <c r="F81" s="4">
        <v>487.0</v>
      </c>
      <c r="G81" s="4">
        <v>2213.0</v>
      </c>
      <c r="H81" s="4">
        <v>1936.0</v>
      </c>
      <c r="L81" s="4">
        <v>57.0</v>
      </c>
      <c r="M81" s="4">
        <v>4149.0</v>
      </c>
      <c r="N81" s="4">
        <v>116.0</v>
      </c>
    </row>
    <row r="82" ht="15.75" customHeight="1">
      <c r="A82" s="2">
        <v>43971.0</v>
      </c>
      <c r="B82" s="4">
        <v>8.0</v>
      </c>
      <c r="C82" s="3">
        <v>43971.333333333336</v>
      </c>
      <c r="D82" s="4">
        <v>6150.0</v>
      </c>
      <c r="E82" s="4">
        <v>1425.0</v>
      </c>
      <c r="F82" s="4">
        <v>493.0</v>
      </c>
      <c r="G82" s="4">
        <v>2263.0</v>
      </c>
      <c r="H82" s="4">
        <v>1969.0</v>
      </c>
      <c r="L82" s="4">
        <v>97.0</v>
      </c>
      <c r="M82" s="4">
        <v>4232.0</v>
      </c>
      <c r="N82" s="4">
        <v>8.0</v>
      </c>
    </row>
    <row r="83" ht="15.75" customHeight="1">
      <c r="A83" s="2">
        <v>43972.0</v>
      </c>
      <c r="B83" s="4">
        <v>8.0</v>
      </c>
      <c r="C83" s="3">
        <v>43972.333333333336</v>
      </c>
      <c r="D83" s="4">
        <v>6220.0</v>
      </c>
      <c r="E83" s="4">
        <v>1536.0</v>
      </c>
      <c r="F83" s="4">
        <v>498.0</v>
      </c>
      <c r="G83" s="4">
        <v>2231.0</v>
      </c>
      <c r="H83" s="4">
        <v>1955.0</v>
      </c>
      <c r="L83" s="4">
        <v>70.0</v>
      </c>
      <c r="M83" s="4">
        <v>4186.0</v>
      </c>
      <c r="N83" s="4">
        <v>111.0</v>
      </c>
    </row>
    <row r="84" ht="15.75" customHeight="1">
      <c r="A84" s="2">
        <v>43973.0</v>
      </c>
      <c r="B84" s="4">
        <v>8.0</v>
      </c>
      <c r="C84" s="3">
        <v>43973.333333333336</v>
      </c>
      <c r="D84" s="4">
        <v>6316.0</v>
      </c>
      <c r="E84" s="4">
        <v>1558.0</v>
      </c>
      <c r="F84" s="4">
        <v>501.0</v>
      </c>
      <c r="G84" s="4">
        <v>2282.0</v>
      </c>
      <c r="H84" s="4">
        <v>1975.0</v>
      </c>
      <c r="L84" s="4">
        <v>96.0</v>
      </c>
      <c r="M84" s="4">
        <v>4257.0</v>
      </c>
      <c r="N84" s="4">
        <v>22.0</v>
      </c>
    </row>
    <row r="85" ht="15.75" customHeight="1">
      <c r="A85" s="2">
        <v>43974.0</v>
      </c>
      <c r="B85" s="4">
        <v>8.0</v>
      </c>
      <c r="C85" s="3">
        <v>43974.333333333336</v>
      </c>
      <c r="D85" s="4">
        <v>6443.0</v>
      </c>
      <c r="E85" s="4">
        <v>1587.0</v>
      </c>
      <c r="F85" s="4">
        <v>504.0</v>
      </c>
      <c r="G85" s="4">
        <v>2346.0</v>
      </c>
      <c r="H85" s="4">
        <v>2006.0</v>
      </c>
      <c r="L85" s="4">
        <v>127.0</v>
      </c>
      <c r="M85" s="4">
        <v>4352.0</v>
      </c>
      <c r="N85" s="4">
        <v>29.0</v>
      </c>
    </row>
    <row r="86" ht="15.75" customHeight="1">
      <c r="A86" s="2">
        <v>43975.0</v>
      </c>
      <c r="B86" s="4">
        <v>8.0</v>
      </c>
      <c r="C86" s="3">
        <v>43975.333333333336</v>
      </c>
      <c r="D86" s="4">
        <v>6561.0</v>
      </c>
      <c r="E86" s="4">
        <v>1594.0</v>
      </c>
      <c r="F86" s="4">
        <v>505.0</v>
      </c>
      <c r="G86" s="4">
        <v>2431.0</v>
      </c>
      <c r="H86" s="4">
        <v>2031.0</v>
      </c>
      <c r="L86" s="4">
        <v>118.0</v>
      </c>
      <c r="M86" s="4">
        <v>4462.0</v>
      </c>
      <c r="N86" s="4">
        <v>7.0</v>
      </c>
    </row>
    <row r="87" ht="15.75" customHeight="1">
      <c r="A87" s="2">
        <v>43976.0</v>
      </c>
      <c r="B87" s="4">
        <v>8.0</v>
      </c>
      <c r="C87" s="3">
        <v>43976.333333333336</v>
      </c>
      <c r="D87" s="4">
        <v>6628.0</v>
      </c>
      <c r="E87" s="4">
        <v>1648.0</v>
      </c>
      <c r="F87" s="4">
        <v>506.0</v>
      </c>
      <c r="G87" s="4">
        <v>2430.0</v>
      </c>
      <c r="H87" s="4">
        <v>2044.0</v>
      </c>
      <c r="L87" s="4">
        <v>67.0</v>
      </c>
      <c r="M87" s="4">
        <v>4474.0</v>
      </c>
      <c r="N87" s="4">
        <v>54.0</v>
      </c>
    </row>
    <row r="88" ht="15.75" customHeight="1">
      <c r="A88" s="2">
        <v>43977.0</v>
      </c>
      <c r="B88" s="4">
        <v>8.0</v>
      </c>
      <c r="C88" s="3">
        <v>43977.333333333336</v>
      </c>
      <c r="D88" s="4">
        <v>6689.0</v>
      </c>
      <c r="E88" s="4">
        <v>1678.0</v>
      </c>
      <c r="F88" s="4">
        <v>508.0</v>
      </c>
      <c r="G88" s="4">
        <v>2459.0</v>
      </c>
      <c r="H88" s="4">
        <v>2044.0</v>
      </c>
      <c r="L88" s="4">
        <v>61.0</v>
      </c>
      <c r="M88" s="4">
        <v>4503.0</v>
      </c>
      <c r="N88" s="4">
        <v>30.0</v>
      </c>
    </row>
    <row r="89" ht="15.75" customHeight="1">
      <c r="A89" s="2">
        <v>43978.0</v>
      </c>
      <c r="B89" s="4">
        <v>8.0</v>
      </c>
      <c r="C89" s="3">
        <v>43978.333333333336</v>
      </c>
      <c r="D89" s="4">
        <v>6826.0</v>
      </c>
      <c r="E89" s="4">
        <v>1698.0</v>
      </c>
      <c r="F89" s="4">
        <v>510.0</v>
      </c>
      <c r="G89" s="4">
        <v>2584.0</v>
      </c>
      <c r="H89" s="4">
        <v>2034.0</v>
      </c>
      <c r="L89" s="4">
        <v>137.0</v>
      </c>
      <c r="M89" s="4">
        <v>4618.0</v>
      </c>
      <c r="N89" s="4">
        <v>20.0</v>
      </c>
    </row>
    <row r="90" ht="15.75" customHeight="1">
      <c r="A90" s="2">
        <v>43979.0</v>
      </c>
      <c r="B90" s="4">
        <v>8.0</v>
      </c>
      <c r="C90" s="3">
        <v>43979.333333333336</v>
      </c>
      <c r="D90" s="4">
        <v>6929.0</v>
      </c>
      <c r="E90" s="4">
        <v>1719.0</v>
      </c>
      <c r="F90" s="4">
        <v>514.0</v>
      </c>
      <c r="G90" s="4">
        <v>2641.0</v>
      </c>
      <c r="H90" s="4">
        <v>2055.0</v>
      </c>
      <c r="L90" s="4">
        <v>103.0</v>
      </c>
      <c r="M90" s="4">
        <v>4696.0</v>
      </c>
      <c r="N90" s="4">
        <v>21.0</v>
      </c>
    </row>
    <row r="91" ht="15.75" customHeight="1">
      <c r="A91" s="2">
        <v>43980.0</v>
      </c>
      <c r="B91" s="4">
        <v>8.0</v>
      </c>
      <c r="C91" s="3">
        <v>43980.333333333336</v>
      </c>
      <c r="D91" s="4">
        <v>7053.0</v>
      </c>
      <c r="E91" s="4">
        <v>1807.0</v>
      </c>
      <c r="F91" s="4">
        <v>517.0</v>
      </c>
      <c r="G91" s="4">
        <v>2722.0</v>
      </c>
      <c r="H91" s="4">
        <v>2007.0</v>
      </c>
      <c r="L91" s="4">
        <v>124.0</v>
      </c>
      <c r="M91" s="4">
        <v>4729.0</v>
      </c>
      <c r="N91" s="4">
        <v>88.0</v>
      </c>
    </row>
    <row r="92" ht="15.75" customHeight="1">
      <c r="A92" s="2">
        <v>43981.0</v>
      </c>
      <c r="B92" s="4">
        <v>8.0</v>
      </c>
      <c r="C92" s="3">
        <v>43981.333333333336</v>
      </c>
      <c r="D92" s="4">
        <v>7151.0</v>
      </c>
      <c r="E92" s="4">
        <v>2003.0</v>
      </c>
      <c r="F92" s="4">
        <v>519.0</v>
      </c>
      <c r="G92" s="4">
        <v>2781.0</v>
      </c>
      <c r="H92" s="4">
        <v>1848.0</v>
      </c>
      <c r="L92" s="4">
        <v>98.0</v>
      </c>
      <c r="M92" s="4">
        <v>4629.0</v>
      </c>
      <c r="N92" s="4">
        <v>196.0</v>
      </c>
    </row>
    <row r="93" ht="15.75" customHeight="1">
      <c r="A93" s="2">
        <v>43982.0</v>
      </c>
      <c r="B93" s="4">
        <v>8.0</v>
      </c>
      <c r="C93" s="3">
        <v>43982.333333333336</v>
      </c>
      <c r="D93" s="4">
        <v>7272.0</v>
      </c>
      <c r="E93" s="4">
        <v>2102.0</v>
      </c>
      <c r="F93" s="4">
        <v>520.0</v>
      </c>
      <c r="G93" s="4">
        <v>2827.0</v>
      </c>
      <c r="H93" s="4">
        <v>1823.0</v>
      </c>
      <c r="L93" s="4">
        <v>121.0</v>
      </c>
      <c r="M93" s="4">
        <v>4650.0</v>
      </c>
      <c r="N93" s="4">
        <v>99.0</v>
      </c>
    </row>
    <row r="94" ht="15.75" customHeight="1">
      <c r="A94" s="2">
        <v>43983.0</v>
      </c>
      <c r="B94" s="4">
        <v>8.0</v>
      </c>
      <c r="C94" s="3">
        <v>43983.333333333336</v>
      </c>
      <c r="D94" s="4">
        <v>7383.0</v>
      </c>
      <c r="E94" s="4">
        <v>2246.0</v>
      </c>
      <c r="F94" s="4">
        <v>521.0</v>
      </c>
      <c r="G94" s="4">
        <v>2822.0</v>
      </c>
      <c r="H94" s="4">
        <v>1794.0</v>
      </c>
      <c r="L94" s="4">
        <v>111.0</v>
      </c>
      <c r="M94" s="4">
        <v>4616.0</v>
      </c>
      <c r="N94" s="4">
        <v>144.0</v>
      </c>
    </row>
    <row r="95" ht="15.75" customHeight="1">
      <c r="A95" s="2">
        <v>43984.0</v>
      </c>
      <c r="B95" s="4">
        <v>8.0</v>
      </c>
      <c r="C95" s="3">
        <v>43984.333333333336</v>
      </c>
      <c r="D95" s="4">
        <v>7459.0</v>
      </c>
      <c r="E95" s="4">
        <v>2405.0</v>
      </c>
      <c r="F95" s="4">
        <v>525.0</v>
      </c>
      <c r="G95" s="4">
        <v>2786.0</v>
      </c>
      <c r="H95" s="4">
        <v>1743.0</v>
      </c>
      <c r="L95" s="4">
        <v>76.0</v>
      </c>
      <c r="M95" s="4">
        <v>4529.0</v>
      </c>
      <c r="N95" s="4">
        <v>159.0</v>
      </c>
    </row>
    <row r="96" ht="15.75" customHeight="1">
      <c r="A96" s="2">
        <v>43985.0</v>
      </c>
      <c r="B96" s="4">
        <v>8.0</v>
      </c>
      <c r="C96" s="3">
        <v>43985.333333333336</v>
      </c>
      <c r="D96" s="4">
        <v>7539.0</v>
      </c>
      <c r="E96" s="4">
        <v>2534.0</v>
      </c>
      <c r="F96" s="4">
        <v>529.0</v>
      </c>
      <c r="G96" s="4">
        <v>2777.0</v>
      </c>
      <c r="H96" s="4">
        <v>1699.0</v>
      </c>
      <c r="L96" s="4">
        <v>80.0</v>
      </c>
      <c r="M96" s="4">
        <v>4476.0</v>
      </c>
      <c r="N96" s="4">
        <v>129.0</v>
      </c>
    </row>
    <row r="97" ht="15.75" customHeight="1">
      <c r="A97" s="2">
        <v>43986.0</v>
      </c>
      <c r="B97" s="4">
        <v>8.0</v>
      </c>
      <c r="C97" s="3">
        <v>43986.333333333336</v>
      </c>
      <c r="D97" s="4">
        <v>7600.0</v>
      </c>
      <c r="E97" s="4">
        <v>2607.0</v>
      </c>
      <c r="F97" s="4">
        <v>530.0</v>
      </c>
      <c r="G97" s="4">
        <v>2793.0</v>
      </c>
      <c r="H97" s="4">
        <v>1670.0</v>
      </c>
      <c r="L97" s="4">
        <v>61.0</v>
      </c>
      <c r="M97" s="4">
        <v>4463.0</v>
      </c>
      <c r="N97" s="4">
        <v>73.0</v>
      </c>
    </row>
    <row r="98" ht="15.75" customHeight="1">
      <c r="A98" s="2">
        <v>43987.0</v>
      </c>
      <c r="B98" s="4">
        <v>8.0</v>
      </c>
      <c r="C98" s="3">
        <v>43987.333333333336</v>
      </c>
      <c r="D98" s="4">
        <v>7684.0</v>
      </c>
      <c r="E98" s="4">
        <v>2751.0</v>
      </c>
      <c r="F98" s="4">
        <v>532.0</v>
      </c>
      <c r="G98" s="4">
        <v>2768.0</v>
      </c>
      <c r="H98" s="4">
        <v>1633.0</v>
      </c>
      <c r="L98" s="4">
        <v>84.0</v>
      </c>
      <c r="M98" s="4">
        <v>4401.0</v>
      </c>
      <c r="N98" s="4">
        <v>144.0</v>
      </c>
    </row>
    <row r="99" ht="15.75" customHeight="1">
      <c r="A99" s="2">
        <v>43988.0</v>
      </c>
      <c r="B99" s="4">
        <v>8.0</v>
      </c>
      <c r="C99" s="3">
        <v>43988.333333333336</v>
      </c>
      <c r="D99" s="4">
        <v>7786.0</v>
      </c>
      <c r="E99" s="4">
        <v>2840.0</v>
      </c>
      <c r="F99" s="4">
        <v>535.0</v>
      </c>
      <c r="G99" s="4">
        <v>2776.0</v>
      </c>
      <c r="H99" s="4">
        <v>1635.0</v>
      </c>
      <c r="L99" s="4">
        <v>102.0</v>
      </c>
      <c r="M99" s="4">
        <v>4411.0</v>
      </c>
      <c r="N99" s="4">
        <v>89.0</v>
      </c>
    </row>
    <row r="100" ht="15.75" customHeight="1">
      <c r="A100" s="2">
        <v>43989.0</v>
      </c>
      <c r="B100" s="4">
        <v>8.0</v>
      </c>
      <c r="C100" s="3">
        <v>43989.333333333336</v>
      </c>
      <c r="D100" s="4">
        <v>7946.0</v>
      </c>
      <c r="E100" s="4">
        <v>3170.0</v>
      </c>
      <c r="F100" s="4">
        <v>537.0</v>
      </c>
      <c r="G100" s="4">
        <v>2794.0</v>
      </c>
      <c r="H100" s="4">
        <v>1445.0</v>
      </c>
      <c r="L100" s="4">
        <v>160.0</v>
      </c>
      <c r="M100" s="4">
        <v>4239.0</v>
      </c>
      <c r="N100" s="4">
        <v>330.0</v>
      </c>
    </row>
    <row r="101" ht="15.75" customHeight="1">
      <c r="A101" s="2">
        <v>43990.0</v>
      </c>
      <c r="B101" s="4">
        <v>8.0</v>
      </c>
      <c r="C101" s="3">
        <v>43990.333333333336</v>
      </c>
      <c r="D101" s="4">
        <v>8037.0</v>
      </c>
      <c r="E101" s="4">
        <v>3205.0</v>
      </c>
      <c r="F101" s="4">
        <v>538.0</v>
      </c>
      <c r="G101" s="4">
        <v>2846.0</v>
      </c>
      <c r="H101" s="4">
        <v>1448.0</v>
      </c>
      <c r="L101" s="4">
        <v>91.0</v>
      </c>
      <c r="M101" s="4">
        <v>4294.0</v>
      </c>
      <c r="N101" s="4">
        <v>35.0</v>
      </c>
    </row>
    <row r="102" ht="15.75" customHeight="1">
      <c r="A102" s="2">
        <v>43991.0</v>
      </c>
      <c r="B102" s="4">
        <v>8.0</v>
      </c>
      <c r="C102" s="3">
        <v>43991.333333333336</v>
      </c>
      <c r="D102" s="4">
        <v>8276.0</v>
      </c>
      <c r="E102" s="4">
        <v>3369.0</v>
      </c>
      <c r="F102" s="4">
        <v>547.0</v>
      </c>
      <c r="G102" s="4">
        <v>2918.0</v>
      </c>
      <c r="H102" s="4">
        <v>1442.0</v>
      </c>
      <c r="L102" s="4">
        <v>239.0</v>
      </c>
      <c r="M102" s="4">
        <v>4360.0</v>
      </c>
      <c r="N102" s="4">
        <v>164.0</v>
      </c>
    </row>
    <row r="103" ht="15.75" customHeight="1">
      <c r="A103" s="2">
        <v>43992.0</v>
      </c>
      <c r="B103" s="4">
        <v>8.0</v>
      </c>
      <c r="C103" s="3">
        <v>43992.333333333336</v>
      </c>
      <c r="D103" s="4">
        <v>8423.0</v>
      </c>
      <c r="E103" s="4">
        <v>3517.0</v>
      </c>
      <c r="F103" s="4">
        <v>551.0</v>
      </c>
      <c r="G103" s="4">
        <v>2928.0</v>
      </c>
      <c r="H103" s="4">
        <v>1427.0</v>
      </c>
      <c r="L103" s="4">
        <v>147.0</v>
      </c>
      <c r="M103" s="4">
        <v>4355.0</v>
      </c>
      <c r="N103" s="4">
        <v>148.0</v>
      </c>
    </row>
    <row r="104" ht="15.75" customHeight="1">
      <c r="A104" s="2">
        <v>43993.0</v>
      </c>
      <c r="B104" s="4">
        <v>8.0</v>
      </c>
      <c r="C104" s="3">
        <v>43993.333333333336</v>
      </c>
      <c r="D104" s="4">
        <v>8552.0</v>
      </c>
      <c r="E104" s="4">
        <v>3664.0</v>
      </c>
      <c r="F104" s="4">
        <v>555.0</v>
      </c>
      <c r="G104" s="4">
        <v>2887.0</v>
      </c>
      <c r="H104" s="4">
        <v>1446.0</v>
      </c>
      <c r="L104" s="4">
        <v>129.0</v>
      </c>
      <c r="M104" s="4">
        <v>4333.0</v>
      </c>
      <c r="N104" s="4">
        <v>147.0</v>
      </c>
    </row>
    <row r="105" ht="15.75" customHeight="1">
      <c r="A105" s="2">
        <v>43994.0</v>
      </c>
      <c r="B105" s="4">
        <v>8.0</v>
      </c>
      <c r="C105" s="3">
        <v>43994.333333333336</v>
      </c>
      <c r="D105" s="4">
        <v>8628.0</v>
      </c>
      <c r="E105" s="4">
        <v>3780.0</v>
      </c>
      <c r="F105" s="4">
        <v>561.0</v>
      </c>
      <c r="G105" s="4">
        <v>2863.0</v>
      </c>
      <c r="H105" s="4">
        <v>1424.0</v>
      </c>
      <c r="L105" s="4">
        <v>76.0</v>
      </c>
      <c r="M105" s="4">
        <v>4287.0</v>
      </c>
      <c r="N105" s="4">
        <v>116.0</v>
      </c>
    </row>
    <row r="106" ht="15.75" customHeight="1">
      <c r="A106" s="2">
        <v>43995.0</v>
      </c>
      <c r="B106" s="4">
        <v>8.0</v>
      </c>
      <c r="C106" s="3">
        <v>43995.333333333336</v>
      </c>
      <c r="D106" s="4">
        <v>8748.0</v>
      </c>
      <c r="E106" s="4">
        <v>3840.0</v>
      </c>
      <c r="F106" s="4">
        <v>564.0</v>
      </c>
      <c r="G106" s="4">
        <v>2925.0</v>
      </c>
      <c r="H106" s="4">
        <v>1419.0</v>
      </c>
      <c r="L106" s="4">
        <v>120.0</v>
      </c>
      <c r="M106" s="4">
        <v>4344.0</v>
      </c>
      <c r="N106" s="4">
        <v>60.0</v>
      </c>
    </row>
    <row r="107" ht="15.75" customHeight="1">
      <c r="A107" s="2">
        <v>43996.0</v>
      </c>
      <c r="B107" s="4">
        <v>8.0</v>
      </c>
      <c r="C107" s="3">
        <v>43996.333333333336</v>
      </c>
      <c r="D107" s="4">
        <v>8863.0</v>
      </c>
      <c r="E107" s="4">
        <v>4091.0</v>
      </c>
      <c r="F107" s="4">
        <v>571.0</v>
      </c>
      <c r="G107" s="4">
        <v>2833.0</v>
      </c>
      <c r="H107" s="4">
        <v>1368.0</v>
      </c>
      <c r="L107" s="4">
        <v>115.0</v>
      </c>
      <c r="M107" s="4">
        <v>4201.0</v>
      </c>
      <c r="N107" s="4">
        <v>251.0</v>
      </c>
    </row>
    <row r="108" ht="15.75" customHeight="1">
      <c r="A108" s="2">
        <v>43997.0</v>
      </c>
      <c r="B108" s="4">
        <v>8.0</v>
      </c>
      <c r="C108" s="3">
        <v>43997.333333333336</v>
      </c>
      <c r="D108" s="4">
        <v>8968.0</v>
      </c>
      <c r="E108" s="4">
        <v>4198.0</v>
      </c>
      <c r="F108" s="4">
        <v>580.0</v>
      </c>
      <c r="G108" s="4">
        <v>2800.0</v>
      </c>
      <c r="H108" s="4">
        <v>1390.0</v>
      </c>
      <c r="L108" s="4">
        <v>105.0</v>
      </c>
      <c r="M108" s="4">
        <v>4190.0</v>
      </c>
      <c r="N108" s="4">
        <v>107.0</v>
      </c>
    </row>
    <row r="109" ht="15.75" customHeight="1">
      <c r="A109" s="2">
        <v>43998.0</v>
      </c>
      <c r="B109" s="4">
        <v>8.0</v>
      </c>
      <c r="C109" s="3">
        <v>43998.333333333336</v>
      </c>
      <c r="D109" s="4">
        <v>9092.0</v>
      </c>
      <c r="E109" s="4">
        <v>4329.0</v>
      </c>
      <c r="F109" s="4">
        <v>583.0</v>
      </c>
      <c r="G109" s="4">
        <v>2764.0</v>
      </c>
      <c r="H109" s="4">
        <v>1416.0</v>
      </c>
      <c r="L109" s="4">
        <v>124.0</v>
      </c>
      <c r="M109" s="4">
        <v>4180.0</v>
      </c>
      <c r="N109" s="4">
        <v>131.0</v>
      </c>
    </row>
    <row r="110" ht="15.75" customHeight="1">
      <c r="A110" s="2">
        <v>43999.0</v>
      </c>
      <c r="B110" s="4">
        <v>8.0</v>
      </c>
      <c r="C110" s="3">
        <v>43999.333333333336</v>
      </c>
      <c r="D110" s="4">
        <v>9209.0</v>
      </c>
      <c r="E110" s="4">
        <v>4444.0</v>
      </c>
      <c r="F110" s="4">
        <v>588.0</v>
      </c>
      <c r="G110" s="4">
        <v>2775.0</v>
      </c>
      <c r="H110" s="4">
        <v>1402.0</v>
      </c>
      <c r="L110" s="4">
        <v>117.0</v>
      </c>
      <c r="M110" s="4">
        <v>4177.0</v>
      </c>
      <c r="N110" s="4">
        <v>115.0</v>
      </c>
    </row>
    <row r="111" ht="15.75" customHeight="1">
      <c r="A111" s="2">
        <v>44000.0</v>
      </c>
      <c r="B111" s="4">
        <v>8.0</v>
      </c>
      <c r="C111" s="3">
        <v>44000.333333333336</v>
      </c>
      <c r="D111" s="4">
        <v>9385.0</v>
      </c>
      <c r="E111" s="4">
        <v>4592.0</v>
      </c>
      <c r="F111" s="4">
        <v>594.0</v>
      </c>
      <c r="G111" s="4">
        <v>2822.0</v>
      </c>
      <c r="H111" s="4">
        <v>1377.0</v>
      </c>
      <c r="L111" s="4">
        <v>176.0</v>
      </c>
      <c r="M111" s="4">
        <v>4199.0</v>
      </c>
      <c r="N111" s="4">
        <v>148.0</v>
      </c>
    </row>
    <row r="112" ht="15.75" customHeight="1">
      <c r="A112" s="2">
        <v>44001.0</v>
      </c>
      <c r="B112" s="4">
        <v>8.0</v>
      </c>
      <c r="C112" s="3">
        <v>44001.333333333336</v>
      </c>
      <c r="D112" s="4">
        <v>9525.0</v>
      </c>
      <c r="E112" s="4">
        <v>4682.0</v>
      </c>
      <c r="F112" s="4">
        <v>599.0</v>
      </c>
      <c r="G112" s="4">
        <v>2862.0</v>
      </c>
      <c r="H112" s="4">
        <v>1382.0</v>
      </c>
      <c r="L112" s="4">
        <v>140.0</v>
      </c>
      <c r="M112" s="4">
        <v>4244.0</v>
      </c>
      <c r="N112" s="4">
        <v>90.0</v>
      </c>
    </row>
    <row r="113" ht="15.75" customHeight="1">
      <c r="A113" s="2">
        <v>44002.0</v>
      </c>
      <c r="B113" s="4">
        <v>8.0</v>
      </c>
      <c r="C113" s="3">
        <v>44002.333333333336</v>
      </c>
      <c r="D113" s="4">
        <v>9703.0</v>
      </c>
      <c r="E113" s="4">
        <v>4821.0</v>
      </c>
      <c r="F113" s="4">
        <v>603.0</v>
      </c>
      <c r="G113" s="4">
        <v>2939.0</v>
      </c>
      <c r="H113" s="4">
        <v>1340.0</v>
      </c>
      <c r="L113" s="4">
        <v>178.0</v>
      </c>
      <c r="M113" s="4">
        <v>4279.0</v>
      </c>
      <c r="N113" s="4">
        <v>139.0</v>
      </c>
    </row>
    <row r="114" ht="15.75" customHeight="1">
      <c r="A114" s="2">
        <v>44003.0</v>
      </c>
      <c r="B114" s="4">
        <v>8.0</v>
      </c>
      <c r="C114" s="3">
        <v>44003.333333333336</v>
      </c>
      <c r="D114" s="4">
        <v>9830.0</v>
      </c>
      <c r="E114" s="4">
        <v>5054.0</v>
      </c>
      <c r="F114" s="4">
        <v>615.0</v>
      </c>
      <c r="G114" s="4">
        <v>2874.0</v>
      </c>
      <c r="H114" s="4">
        <v>1287.0</v>
      </c>
      <c r="L114" s="4">
        <v>127.0</v>
      </c>
      <c r="M114" s="4">
        <v>4161.0</v>
      </c>
      <c r="N114" s="4">
        <v>233.0</v>
      </c>
    </row>
    <row r="115" ht="15.75" customHeight="1">
      <c r="A115" s="2">
        <v>44004.0</v>
      </c>
      <c r="B115" s="4">
        <v>8.0</v>
      </c>
      <c r="C115" s="3">
        <v>44004.333333333336</v>
      </c>
      <c r="D115" s="4">
        <v>9957.0</v>
      </c>
      <c r="E115" s="4">
        <v>5128.0</v>
      </c>
      <c r="F115" s="4">
        <v>618.0</v>
      </c>
      <c r="G115" s="4">
        <v>2901.0</v>
      </c>
      <c r="H115" s="4">
        <v>1310.0</v>
      </c>
      <c r="L115" s="4">
        <v>127.0</v>
      </c>
      <c r="M115" s="4">
        <v>4211.0</v>
      </c>
      <c r="N115" s="4">
        <v>74.0</v>
      </c>
    </row>
    <row r="116" ht="15.75" customHeight="1">
      <c r="A116" s="2">
        <v>44005.0</v>
      </c>
      <c r="B116" s="4">
        <v>8.0</v>
      </c>
      <c r="C116" s="3">
        <v>44005.333333333336</v>
      </c>
      <c r="D116" s="4">
        <v>10123.0</v>
      </c>
      <c r="E116" s="4">
        <v>5228.0</v>
      </c>
      <c r="F116" s="4">
        <v>619.0</v>
      </c>
      <c r="G116" s="4">
        <v>2957.0</v>
      </c>
      <c r="H116" s="4">
        <v>1319.0</v>
      </c>
      <c r="L116" s="4">
        <v>166.0</v>
      </c>
      <c r="M116" s="4">
        <v>4276.0</v>
      </c>
      <c r="N116" s="4">
        <v>100.0</v>
      </c>
    </row>
    <row r="117" ht="15.75" customHeight="1">
      <c r="A117" s="2">
        <v>44006.0</v>
      </c>
      <c r="B117" s="4">
        <v>8.0</v>
      </c>
      <c r="C117" s="3">
        <v>44006.333333333336</v>
      </c>
      <c r="D117" s="4">
        <v>10277.0</v>
      </c>
      <c r="E117" s="4">
        <v>5322.0</v>
      </c>
      <c r="F117" s="4">
        <v>628.0</v>
      </c>
      <c r="G117" s="4">
        <v>2978.0</v>
      </c>
      <c r="H117" s="4">
        <v>1349.0</v>
      </c>
      <c r="L117" s="4">
        <v>154.0</v>
      </c>
      <c r="M117" s="4">
        <v>4327.0</v>
      </c>
      <c r="N117" s="4">
        <v>94.0</v>
      </c>
    </row>
    <row r="118" ht="15.75" customHeight="1">
      <c r="A118" s="2">
        <v>44007.0</v>
      </c>
      <c r="B118" s="4">
        <v>8.0</v>
      </c>
      <c r="C118" s="3">
        <v>44007.333333333336</v>
      </c>
      <c r="D118" s="4">
        <v>10472.0</v>
      </c>
      <c r="E118" s="4">
        <v>5435.0</v>
      </c>
      <c r="F118" s="4">
        <v>631.0</v>
      </c>
      <c r="G118" s="4">
        <v>3068.0</v>
      </c>
      <c r="H118" s="4">
        <v>1338.0</v>
      </c>
      <c r="L118" s="4">
        <v>195.0</v>
      </c>
      <c r="M118" s="4">
        <v>4406.0</v>
      </c>
      <c r="N118" s="4">
        <v>113.0</v>
      </c>
    </row>
    <row r="119" ht="15.75" customHeight="1">
      <c r="A119" s="2">
        <v>44008.0</v>
      </c>
      <c r="B119" s="4">
        <v>8.0</v>
      </c>
      <c r="C119" s="3">
        <v>44008.333333333336</v>
      </c>
      <c r="D119" s="4">
        <v>10640.0</v>
      </c>
      <c r="E119" s="4">
        <v>5542.0</v>
      </c>
      <c r="F119" s="4">
        <v>632.0</v>
      </c>
      <c r="G119" s="4">
        <v>3136.0</v>
      </c>
      <c r="H119" s="4">
        <v>1330.0</v>
      </c>
      <c r="L119" s="4">
        <v>168.0</v>
      </c>
      <c r="M119" s="4">
        <v>4466.0</v>
      </c>
      <c r="N119" s="4">
        <v>107.0</v>
      </c>
    </row>
    <row r="120" ht="15.75" customHeight="1">
      <c r="A120" s="2">
        <v>44009.0</v>
      </c>
      <c r="B120" s="4">
        <v>8.0</v>
      </c>
      <c r="C120" s="3">
        <v>44009.333333333336</v>
      </c>
      <c r="D120" s="4">
        <v>10853.0</v>
      </c>
      <c r="E120" s="4">
        <v>5610.0</v>
      </c>
      <c r="F120" s="4">
        <v>632.0</v>
      </c>
      <c r="G120" s="4">
        <v>3256.0</v>
      </c>
      <c r="H120" s="4">
        <v>1355.0</v>
      </c>
      <c r="L120" s="4">
        <v>213.0</v>
      </c>
      <c r="M120" s="4">
        <v>4611.0</v>
      </c>
      <c r="N120" s="4">
        <v>68.0</v>
      </c>
    </row>
    <row r="121" ht="15.75" customHeight="1">
      <c r="A121" s="2">
        <v>44010.0</v>
      </c>
      <c r="B121" s="4">
        <v>8.0</v>
      </c>
      <c r="C121" s="3">
        <v>44010.333333333336</v>
      </c>
      <c r="D121" s="4">
        <v>10985.0</v>
      </c>
      <c r="E121" s="4">
        <v>5865.0</v>
      </c>
      <c r="F121" s="4">
        <v>635.0</v>
      </c>
      <c r="G121" s="4">
        <v>3163.0</v>
      </c>
      <c r="H121" s="4">
        <v>1322.0</v>
      </c>
      <c r="L121" s="4">
        <v>132.0</v>
      </c>
      <c r="M121" s="4">
        <v>4485.0</v>
      </c>
      <c r="N121" s="4">
        <v>255.0</v>
      </c>
    </row>
    <row r="122" ht="15.75" customHeight="1">
      <c r="A122" s="2">
        <v>44011.0</v>
      </c>
      <c r="B122" s="4">
        <v>8.0</v>
      </c>
      <c r="C122" s="3">
        <v>44011.333333333336</v>
      </c>
      <c r="D122" s="4">
        <v>11080.0</v>
      </c>
      <c r="E122" s="4">
        <v>6118.0</v>
      </c>
      <c r="F122" s="4">
        <v>636.0</v>
      </c>
      <c r="G122" s="4">
        <v>3299.0</v>
      </c>
      <c r="H122" s="4">
        <v>1027.0</v>
      </c>
      <c r="L122" s="4">
        <v>95.0</v>
      </c>
      <c r="M122" s="4">
        <v>4326.0</v>
      </c>
      <c r="N122" s="4">
        <v>253.0</v>
      </c>
    </row>
    <row r="123" ht="15.75" customHeight="1">
      <c r="A123" s="2">
        <v>44012.0</v>
      </c>
      <c r="B123" s="4">
        <v>8.0</v>
      </c>
      <c r="C123" s="3">
        <v>44012.333333333336</v>
      </c>
      <c r="D123" s="4">
        <v>11276.0</v>
      </c>
      <c r="E123" s="4">
        <v>6512.0</v>
      </c>
      <c r="F123" s="4">
        <v>641.0</v>
      </c>
      <c r="G123" s="4">
        <v>3172.0</v>
      </c>
      <c r="H123" s="4">
        <v>951.0</v>
      </c>
      <c r="L123" s="4">
        <v>196.0</v>
      </c>
      <c r="M123" s="4">
        <v>4123.0</v>
      </c>
      <c r="N123" s="4">
        <v>394.0</v>
      </c>
    </row>
    <row r="124" ht="15.75" customHeight="1">
      <c r="A124" s="2">
        <v>44013.0</v>
      </c>
      <c r="B124" s="4">
        <v>8.0</v>
      </c>
      <c r="C124" s="3">
        <v>44013.333333333336</v>
      </c>
      <c r="D124" s="4">
        <v>11482.0</v>
      </c>
      <c r="E124" s="4">
        <v>6680.0</v>
      </c>
      <c r="F124" s="4">
        <v>644.0</v>
      </c>
      <c r="G124" s="4">
        <v>3269.0</v>
      </c>
      <c r="H124" s="4">
        <v>889.0</v>
      </c>
      <c r="L124" s="4">
        <v>206.0</v>
      </c>
      <c r="M124" s="4">
        <v>4158.0</v>
      </c>
      <c r="N124" s="4">
        <v>168.0</v>
      </c>
    </row>
    <row r="125" ht="15.75" customHeight="1">
      <c r="A125" s="2">
        <v>44014.0</v>
      </c>
      <c r="B125" s="4">
        <v>8.0</v>
      </c>
      <c r="C125" s="3">
        <v>44014.333333333336</v>
      </c>
      <c r="D125" s="4">
        <v>11677.0</v>
      </c>
      <c r="E125" s="4">
        <v>6871.0</v>
      </c>
      <c r="F125" s="4">
        <v>646.0</v>
      </c>
      <c r="G125" s="4">
        <v>3356.0</v>
      </c>
      <c r="H125" s="4">
        <v>804.0</v>
      </c>
      <c r="L125" s="4">
        <v>195.0</v>
      </c>
      <c r="M125" s="4">
        <v>4160.0</v>
      </c>
      <c r="N125" s="4">
        <v>191.0</v>
      </c>
    </row>
    <row r="126" ht="15.75" customHeight="1">
      <c r="A126" s="2">
        <v>44015.0</v>
      </c>
      <c r="B126" s="4">
        <v>8.0</v>
      </c>
      <c r="C126" s="3">
        <v>44015.333333333336</v>
      </c>
      <c r="D126" s="4">
        <v>11824.0</v>
      </c>
      <c r="E126" s="4">
        <v>7109.0</v>
      </c>
      <c r="F126" s="4">
        <v>648.0</v>
      </c>
      <c r="G126" s="4">
        <v>3331.0</v>
      </c>
      <c r="H126" s="4">
        <v>736.0</v>
      </c>
      <c r="L126" s="4">
        <v>147.0</v>
      </c>
      <c r="M126" s="4">
        <v>4067.0</v>
      </c>
      <c r="N126" s="4">
        <v>238.0</v>
      </c>
    </row>
    <row r="127" ht="15.75" customHeight="1">
      <c r="A127" s="2">
        <v>44016.0</v>
      </c>
      <c r="B127" s="4">
        <v>8.0</v>
      </c>
      <c r="C127" s="3">
        <v>44016.333333333336</v>
      </c>
      <c r="D127" s="4">
        <v>12039.0</v>
      </c>
      <c r="E127" s="4">
        <v>7377.0</v>
      </c>
      <c r="F127" s="4">
        <v>650.0</v>
      </c>
      <c r="G127" s="4">
        <v>3366.0</v>
      </c>
      <c r="H127" s="4">
        <v>646.0</v>
      </c>
      <c r="L127" s="4">
        <v>215.0</v>
      </c>
      <c r="M127" s="4">
        <v>4012.0</v>
      </c>
      <c r="N127" s="4">
        <v>268.0</v>
      </c>
    </row>
    <row r="128" ht="15.75" customHeight="1">
      <c r="A128" s="2">
        <v>44017.0</v>
      </c>
      <c r="B128" s="4">
        <v>8.0</v>
      </c>
      <c r="C128" s="3">
        <v>44017.333333333336</v>
      </c>
      <c r="D128" s="4">
        <v>12295.0</v>
      </c>
      <c r="E128" s="4">
        <v>7663.0</v>
      </c>
      <c r="F128" s="4">
        <v>658.0</v>
      </c>
      <c r="G128" s="4">
        <v>3390.0</v>
      </c>
      <c r="H128" s="4">
        <v>584.0</v>
      </c>
      <c r="L128" s="4">
        <v>256.0</v>
      </c>
      <c r="M128" s="4">
        <v>3974.0</v>
      </c>
      <c r="N128" s="4">
        <v>286.0</v>
      </c>
    </row>
    <row r="129" ht="15.75" customHeight="1">
      <c r="A129" s="2">
        <v>44018.0</v>
      </c>
      <c r="B129" s="4">
        <v>8.0</v>
      </c>
      <c r="C129" s="3">
        <v>44018.333333333336</v>
      </c>
      <c r="D129" s="4">
        <v>12526.0</v>
      </c>
      <c r="E129" s="4">
        <v>8033.0</v>
      </c>
      <c r="F129" s="4">
        <v>658.0</v>
      </c>
      <c r="G129" s="4">
        <v>3340.0</v>
      </c>
      <c r="H129" s="4">
        <v>495.0</v>
      </c>
      <c r="L129" s="4">
        <v>231.0</v>
      </c>
      <c r="M129" s="4">
        <v>3835.0</v>
      </c>
      <c r="N129" s="4">
        <v>370.0</v>
      </c>
    </row>
    <row r="130" ht="15.75" customHeight="1">
      <c r="A130" s="2">
        <v>44019.0</v>
      </c>
      <c r="B130" s="4">
        <v>8.0</v>
      </c>
      <c r="C130" s="3">
        <v>44019.333333333336</v>
      </c>
      <c r="D130" s="4">
        <v>12725.0</v>
      </c>
      <c r="E130" s="4">
        <v>8277.0</v>
      </c>
      <c r="F130" s="4">
        <v>664.0</v>
      </c>
      <c r="G130" s="4">
        <v>3379.0</v>
      </c>
      <c r="H130" s="4">
        <v>405.0</v>
      </c>
      <c r="L130" s="4">
        <v>199.0</v>
      </c>
      <c r="M130" s="4">
        <v>3784.0</v>
      </c>
      <c r="N130" s="4">
        <v>244.0</v>
      </c>
    </row>
    <row r="131" ht="15.75" customHeight="1">
      <c r="A131" s="2">
        <v>44020.0</v>
      </c>
      <c r="B131" s="4">
        <v>8.0</v>
      </c>
      <c r="C131" s="3">
        <v>44020.333333333336</v>
      </c>
      <c r="D131" s="4">
        <v>13069.0</v>
      </c>
      <c r="E131" s="4">
        <v>8429.0</v>
      </c>
      <c r="F131" s="4">
        <v>667.0</v>
      </c>
      <c r="G131" s="4">
        <v>3556.0</v>
      </c>
      <c r="H131" s="4">
        <v>417.0</v>
      </c>
      <c r="L131" s="4">
        <v>344.0</v>
      </c>
      <c r="M131" s="4">
        <v>3973.0</v>
      </c>
      <c r="N131" s="4">
        <v>152.0</v>
      </c>
    </row>
    <row r="132" ht="15.75" customHeight="1">
      <c r="A132" s="2">
        <v>44021.0</v>
      </c>
      <c r="B132" s="4">
        <v>8.0</v>
      </c>
      <c r="C132" s="3">
        <v>44021.333333333336</v>
      </c>
      <c r="D132" s="4">
        <v>13359.0</v>
      </c>
      <c r="E132" s="4">
        <v>8647.0</v>
      </c>
      <c r="F132" s="4">
        <v>677.0</v>
      </c>
      <c r="G132" s="4">
        <v>3584.0</v>
      </c>
      <c r="H132" s="4">
        <v>451.0</v>
      </c>
      <c r="L132" s="4">
        <v>290.0</v>
      </c>
      <c r="M132" s="4">
        <v>4035.0</v>
      </c>
      <c r="N132" s="4">
        <v>218.0</v>
      </c>
    </row>
    <row r="133" ht="15.75" customHeight="1">
      <c r="A133" s="2">
        <v>44022.0</v>
      </c>
      <c r="B133" s="4">
        <v>8.0</v>
      </c>
      <c r="C133" s="3">
        <v>44022.333333333336</v>
      </c>
      <c r="D133" s="4">
        <v>13598.0</v>
      </c>
      <c r="E133" s="4">
        <v>8825.0</v>
      </c>
      <c r="F133" s="4">
        <v>684.0</v>
      </c>
      <c r="G133" s="4">
        <v>3613.0</v>
      </c>
      <c r="H133" s="4">
        <v>476.0</v>
      </c>
      <c r="L133" s="4">
        <v>239.0</v>
      </c>
      <c r="M133" s="4">
        <v>4089.0</v>
      </c>
      <c r="N133" s="4">
        <v>178.0</v>
      </c>
    </row>
    <row r="134" ht="15.75" customHeight="1">
      <c r="A134" s="2">
        <v>44023.0</v>
      </c>
      <c r="B134" s="4">
        <v>8.0</v>
      </c>
      <c r="C134" s="3">
        <v>44023.333333333336</v>
      </c>
      <c r="D134" s="4">
        <v>13957.0</v>
      </c>
      <c r="E134" s="4">
        <v>9040.0</v>
      </c>
      <c r="F134" s="4">
        <v>690.0</v>
      </c>
      <c r="G134" s="4">
        <v>3732.0</v>
      </c>
      <c r="H134" s="4">
        <v>495.0</v>
      </c>
      <c r="L134" s="4">
        <v>359.0</v>
      </c>
      <c r="M134" s="4">
        <v>4227.0</v>
      </c>
      <c r="N134" s="4">
        <v>215.0</v>
      </c>
    </row>
    <row r="135" ht="15.75" customHeight="1">
      <c r="A135" s="2">
        <v>44024.0</v>
      </c>
      <c r="B135" s="4">
        <v>8.0</v>
      </c>
      <c r="C135" s="3">
        <v>44024.333333333336</v>
      </c>
      <c r="D135" s="4">
        <v>14361.0</v>
      </c>
      <c r="E135" s="4">
        <v>9200.0</v>
      </c>
      <c r="F135" s="4">
        <v>702.0</v>
      </c>
      <c r="G135" s="4">
        <v>3905.0</v>
      </c>
      <c r="H135" s="4">
        <v>554.0</v>
      </c>
      <c r="L135" s="4">
        <v>404.0</v>
      </c>
      <c r="M135" s="4">
        <v>4459.0</v>
      </c>
      <c r="N135" s="4">
        <v>160.0</v>
      </c>
    </row>
    <row r="136" ht="15.75" customHeight="1">
      <c r="A136" s="2">
        <v>44025.0</v>
      </c>
      <c r="B136" s="4">
        <v>8.0</v>
      </c>
      <c r="C136" s="3">
        <v>44025.333333333336</v>
      </c>
      <c r="D136" s="4">
        <v>14639.0</v>
      </c>
      <c r="E136" s="4">
        <v>9408.0</v>
      </c>
      <c r="F136" s="4">
        <v>710.0</v>
      </c>
      <c r="G136" s="4">
        <v>3924.0</v>
      </c>
      <c r="H136" s="4">
        <v>597.0</v>
      </c>
      <c r="L136" s="4">
        <v>278.0</v>
      </c>
      <c r="M136" s="4">
        <v>4521.0</v>
      </c>
      <c r="N136" s="4">
        <v>208.0</v>
      </c>
    </row>
    <row r="137" ht="15.75" customHeight="1">
      <c r="A137" s="2">
        <v>44026.0</v>
      </c>
      <c r="B137" s="4">
        <v>8.0</v>
      </c>
      <c r="C137" s="3">
        <v>44026.333333333336</v>
      </c>
      <c r="D137" s="4">
        <v>14914.0</v>
      </c>
      <c r="E137" s="4">
        <v>9528.0</v>
      </c>
      <c r="F137" s="4">
        <v>714.0</v>
      </c>
      <c r="G137" s="4">
        <v>4053.0</v>
      </c>
      <c r="H137" s="4">
        <v>619.0</v>
      </c>
      <c r="L137" s="4">
        <v>275.0</v>
      </c>
      <c r="M137" s="4">
        <v>4672.0</v>
      </c>
      <c r="N137" s="4">
        <v>120.0</v>
      </c>
    </row>
    <row r="138" ht="15.75" customHeight="1">
      <c r="A138" s="2">
        <v>44027.0</v>
      </c>
      <c r="B138" s="4">
        <v>8.0</v>
      </c>
      <c r="C138" s="3">
        <v>44027.333333333336</v>
      </c>
      <c r="D138" s="4">
        <v>15173.0</v>
      </c>
      <c r="E138" s="4">
        <v>9721.0</v>
      </c>
      <c r="F138" s="4">
        <v>720.0</v>
      </c>
      <c r="G138" s="4">
        <v>4041.0</v>
      </c>
      <c r="H138" s="4">
        <v>691.0</v>
      </c>
      <c r="L138" s="4">
        <v>259.0</v>
      </c>
      <c r="M138" s="4">
        <v>4732.0</v>
      </c>
      <c r="N138" s="4">
        <v>193.0</v>
      </c>
    </row>
    <row r="139" ht="15.75" customHeight="1">
      <c r="A139" s="2">
        <v>44028.0</v>
      </c>
      <c r="B139" s="4">
        <v>8.0</v>
      </c>
      <c r="C139" s="3">
        <v>44028.333333333336</v>
      </c>
      <c r="D139" s="4">
        <v>15466.0</v>
      </c>
      <c r="E139" s="4">
        <v>9857.0</v>
      </c>
      <c r="F139" s="4">
        <v>722.0</v>
      </c>
      <c r="G139" s="4">
        <v>4110.0</v>
      </c>
      <c r="H139" s="4">
        <v>777.0</v>
      </c>
      <c r="L139" s="4">
        <v>293.0</v>
      </c>
      <c r="M139" s="4">
        <v>4887.0</v>
      </c>
      <c r="N139" s="4">
        <v>136.0</v>
      </c>
    </row>
    <row r="140" ht="15.75" customHeight="1">
      <c r="A140" s="2">
        <v>44029.0</v>
      </c>
      <c r="B140" s="4">
        <v>8.0</v>
      </c>
      <c r="C140" s="3">
        <v>44029.333333333336</v>
      </c>
      <c r="D140" s="4">
        <v>15707.0</v>
      </c>
      <c r="E140" s="4">
        <v>9994.0</v>
      </c>
      <c r="F140" s="4">
        <v>731.0</v>
      </c>
      <c r="G140" s="4">
        <v>4156.0</v>
      </c>
      <c r="H140" s="4">
        <v>826.0</v>
      </c>
      <c r="L140" s="4">
        <v>241.0</v>
      </c>
      <c r="M140" s="4">
        <v>4982.0</v>
      </c>
      <c r="N140" s="4">
        <v>137.0</v>
      </c>
    </row>
    <row r="141" ht="15.75" customHeight="1">
      <c r="A141" s="2">
        <v>44030.0</v>
      </c>
      <c r="B141" s="4">
        <v>8.0</v>
      </c>
      <c r="C141" s="3">
        <v>44030.333333333336</v>
      </c>
      <c r="D141" s="4">
        <v>16038.0</v>
      </c>
      <c r="E141" s="4">
        <v>10117.0</v>
      </c>
      <c r="F141" s="4">
        <v>740.0</v>
      </c>
      <c r="G141" s="4">
        <v>4289.0</v>
      </c>
      <c r="H141" s="4">
        <v>892.0</v>
      </c>
      <c r="L141" s="4">
        <v>331.0</v>
      </c>
      <c r="M141" s="4">
        <v>5181.0</v>
      </c>
      <c r="N141" s="4">
        <v>123.0</v>
      </c>
    </row>
    <row r="142" ht="15.75" customHeight="1">
      <c r="A142" s="2">
        <v>44031.0</v>
      </c>
      <c r="B142" s="4">
        <v>8.0</v>
      </c>
      <c r="C142" s="3">
        <v>44031.333333333336</v>
      </c>
      <c r="D142" s="4">
        <v>16351.0</v>
      </c>
      <c r="E142" s="4">
        <v>10444.0</v>
      </c>
      <c r="F142" s="4">
        <v>748.0</v>
      </c>
      <c r="G142" s="4">
        <v>4236.0</v>
      </c>
      <c r="H142" s="4">
        <v>923.0</v>
      </c>
      <c r="L142" s="4">
        <v>313.0</v>
      </c>
      <c r="M142" s="4">
        <v>5159.0</v>
      </c>
      <c r="N142" s="4">
        <v>327.0</v>
      </c>
      <c r="O142" s="4">
        <v>8503.0</v>
      </c>
      <c r="P142" s="4">
        <v>5362.0</v>
      </c>
      <c r="Q142" s="4">
        <v>2486.0</v>
      </c>
    </row>
    <row r="143" ht="15.75" customHeight="1">
      <c r="A143" s="2">
        <v>44032.0</v>
      </c>
      <c r="B143" s="4">
        <v>8.0</v>
      </c>
      <c r="C143" s="3">
        <v>44032.333333333336</v>
      </c>
      <c r="D143" s="4">
        <v>16712.0</v>
      </c>
      <c r="E143" s="4">
        <v>10602.0</v>
      </c>
      <c r="F143" s="4">
        <v>749.0</v>
      </c>
      <c r="G143" s="4">
        <v>4335.0</v>
      </c>
      <c r="H143" s="4">
        <v>1026.0</v>
      </c>
      <c r="L143" s="4">
        <v>361.0</v>
      </c>
      <c r="M143" s="4">
        <v>5361.0</v>
      </c>
      <c r="N143" s="4">
        <v>158.0</v>
      </c>
      <c r="O143" s="4">
        <v>8356.0</v>
      </c>
      <c r="P143" s="4">
        <v>5760.0</v>
      </c>
      <c r="Q143" s="4">
        <v>2596.0</v>
      </c>
    </row>
    <row r="144" ht="15.75" customHeight="1">
      <c r="A144" s="2">
        <v>44033.0</v>
      </c>
      <c r="B144" s="4">
        <v>8.0</v>
      </c>
      <c r="C144" s="3">
        <v>44033.333333333336</v>
      </c>
      <c r="D144" s="4">
        <v>17153.0</v>
      </c>
      <c r="E144" s="4">
        <v>10864.0</v>
      </c>
      <c r="F144" s="4">
        <v>758.0</v>
      </c>
      <c r="G144" s="4">
        <v>4458.0</v>
      </c>
      <c r="H144" s="4">
        <v>1073.0</v>
      </c>
      <c r="L144" s="4">
        <v>441.0</v>
      </c>
      <c r="M144" s="4">
        <v>5531.0</v>
      </c>
      <c r="N144" s="4">
        <v>262.0</v>
      </c>
      <c r="O144" s="4">
        <v>8577.0</v>
      </c>
      <c r="P144" s="4">
        <v>5832.0</v>
      </c>
      <c r="Q144" s="4">
        <v>2744.0</v>
      </c>
    </row>
    <row r="145" ht="15.75" customHeight="1">
      <c r="A145" s="2">
        <v>44034.0</v>
      </c>
      <c r="B145" s="4">
        <v>8.0</v>
      </c>
      <c r="C145" s="3">
        <v>44034.333333333336</v>
      </c>
      <c r="D145" s="4">
        <v>17529.0</v>
      </c>
      <c r="E145" s="4">
        <v>11187.0</v>
      </c>
      <c r="F145" s="4">
        <v>766.0</v>
      </c>
      <c r="G145" s="4">
        <v>4383.0</v>
      </c>
      <c r="H145" s="4">
        <v>1193.0</v>
      </c>
      <c r="L145" s="4">
        <v>376.0</v>
      </c>
      <c r="M145" s="4">
        <v>5576.0</v>
      </c>
      <c r="N145" s="4">
        <v>323.0</v>
      </c>
      <c r="O145" s="4">
        <v>8767.0</v>
      </c>
      <c r="P145" s="4">
        <v>5962.0</v>
      </c>
      <c r="Q145" s="4">
        <v>2800.0</v>
      </c>
    </row>
    <row r="146" ht="15.75" customHeight="1">
      <c r="A146" s="2">
        <v>44035.0</v>
      </c>
      <c r="B146" s="4">
        <v>8.0</v>
      </c>
      <c r="C146" s="3">
        <v>44035.333333333336</v>
      </c>
      <c r="D146" s="4">
        <v>17945.0</v>
      </c>
      <c r="E146" s="4">
        <v>11302.0</v>
      </c>
      <c r="F146" s="4">
        <v>767.0</v>
      </c>
      <c r="G146" s="4">
        <v>4675.0</v>
      </c>
      <c r="H146" s="4">
        <v>1201.0</v>
      </c>
      <c r="L146" s="4">
        <v>416.0</v>
      </c>
      <c r="M146" s="4">
        <v>5876.0</v>
      </c>
      <c r="N146" s="4">
        <v>115.0</v>
      </c>
      <c r="O146" s="4">
        <v>8770.0</v>
      </c>
      <c r="P146" s="4">
        <v>6283.0</v>
      </c>
      <c r="Q146" s="4">
        <v>2892.0</v>
      </c>
    </row>
    <row r="147" ht="15.75" customHeight="1">
      <c r="A147" s="2">
        <v>44036.0</v>
      </c>
      <c r="B147" s="4">
        <v>8.0</v>
      </c>
      <c r="C147" s="3">
        <v>44036.333333333336</v>
      </c>
      <c r="D147" s="4">
        <v>18230.0</v>
      </c>
      <c r="E147" s="4">
        <v>11585.0</v>
      </c>
      <c r="F147" s="4">
        <v>768.0</v>
      </c>
      <c r="G147" s="4">
        <v>4577.0</v>
      </c>
      <c r="H147" s="4">
        <v>1300.0</v>
      </c>
      <c r="L147" s="4">
        <v>285.0</v>
      </c>
      <c r="M147" s="4">
        <v>5877.0</v>
      </c>
      <c r="N147" s="4">
        <v>283.0</v>
      </c>
      <c r="O147" s="4">
        <v>8770.0</v>
      </c>
      <c r="P147" s="4">
        <v>6283.0</v>
      </c>
      <c r="Q147" s="4">
        <v>3177.0</v>
      </c>
    </row>
    <row r="148" ht="15.75" customHeight="1">
      <c r="A148" s="2">
        <v>44037.0</v>
      </c>
      <c r="B148" s="4">
        <v>8.0</v>
      </c>
      <c r="C148" s="3">
        <v>44037.333333333336</v>
      </c>
      <c r="D148" s="4">
        <v>18623.0</v>
      </c>
      <c r="E148" s="4">
        <v>11715.0</v>
      </c>
      <c r="F148" s="4">
        <v>769.0</v>
      </c>
      <c r="G148" s="4">
        <v>4729.0</v>
      </c>
      <c r="H148" s="4">
        <v>1410.0</v>
      </c>
      <c r="L148" s="4">
        <v>393.0</v>
      </c>
      <c r="M148" s="4">
        <v>6139.0</v>
      </c>
      <c r="N148" s="4">
        <v>130.0</v>
      </c>
      <c r="O148" s="4">
        <v>8939.0</v>
      </c>
      <c r="P148" s="4">
        <v>6332.0</v>
      </c>
      <c r="Q148" s="4">
        <v>3352.0</v>
      </c>
    </row>
    <row r="149" ht="15.75" customHeight="1">
      <c r="A149" s="2">
        <v>44038.0</v>
      </c>
      <c r="B149" s="4">
        <v>8.0</v>
      </c>
      <c r="C149" s="3">
        <v>44038.333333333336</v>
      </c>
      <c r="D149" s="4">
        <v>19001.0</v>
      </c>
      <c r="E149" s="4">
        <v>11889.0</v>
      </c>
      <c r="F149" s="4">
        <v>779.0</v>
      </c>
      <c r="G149" s="4">
        <v>4842.0</v>
      </c>
      <c r="H149" s="4">
        <v>1491.0</v>
      </c>
      <c r="L149" s="4">
        <v>378.0</v>
      </c>
      <c r="M149" s="4">
        <v>6333.0</v>
      </c>
      <c r="N149" s="4">
        <v>174.0</v>
      </c>
      <c r="O149" s="4">
        <v>9120.0</v>
      </c>
      <c r="P149" s="4">
        <v>6460.0</v>
      </c>
      <c r="Q149" s="4">
        <v>3421.0</v>
      </c>
    </row>
    <row r="150" ht="15.75" customHeight="1">
      <c r="A150" s="2">
        <v>44039.0</v>
      </c>
      <c r="B150" s="4">
        <v>8.0</v>
      </c>
      <c r="C150" s="3">
        <v>44039.333333333336</v>
      </c>
      <c r="D150" s="4">
        <v>19473.0</v>
      </c>
      <c r="E150" s="4">
        <v>11996.0</v>
      </c>
      <c r="F150" s="4">
        <v>782.0</v>
      </c>
      <c r="G150" s="4">
        <v>4993.0</v>
      </c>
      <c r="H150" s="4">
        <v>1702.0</v>
      </c>
      <c r="L150" s="4">
        <v>472.0</v>
      </c>
      <c r="M150" s="4">
        <v>6695.0</v>
      </c>
      <c r="N150" s="4">
        <v>107.0</v>
      </c>
      <c r="O150" s="4">
        <v>9348.0</v>
      </c>
      <c r="P150" s="4">
        <v>6621.0</v>
      </c>
      <c r="Q150" s="4">
        <v>3504.0</v>
      </c>
    </row>
    <row r="151" ht="15.75" customHeight="1">
      <c r="A151" s="2">
        <v>44040.0</v>
      </c>
      <c r="B151" s="4">
        <v>8.0</v>
      </c>
      <c r="C151" s="3">
        <v>44040.333333333336</v>
      </c>
      <c r="D151" s="4">
        <v>19885.0</v>
      </c>
      <c r="E151" s="4">
        <v>12373.0</v>
      </c>
      <c r="F151" s="4">
        <v>795.0</v>
      </c>
      <c r="G151" s="4">
        <v>4869.0</v>
      </c>
      <c r="H151" s="4">
        <v>1848.0</v>
      </c>
      <c r="L151" s="4">
        <v>412.0</v>
      </c>
      <c r="M151" s="4">
        <v>6717.0</v>
      </c>
      <c r="N151" s="4">
        <v>377.0</v>
      </c>
      <c r="O151" s="4">
        <v>9348.0</v>
      </c>
      <c r="P151" s="4">
        <v>6621.0</v>
      </c>
      <c r="Q151" s="4">
        <v>3916.0</v>
      </c>
    </row>
    <row r="152" ht="15.75" customHeight="1">
      <c r="A152" s="2">
        <v>44041.0</v>
      </c>
      <c r="B152" s="4">
        <v>8.0</v>
      </c>
      <c r="C152" s="3">
        <v>44041.333333333336</v>
      </c>
      <c r="D152" s="4">
        <v>20470.0</v>
      </c>
      <c r="E152" s="4">
        <v>12613.0</v>
      </c>
      <c r="F152" s="4">
        <v>820.0</v>
      </c>
      <c r="G152" s="4">
        <v>5093.0</v>
      </c>
      <c r="H152" s="4">
        <v>1944.0</v>
      </c>
      <c r="L152" s="4">
        <v>585.0</v>
      </c>
      <c r="M152" s="4">
        <v>7037.0</v>
      </c>
      <c r="N152" s="4">
        <v>240.0</v>
      </c>
      <c r="O152" s="4">
        <v>9620.0</v>
      </c>
      <c r="P152" s="4">
        <v>6960.0</v>
      </c>
      <c r="Q152" s="4">
        <v>3890.0</v>
      </c>
    </row>
    <row r="153" ht="15.75" customHeight="1">
      <c r="A153" s="2">
        <v>44042.0</v>
      </c>
      <c r="B153" s="4">
        <v>8.0</v>
      </c>
      <c r="C153" s="3">
        <v>44042.333333333336</v>
      </c>
      <c r="D153" s="4">
        <v>20769.0</v>
      </c>
      <c r="E153" s="4">
        <v>12801.0</v>
      </c>
      <c r="F153" s="4">
        <v>821.0</v>
      </c>
      <c r="G153" s="4">
        <v>5098.0</v>
      </c>
      <c r="H153" s="4">
        <v>2049.0</v>
      </c>
      <c r="L153" s="4">
        <v>299.0</v>
      </c>
      <c r="M153" s="4">
        <v>7147.0</v>
      </c>
      <c r="N153" s="4">
        <v>188.0</v>
      </c>
      <c r="O153" s="4">
        <v>9625.0</v>
      </c>
      <c r="P153" s="4">
        <v>6854.0</v>
      </c>
      <c r="Q153" s="4">
        <v>4290.0</v>
      </c>
    </row>
    <row r="154" ht="15.75" customHeight="1">
      <c r="A154" s="2">
        <v>44043.0</v>
      </c>
      <c r="B154" s="4">
        <v>8.0</v>
      </c>
      <c r="C154" s="3">
        <v>44043.333333333336</v>
      </c>
      <c r="D154" s="4">
        <v>21201.0</v>
      </c>
      <c r="E154" s="4">
        <v>13208.0</v>
      </c>
      <c r="F154" s="4">
        <v>836.0</v>
      </c>
      <c r="G154" s="4">
        <v>4974.0</v>
      </c>
      <c r="H154" s="4">
        <v>2183.0</v>
      </c>
      <c r="L154" s="4">
        <v>432.0</v>
      </c>
      <c r="M154" s="4">
        <v>7157.0</v>
      </c>
      <c r="N154" s="4">
        <v>407.0</v>
      </c>
      <c r="O154" s="4">
        <v>9753.0</v>
      </c>
      <c r="P154" s="4">
        <v>6996.0</v>
      </c>
      <c r="Q154" s="4">
        <v>4452.0</v>
      </c>
    </row>
    <row r="155" ht="15.75" customHeight="1">
      <c r="A155" s="2">
        <v>44044.0</v>
      </c>
      <c r="B155" s="4">
        <v>8.0</v>
      </c>
      <c r="C155" s="3">
        <v>44044.333333333336</v>
      </c>
      <c r="D155" s="4">
        <v>21575.0</v>
      </c>
      <c r="E155" s="4">
        <v>13887.0</v>
      </c>
      <c r="F155" s="4">
        <v>852.0</v>
      </c>
      <c r="G155" s="4">
        <v>4683.0</v>
      </c>
      <c r="H155" s="4">
        <v>2153.0</v>
      </c>
      <c r="L155" s="4">
        <v>374.0</v>
      </c>
      <c r="M155" s="4">
        <v>6836.0</v>
      </c>
      <c r="N155" s="4">
        <v>679.0</v>
      </c>
      <c r="O155" s="4">
        <v>9718.0</v>
      </c>
      <c r="P155" s="4">
        <v>7110.0</v>
      </c>
      <c r="Q155" s="4">
        <v>4747.0</v>
      </c>
    </row>
    <row r="156" ht="15.75" customHeight="1">
      <c r="A156" s="2">
        <v>44045.0</v>
      </c>
      <c r="B156" s="4">
        <v>8.0</v>
      </c>
      <c r="C156" s="3">
        <v>44045.333333333336</v>
      </c>
      <c r="D156" s="4">
        <v>21954.0</v>
      </c>
      <c r="E156" s="4">
        <v>14027.0</v>
      </c>
      <c r="F156" s="4">
        <v>852.0</v>
      </c>
      <c r="G156" s="4">
        <v>4916.0</v>
      </c>
      <c r="H156" s="4">
        <v>2159.0</v>
      </c>
      <c r="L156" s="4">
        <v>379.0</v>
      </c>
      <c r="M156" s="4">
        <v>7075.0</v>
      </c>
      <c r="N156" s="4">
        <v>140.0</v>
      </c>
      <c r="O156" s="4">
        <v>9879.0</v>
      </c>
      <c r="P156" s="4">
        <v>7245.0</v>
      </c>
      <c r="Q156" s="4">
        <v>4830.0</v>
      </c>
    </row>
    <row r="157" ht="15.75" customHeight="1">
      <c r="A157" s="2">
        <v>44046.0</v>
      </c>
      <c r="B157" s="4">
        <v>8.0</v>
      </c>
      <c r="C157" s="3">
        <v>44046.333333333336</v>
      </c>
      <c r="D157" s="4">
        <v>22443.0</v>
      </c>
      <c r="E157" s="4">
        <v>14165.0</v>
      </c>
      <c r="F157" s="4">
        <v>867.0</v>
      </c>
      <c r="G157" s="4">
        <v>5084.0</v>
      </c>
      <c r="H157" s="4">
        <v>2327.0</v>
      </c>
      <c r="L157" s="4">
        <v>489.0</v>
      </c>
      <c r="M157" s="4">
        <v>7411.0</v>
      </c>
      <c r="N157" s="4">
        <v>138.0</v>
      </c>
      <c r="O157" s="4">
        <v>10099.0</v>
      </c>
      <c r="P157" s="4">
        <v>7406.0</v>
      </c>
      <c r="Q157" s="4">
        <v>4938.0</v>
      </c>
    </row>
    <row r="158" ht="15.75" customHeight="1">
      <c r="A158" s="2">
        <v>44047.0</v>
      </c>
      <c r="B158" s="4">
        <v>8.0</v>
      </c>
      <c r="C158" s="3">
        <v>44047.333333333336</v>
      </c>
      <c r="D158" s="4">
        <v>22909.0</v>
      </c>
      <c r="E158" s="4">
        <v>14381.0</v>
      </c>
      <c r="F158" s="4">
        <v>880.0</v>
      </c>
      <c r="G158" s="4">
        <v>5216.0</v>
      </c>
      <c r="H158" s="4">
        <v>2432.0</v>
      </c>
      <c r="L158" s="4">
        <v>466.0</v>
      </c>
      <c r="M158" s="4">
        <v>7648.0</v>
      </c>
      <c r="N158" s="4">
        <v>216.0</v>
      </c>
      <c r="O158" s="4">
        <v>10079.0</v>
      </c>
      <c r="P158" s="4">
        <v>7560.0</v>
      </c>
      <c r="Q158" s="4">
        <v>5270.0</v>
      </c>
    </row>
    <row r="159" ht="15.75" customHeight="1">
      <c r="A159" s="2">
        <v>44048.0</v>
      </c>
      <c r="B159" s="4">
        <v>8.0</v>
      </c>
      <c r="C159" s="3">
        <v>44048.333333333336</v>
      </c>
      <c r="D159" s="4">
        <v>23266.0</v>
      </c>
      <c r="E159" s="4">
        <v>14760.0</v>
      </c>
      <c r="F159" s="4">
        <v>895.0</v>
      </c>
      <c r="G159" s="4">
        <v>5128.0</v>
      </c>
      <c r="H159" s="4">
        <v>2483.0</v>
      </c>
      <c r="L159" s="4">
        <v>357.0</v>
      </c>
      <c r="M159" s="4">
        <v>7611.0</v>
      </c>
      <c r="N159" s="4">
        <v>379.0</v>
      </c>
      <c r="O159" s="4">
        <v>10279.0</v>
      </c>
      <c r="P159" s="4">
        <v>7617.0</v>
      </c>
      <c r="Q159" s="4">
        <v>5370.0</v>
      </c>
    </row>
    <row r="160" ht="15.75" customHeight="1">
      <c r="A160" s="2">
        <v>44049.0</v>
      </c>
      <c r="B160" s="4">
        <v>8.0</v>
      </c>
      <c r="C160" s="3">
        <v>44049.333333333336</v>
      </c>
      <c r="D160" s="4">
        <v>23863.0</v>
      </c>
      <c r="E160" s="4">
        <v>15006.0</v>
      </c>
      <c r="F160" s="4">
        <v>908.0</v>
      </c>
      <c r="G160" s="4">
        <v>5397.0</v>
      </c>
      <c r="H160" s="4">
        <v>2552.0</v>
      </c>
      <c r="L160" s="4">
        <v>597.0</v>
      </c>
      <c r="M160" s="4">
        <v>7949.0</v>
      </c>
      <c r="N160" s="4">
        <v>246.0</v>
      </c>
      <c r="O160" s="4">
        <v>10450.0</v>
      </c>
      <c r="P160" s="4">
        <v>7636.0</v>
      </c>
      <c r="Q160" s="4">
        <v>5777.0</v>
      </c>
    </row>
    <row r="161" ht="15.75" customHeight="1">
      <c r="A161" s="2">
        <v>44050.0</v>
      </c>
      <c r="B161" s="4">
        <v>8.0</v>
      </c>
      <c r="C161" s="3">
        <v>44050.333333333336</v>
      </c>
      <c r="D161" s="4">
        <v>24521.0</v>
      </c>
      <c r="E161" s="4">
        <v>15201.0</v>
      </c>
      <c r="F161" s="4">
        <v>922.0</v>
      </c>
      <c r="G161" s="4">
        <v>5803.0</v>
      </c>
      <c r="H161" s="4">
        <v>2595.0</v>
      </c>
      <c r="L161" s="4">
        <v>658.0</v>
      </c>
      <c r="M161" s="4">
        <v>8398.0</v>
      </c>
      <c r="N161" s="4">
        <v>195.0</v>
      </c>
      <c r="O161" s="4">
        <v>10570.0</v>
      </c>
      <c r="P161" s="4">
        <v>7836.0</v>
      </c>
      <c r="Q161" s="4">
        <v>6115.0</v>
      </c>
    </row>
    <row r="162" ht="15.75" customHeight="1">
      <c r="A162" s="2">
        <v>44051.0</v>
      </c>
      <c r="B162" s="4">
        <v>8.0</v>
      </c>
      <c r="C162" s="3">
        <v>44051.333333333336</v>
      </c>
      <c r="D162" s="4">
        <v>25242.0</v>
      </c>
      <c r="E162" s="4">
        <v>15710.0</v>
      </c>
      <c r="F162" s="4">
        <v>934.0</v>
      </c>
      <c r="G162" s="4">
        <v>6110.0</v>
      </c>
      <c r="H162" s="4">
        <v>2488.0</v>
      </c>
      <c r="L162" s="4">
        <v>721.0</v>
      </c>
      <c r="M162" s="4">
        <v>8598.0</v>
      </c>
      <c r="N162" s="4">
        <v>509.0</v>
      </c>
      <c r="O162" s="4">
        <v>11106.0</v>
      </c>
      <c r="P162" s="4">
        <v>8077.0</v>
      </c>
      <c r="Q162" s="4">
        <v>6059.0</v>
      </c>
    </row>
    <row r="163" ht="15.75" customHeight="1">
      <c r="A163" s="2">
        <v>44052.0</v>
      </c>
      <c r="B163" s="4">
        <v>8.0</v>
      </c>
      <c r="C163" s="3">
        <v>44052.333333333336</v>
      </c>
      <c r="D163" s="4">
        <v>25714.0</v>
      </c>
      <c r="E163" s="4">
        <v>16268.0</v>
      </c>
      <c r="F163" s="4">
        <v>939.0</v>
      </c>
      <c r="G163" s="4">
        <v>6091.0</v>
      </c>
      <c r="H163" s="4">
        <v>2416.0</v>
      </c>
      <c r="L163" s="4">
        <v>472.0</v>
      </c>
      <c r="M163" s="4">
        <v>8507.0</v>
      </c>
      <c r="N163" s="4">
        <v>558.0</v>
      </c>
      <c r="O163" s="4">
        <v>14143.0</v>
      </c>
      <c r="P163" s="4">
        <v>8077.0</v>
      </c>
      <c r="Q163" s="4">
        <v>3494.0</v>
      </c>
    </row>
    <row r="164" ht="15.75" customHeight="1">
      <c r="A164" s="2">
        <v>44053.0</v>
      </c>
      <c r="B164" s="4">
        <v>8.0</v>
      </c>
      <c r="C164" s="3">
        <v>44053.333333333336</v>
      </c>
      <c r="D164" s="4">
        <v>26193.0</v>
      </c>
      <c r="E164" s="4">
        <v>16446.0</v>
      </c>
      <c r="F164" s="4">
        <v>940.0</v>
      </c>
      <c r="G164" s="4">
        <v>6252.0</v>
      </c>
      <c r="H164" s="4">
        <v>2555.0</v>
      </c>
      <c r="L164" s="4">
        <v>479.0</v>
      </c>
      <c r="M164" s="4">
        <v>8807.0</v>
      </c>
      <c r="N164" s="4">
        <v>178.0</v>
      </c>
      <c r="O164" s="4">
        <v>14400.0</v>
      </c>
      <c r="P164" s="4">
        <v>8381.0</v>
      </c>
      <c r="Q164" s="4">
        <v>3412.0</v>
      </c>
    </row>
    <row r="165" ht="15.75" customHeight="1">
      <c r="A165" s="2">
        <v>44054.0</v>
      </c>
      <c r="B165" s="4">
        <v>8.0</v>
      </c>
      <c r="C165" s="3">
        <v>44054.333333333336</v>
      </c>
      <c r="D165" s="4">
        <v>26664.0</v>
      </c>
      <c r="E165" s="4">
        <v>16927.0</v>
      </c>
      <c r="F165" s="4">
        <v>953.0</v>
      </c>
      <c r="G165" s="4">
        <v>6236.0</v>
      </c>
      <c r="H165" s="4">
        <v>2548.0</v>
      </c>
      <c r="L165" s="4">
        <v>471.0</v>
      </c>
      <c r="M165" s="4">
        <v>8784.0</v>
      </c>
      <c r="N165" s="4">
        <v>481.0</v>
      </c>
      <c r="O165" s="4">
        <v>14665.0</v>
      </c>
      <c r="P165" s="4">
        <v>8532.0</v>
      </c>
      <c r="Q165" s="4">
        <v>3467.0</v>
      </c>
    </row>
    <row r="166" ht="15.75" customHeight="1">
      <c r="A166" s="2">
        <v>44055.0</v>
      </c>
      <c r="B166" s="4">
        <v>8.0</v>
      </c>
      <c r="C166" s="3">
        <v>44055.333333333336</v>
      </c>
      <c r="D166" s="4">
        <v>27242.0</v>
      </c>
      <c r="E166" s="4">
        <v>17349.0</v>
      </c>
      <c r="F166" s="4">
        <v>968.0</v>
      </c>
      <c r="G166" s="4">
        <v>6208.0</v>
      </c>
      <c r="H166" s="4">
        <v>2717.0</v>
      </c>
      <c r="L166" s="4">
        <v>578.0</v>
      </c>
      <c r="M166" s="4">
        <v>8925.0</v>
      </c>
      <c r="N166" s="4">
        <v>422.0</v>
      </c>
      <c r="O166" s="4">
        <v>14983.0</v>
      </c>
      <c r="P166" s="4">
        <v>8717.0</v>
      </c>
      <c r="Q166" s="4">
        <v>3542.0</v>
      </c>
    </row>
    <row r="167" ht="15.75" customHeight="1">
      <c r="A167" s="2">
        <v>44056.0</v>
      </c>
      <c r="B167" s="4">
        <v>8.0</v>
      </c>
      <c r="C167" s="3">
        <v>44056.333333333336</v>
      </c>
      <c r="D167" s="4">
        <v>27863.0</v>
      </c>
      <c r="E167" s="4">
        <v>17838.0</v>
      </c>
      <c r="F167" s="4">
        <v>981.0</v>
      </c>
      <c r="G167" s="4">
        <v>6330.0</v>
      </c>
      <c r="H167" s="4">
        <v>2714.0</v>
      </c>
      <c r="L167" s="4">
        <v>621.0</v>
      </c>
      <c r="M167" s="4">
        <v>9044.0</v>
      </c>
      <c r="N167" s="4">
        <v>489.0</v>
      </c>
      <c r="O167" s="4">
        <v>15324.0</v>
      </c>
      <c r="P167" s="4">
        <v>8916.0</v>
      </c>
      <c r="Q167" s="4">
        <v>3623.0</v>
      </c>
    </row>
    <row r="168" ht="15.75" customHeight="1">
      <c r="A168" s="2">
        <v>44057.0</v>
      </c>
      <c r="B168" s="4">
        <v>8.0</v>
      </c>
      <c r="C168" s="3">
        <v>44057.333333333336</v>
      </c>
      <c r="D168" s="4">
        <v>28438.0</v>
      </c>
      <c r="E168" s="4">
        <v>18528.0</v>
      </c>
      <c r="F168" s="4">
        <v>985.0</v>
      </c>
      <c r="G168" s="4">
        <v>6331.0</v>
      </c>
      <c r="H168" s="4">
        <v>2594.0</v>
      </c>
      <c r="L168" s="4">
        <v>575.0</v>
      </c>
      <c r="M168" s="4">
        <v>8925.0</v>
      </c>
      <c r="N168" s="4">
        <v>690.0</v>
      </c>
      <c r="O168" s="4">
        <v>15324.0</v>
      </c>
      <c r="P168" s="4">
        <v>8916.0</v>
      </c>
      <c r="Q168" s="4">
        <v>4198.0</v>
      </c>
    </row>
    <row r="169" ht="15.75" customHeight="1">
      <c r="A169" s="2">
        <v>44058.0</v>
      </c>
      <c r="B169" s="4">
        <v>8.0</v>
      </c>
      <c r="C169" s="3">
        <v>44058.333333333336</v>
      </c>
      <c r="D169" s="4">
        <v>29036.0</v>
      </c>
      <c r="E169" s="4">
        <v>18974.0</v>
      </c>
      <c r="F169" s="4">
        <v>991.0</v>
      </c>
      <c r="G169" s="4">
        <v>6457.0</v>
      </c>
      <c r="H169" s="4">
        <v>2614.0</v>
      </c>
      <c r="L169" s="4">
        <v>598.0</v>
      </c>
      <c r="M169" s="4">
        <v>9071.0</v>
      </c>
      <c r="N169" s="4">
        <v>446.0</v>
      </c>
      <c r="O169" s="4">
        <v>16118.0</v>
      </c>
      <c r="P169" s="4">
        <v>8992.0</v>
      </c>
      <c r="Q169" s="4">
        <v>3926.0</v>
      </c>
    </row>
    <row r="170" ht="15.75" customHeight="1">
      <c r="A170" s="2">
        <v>44059.0</v>
      </c>
      <c r="B170" s="4">
        <v>8.0</v>
      </c>
      <c r="C170" s="3">
        <v>44059.333333333336</v>
      </c>
      <c r="D170" s="4">
        <v>29554.0</v>
      </c>
      <c r="E170" s="4">
        <v>19708.0</v>
      </c>
      <c r="F170" s="4">
        <v>995.0</v>
      </c>
      <c r="G170" s="4">
        <v>6284.0</v>
      </c>
      <c r="H170" s="4">
        <v>2567.0</v>
      </c>
      <c r="L170" s="4">
        <v>518.0</v>
      </c>
      <c r="M170" s="4">
        <v>8851.0</v>
      </c>
      <c r="N170" s="4">
        <v>734.0</v>
      </c>
      <c r="O170" s="4">
        <v>16250.0</v>
      </c>
      <c r="P170" s="4">
        <v>9457.0</v>
      </c>
      <c r="Q170" s="5">
        <v>3847.0</v>
      </c>
    </row>
    <row r="171" ht="15.75" customHeight="1">
      <c r="A171" s="2">
        <v>44060.0</v>
      </c>
      <c r="B171" s="4">
        <v>8.0</v>
      </c>
      <c r="C171" s="3">
        <v>44060.333333333336</v>
      </c>
      <c r="D171" s="4">
        <v>30092.0</v>
      </c>
      <c r="E171" s="4">
        <v>19916.0</v>
      </c>
      <c r="F171" s="4">
        <v>1011.0</v>
      </c>
      <c r="G171" s="4">
        <v>6514.0</v>
      </c>
      <c r="H171" s="4">
        <v>2651.0</v>
      </c>
      <c r="L171" s="4">
        <v>538.0</v>
      </c>
      <c r="M171" s="4">
        <v>9165.0</v>
      </c>
      <c r="N171" s="4">
        <v>208.0</v>
      </c>
      <c r="O171" s="4">
        <v>16551.0</v>
      </c>
      <c r="P171" s="4">
        <v>9630.0</v>
      </c>
      <c r="Q171" s="4">
        <v>3911.0</v>
      </c>
    </row>
    <row r="172" ht="15.75" customHeight="1">
      <c r="A172" s="2">
        <v>44061.0</v>
      </c>
      <c r="B172" s="4">
        <v>8.0</v>
      </c>
      <c r="C172" s="3">
        <v>44061.333333333336</v>
      </c>
      <c r="D172" s="4">
        <v>30597.0</v>
      </c>
      <c r="E172" s="4">
        <v>20505.0</v>
      </c>
      <c r="F172" s="4">
        <v>1028.0</v>
      </c>
      <c r="G172" s="4">
        <v>6602.0</v>
      </c>
      <c r="H172" s="4">
        <v>2462.0</v>
      </c>
      <c r="L172" s="4">
        <v>505.0</v>
      </c>
      <c r="M172" s="4">
        <v>9064.0</v>
      </c>
      <c r="N172" s="4">
        <v>589.0</v>
      </c>
      <c r="O172" s="4">
        <v>16820.0</v>
      </c>
      <c r="P172" s="4">
        <v>9680.0</v>
      </c>
      <c r="Q172" s="4">
        <v>4097.0</v>
      </c>
    </row>
    <row r="173" ht="15.75" customHeight="1">
      <c r="A173" s="2">
        <v>44062.0</v>
      </c>
      <c r="B173" s="4">
        <v>8.0</v>
      </c>
      <c r="C173" s="3">
        <v>44062.333333333336</v>
      </c>
      <c r="D173" s="4">
        <v>31162.0</v>
      </c>
      <c r="E173" s="4">
        <v>21069.0</v>
      </c>
      <c r="F173" s="4">
        <v>1046.0</v>
      </c>
      <c r="G173" s="4">
        <v>6488.0</v>
      </c>
      <c r="H173" s="4">
        <v>2559.0</v>
      </c>
      <c r="L173" s="4">
        <v>565.0</v>
      </c>
      <c r="M173" s="4">
        <v>9047.0</v>
      </c>
      <c r="N173" s="4">
        <v>564.0</v>
      </c>
      <c r="O173" s="4">
        <v>17099.0</v>
      </c>
      <c r="P173" s="4">
        <v>9972.0</v>
      </c>
      <c r="Q173" s="4">
        <v>4091.0</v>
      </c>
    </row>
    <row r="174" ht="15.75" customHeight="1">
      <c r="A174" s="2">
        <v>44063.0</v>
      </c>
      <c r="B174" s="4">
        <v>8.0</v>
      </c>
      <c r="C174" s="3">
        <v>44063.333333333336</v>
      </c>
      <c r="D174" s="4">
        <v>31757.0</v>
      </c>
      <c r="E174" s="4">
        <v>21795.0</v>
      </c>
      <c r="F174" s="4">
        <v>1061.0</v>
      </c>
      <c r="G174" s="4">
        <v>6357.0</v>
      </c>
      <c r="H174" s="4">
        <v>2544.0</v>
      </c>
      <c r="L174" s="4">
        <v>595.0</v>
      </c>
      <c r="M174" s="4">
        <v>8901.0</v>
      </c>
      <c r="N174" s="4">
        <v>726.0</v>
      </c>
      <c r="O174" s="4">
        <v>17300.0</v>
      </c>
      <c r="P174" s="4">
        <v>10102.0</v>
      </c>
      <c r="Q174" s="4">
        <v>4355.0</v>
      </c>
    </row>
    <row r="175" ht="15.75" customHeight="1">
      <c r="A175" s="2">
        <v>44064.0</v>
      </c>
      <c r="B175" s="4">
        <v>8.0</v>
      </c>
      <c r="C175" s="3">
        <v>44064.333333333336</v>
      </c>
      <c r="D175" s="4">
        <v>32398.0</v>
      </c>
      <c r="E175" s="4">
        <v>22228.0</v>
      </c>
      <c r="F175" s="4">
        <v>1076.0</v>
      </c>
      <c r="G175" s="4">
        <v>6518.0</v>
      </c>
      <c r="H175" s="4">
        <v>2576.0</v>
      </c>
      <c r="L175" s="4">
        <v>641.0</v>
      </c>
      <c r="M175" s="4">
        <v>9094.0</v>
      </c>
      <c r="N175" s="4">
        <v>433.0</v>
      </c>
      <c r="O175" s="4">
        <v>17500.0</v>
      </c>
      <c r="P175" s="4">
        <v>10102.0</v>
      </c>
      <c r="Q175" s="4">
        <v>4796.0</v>
      </c>
    </row>
    <row r="176" ht="15.75" customHeight="1">
      <c r="A176" s="2">
        <v>44065.0</v>
      </c>
      <c r="B176" s="4">
        <v>8.0</v>
      </c>
      <c r="C176" s="3">
        <v>44065.333333333336</v>
      </c>
      <c r="D176" s="4">
        <v>32999.0</v>
      </c>
      <c r="E176" s="4">
        <v>22877.0</v>
      </c>
      <c r="F176" s="4">
        <v>1091.0</v>
      </c>
      <c r="G176" s="4">
        <v>6269.0</v>
      </c>
      <c r="H176" s="4">
        <v>2762.0</v>
      </c>
      <c r="L176" s="4">
        <v>601.0</v>
      </c>
      <c r="M176" s="4">
        <v>9031.0</v>
      </c>
      <c r="N176" s="4">
        <v>649.0</v>
      </c>
      <c r="O176" s="4">
        <v>18100.0</v>
      </c>
      <c r="P176" s="4">
        <v>10409.0</v>
      </c>
      <c r="Q176" s="4">
        <v>4490.0</v>
      </c>
    </row>
    <row r="177" ht="15.75" customHeight="1">
      <c r="A177" s="2">
        <v>44066.0</v>
      </c>
      <c r="B177" s="4">
        <v>8.0</v>
      </c>
      <c r="C177" s="3">
        <v>44066.333333333336</v>
      </c>
      <c r="D177" s="4">
        <v>33636.0</v>
      </c>
      <c r="E177" s="4">
        <v>23567.0</v>
      </c>
      <c r="F177" s="4">
        <v>1107.0</v>
      </c>
      <c r="G177" s="4">
        <v>6040.0</v>
      </c>
      <c r="H177" s="4">
        <v>2922.0</v>
      </c>
      <c r="L177" s="4">
        <v>637.0</v>
      </c>
      <c r="M177" s="4">
        <v>8962.0</v>
      </c>
      <c r="N177" s="4">
        <v>690.0</v>
      </c>
      <c r="O177" s="4">
        <v>18399.0</v>
      </c>
      <c r="P177" s="4">
        <v>10633.0</v>
      </c>
      <c r="Q177" s="4">
        <v>4604.0</v>
      </c>
    </row>
    <row r="178" ht="15.75" customHeight="1">
      <c r="A178" s="2">
        <v>44067.0</v>
      </c>
      <c r="B178" s="4">
        <v>8.0</v>
      </c>
      <c r="C178" s="3">
        <v>44067.333333333336</v>
      </c>
      <c r="D178" s="4">
        <v>34295.0</v>
      </c>
      <c r="E178" s="4">
        <v>25463.0</v>
      </c>
      <c r="F178" s="4">
        <v>1112.0</v>
      </c>
      <c r="G178" s="4">
        <v>5090.0</v>
      </c>
      <c r="H178" s="4">
        <v>2630.0</v>
      </c>
      <c r="L178" s="4">
        <v>659.0</v>
      </c>
      <c r="M178" s="4">
        <v>7720.0</v>
      </c>
      <c r="N178" s="4">
        <v>1896.0</v>
      </c>
      <c r="O178" s="4">
        <v>18688.0</v>
      </c>
      <c r="P178" s="4">
        <v>10874.0</v>
      </c>
      <c r="Q178" s="4">
        <v>4733.0</v>
      </c>
    </row>
    <row r="179" ht="15.75" customHeight="1">
      <c r="A179" s="2">
        <v>44068.0</v>
      </c>
      <c r="B179" s="4">
        <v>8.0</v>
      </c>
      <c r="C179" s="3">
        <v>44068.333333333336</v>
      </c>
      <c r="D179" s="4">
        <v>34931.0</v>
      </c>
      <c r="E179" s="4">
        <v>25986.0</v>
      </c>
      <c r="F179" s="4">
        <v>1129.0</v>
      </c>
      <c r="G179" s="4">
        <v>5130.0</v>
      </c>
      <c r="H179" s="4">
        <v>2686.0</v>
      </c>
      <c r="L179" s="4">
        <v>636.0</v>
      </c>
      <c r="M179" s="4">
        <v>7816.0</v>
      </c>
      <c r="N179" s="4">
        <v>523.0</v>
      </c>
      <c r="O179" s="4">
        <v>18788.0</v>
      </c>
      <c r="P179" s="4">
        <v>10913.0</v>
      </c>
      <c r="Q179" s="5">
        <v>5230.0</v>
      </c>
    </row>
    <row r="180" ht="15.75" customHeight="1">
      <c r="A180" s="2">
        <v>44069.0</v>
      </c>
      <c r="B180" s="4">
        <v>8.0</v>
      </c>
      <c r="C180" s="3">
        <v>44069.333333333336</v>
      </c>
      <c r="D180" s="4">
        <v>35642.0</v>
      </c>
      <c r="E180" s="4">
        <v>26750.0</v>
      </c>
      <c r="F180" s="4">
        <v>1144.0</v>
      </c>
      <c r="G180" s="4">
        <v>4978.0</v>
      </c>
      <c r="H180" s="4">
        <v>2770.0</v>
      </c>
      <c r="L180" s="4">
        <v>711.0</v>
      </c>
      <c r="M180" s="4">
        <v>7748.0</v>
      </c>
      <c r="N180" s="4">
        <v>764.0</v>
      </c>
      <c r="O180" s="4">
        <v>19088.0</v>
      </c>
      <c r="P180" s="4">
        <v>11113.0</v>
      </c>
      <c r="Q180" s="4">
        <v>5441.0</v>
      </c>
    </row>
    <row r="181" ht="15.75" customHeight="1">
      <c r="A181" s="2">
        <v>44070.0</v>
      </c>
      <c r="B181" s="4">
        <v>8.0</v>
      </c>
      <c r="C181" s="3">
        <v>44070.333333333336</v>
      </c>
      <c r="D181" s="4">
        <v>36462.0</v>
      </c>
      <c r="E181" s="4">
        <v>28288.0</v>
      </c>
      <c r="F181" s="4">
        <v>1147.0</v>
      </c>
      <c r="G181" s="4">
        <v>4499.0</v>
      </c>
      <c r="H181" s="4">
        <v>2528.0</v>
      </c>
      <c r="L181" s="4">
        <v>820.0</v>
      </c>
      <c r="M181" s="4">
        <v>7027.0</v>
      </c>
      <c r="N181" s="4">
        <v>1538.0</v>
      </c>
      <c r="O181" s="4">
        <v>19308.0</v>
      </c>
      <c r="P181" s="4">
        <v>11313.0</v>
      </c>
      <c r="Q181" s="4">
        <v>5841.0</v>
      </c>
    </row>
    <row r="182" ht="15.75" customHeight="1">
      <c r="A182" s="2">
        <v>44071.0</v>
      </c>
      <c r="B182" s="4">
        <v>8.0</v>
      </c>
      <c r="C182" s="3">
        <v>44071.333333333336</v>
      </c>
      <c r="D182" s="4">
        <v>37278.0</v>
      </c>
      <c r="E182" s="4">
        <v>29169.0</v>
      </c>
      <c r="F182" s="4">
        <v>1154.0</v>
      </c>
      <c r="G182" s="4">
        <v>4128.0</v>
      </c>
      <c r="H182" s="4">
        <v>2827.0</v>
      </c>
      <c r="L182" s="4">
        <v>816.0</v>
      </c>
      <c r="M182" s="4">
        <v>6955.0</v>
      </c>
      <c r="N182" s="4">
        <v>881.0</v>
      </c>
      <c r="O182" s="4">
        <v>20500.0</v>
      </c>
      <c r="P182" s="4">
        <v>11513.0</v>
      </c>
      <c r="Q182" s="4">
        <v>5265.0</v>
      </c>
    </row>
    <row r="183" ht="15.75" customHeight="1">
      <c r="A183" s="2">
        <v>44072.0</v>
      </c>
      <c r="B183" s="4">
        <v>8.0</v>
      </c>
      <c r="C183" s="3">
        <v>44072.333333333336</v>
      </c>
      <c r="D183" s="4">
        <v>38166.0</v>
      </c>
      <c r="E183" s="4">
        <v>29768.0</v>
      </c>
      <c r="F183" s="4">
        <v>1172.0</v>
      </c>
      <c r="G183" s="4">
        <v>4414.0</v>
      </c>
      <c r="H183" s="4">
        <v>2812.0</v>
      </c>
      <c r="L183" s="4">
        <v>888.0</v>
      </c>
      <c r="M183" s="4">
        <v>7226.0</v>
      </c>
      <c r="N183" s="4">
        <v>599.0</v>
      </c>
      <c r="O183" s="4">
        <v>20991.0</v>
      </c>
      <c r="P183" s="4">
        <v>11713.0</v>
      </c>
      <c r="Q183" s="4">
        <v>5462.0</v>
      </c>
    </row>
    <row r="184" ht="15.75" customHeight="1">
      <c r="A184" s="2">
        <v>44073.0</v>
      </c>
      <c r="B184" s="4">
        <v>8.0</v>
      </c>
      <c r="C184" s="3">
        <v>44073.333333333336</v>
      </c>
      <c r="D184" s="4">
        <v>39280.0</v>
      </c>
      <c r="E184" s="4">
        <v>30134.0</v>
      </c>
      <c r="F184" s="4">
        <v>1186.0</v>
      </c>
      <c r="G184" s="4">
        <v>4945.0</v>
      </c>
      <c r="H184" s="4">
        <v>3015.0</v>
      </c>
      <c r="L184" s="4">
        <v>1114.0</v>
      </c>
      <c r="M184" s="4">
        <v>7960.0</v>
      </c>
      <c r="N184" s="4">
        <v>366.0</v>
      </c>
      <c r="O184" s="4">
        <v>21491.0</v>
      </c>
      <c r="P184" s="4">
        <v>11827.0</v>
      </c>
      <c r="Q184" s="4">
        <v>5962.0</v>
      </c>
    </row>
    <row r="185" ht="15.75" customHeight="1">
      <c r="A185" s="2">
        <v>44074.0</v>
      </c>
      <c r="B185" s="4">
        <v>8.0</v>
      </c>
      <c r="C185" s="3">
        <v>44074.333333333336</v>
      </c>
      <c r="D185" s="4">
        <v>40309.0</v>
      </c>
      <c r="E185" s="4">
        <v>30538.0</v>
      </c>
      <c r="F185" s="4">
        <v>1202.0</v>
      </c>
      <c r="G185" s="4">
        <v>5281.0</v>
      </c>
      <c r="H185" s="4">
        <v>3288.0</v>
      </c>
      <c r="L185" s="4">
        <v>1029.0</v>
      </c>
      <c r="M185" s="4">
        <v>8569.0</v>
      </c>
      <c r="N185" s="4">
        <v>404.0</v>
      </c>
      <c r="O185" s="4">
        <v>20500.0</v>
      </c>
      <c r="P185" s="4">
        <v>12027.0</v>
      </c>
      <c r="Q185" s="4">
        <v>7782.0</v>
      </c>
    </row>
    <row r="186" ht="15.75" customHeight="1">
      <c r="A186" s="2">
        <v>44075.0</v>
      </c>
      <c r="B186" s="4">
        <v>8.0</v>
      </c>
      <c r="C186" s="3">
        <v>44075.333333333336</v>
      </c>
      <c r="D186" s="4">
        <v>41250.0</v>
      </c>
      <c r="E186" s="4">
        <v>31267.0</v>
      </c>
      <c r="F186" s="4">
        <v>1219.0</v>
      </c>
      <c r="G186" s="4">
        <v>5423.0</v>
      </c>
      <c r="H186" s="4">
        <v>3341.0</v>
      </c>
      <c r="L186" s="4">
        <v>941.0</v>
      </c>
      <c r="M186" s="4">
        <v>8764.0</v>
      </c>
      <c r="N186" s="4">
        <v>729.0</v>
      </c>
      <c r="O186" s="4">
        <v>20500.0</v>
      </c>
      <c r="P186" s="4">
        <v>12027.0</v>
      </c>
      <c r="Q186" s="4">
        <v>8723.0</v>
      </c>
    </row>
    <row r="187" ht="15.75" customHeight="1">
      <c r="A187" s="2">
        <v>44076.0</v>
      </c>
      <c r="B187" s="4">
        <v>8.0</v>
      </c>
      <c r="C187" s="3">
        <v>44076.333333333336</v>
      </c>
      <c r="D187" s="4">
        <v>42303.0</v>
      </c>
      <c r="E187" s="4">
        <v>31741.0</v>
      </c>
      <c r="F187" s="4">
        <v>1237.0</v>
      </c>
      <c r="G187" s="4">
        <v>5757.0</v>
      </c>
      <c r="H187" s="4">
        <v>3568.0</v>
      </c>
      <c r="L187" s="4">
        <v>1053.0</v>
      </c>
      <c r="M187" s="4">
        <v>9325.0</v>
      </c>
      <c r="N187" s="4">
        <v>474.0</v>
      </c>
      <c r="O187" s="4">
        <v>23553.0</v>
      </c>
      <c r="P187" s="4">
        <v>12327.0</v>
      </c>
      <c r="Q187" s="4">
        <v>6423.0</v>
      </c>
    </row>
    <row r="188" ht="15.75" customHeight="1">
      <c r="A188" s="2">
        <v>44077.0</v>
      </c>
      <c r="B188" s="4">
        <v>8.0</v>
      </c>
      <c r="C188" s="3">
        <v>44077.333333333336</v>
      </c>
      <c r="D188" s="4">
        <v>43709.0</v>
      </c>
      <c r="E188" s="4">
        <v>32424.0</v>
      </c>
      <c r="F188" s="4">
        <v>1253.0</v>
      </c>
      <c r="G188" s="4">
        <v>6323.0</v>
      </c>
      <c r="H188" s="4">
        <v>3709.0</v>
      </c>
      <c r="L188" s="4">
        <v>1406.0</v>
      </c>
      <c r="M188" s="4">
        <v>10032.0</v>
      </c>
      <c r="N188" s="4">
        <v>683.0</v>
      </c>
      <c r="O188" s="4">
        <v>23953.0</v>
      </c>
      <c r="P188" s="4">
        <v>12827.0</v>
      </c>
      <c r="Q188" s="4">
        <v>6929.0</v>
      </c>
    </row>
    <row r="189" ht="15.75" customHeight="1">
      <c r="A189" s="2">
        <v>44078.0</v>
      </c>
      <c r="B189" s="4">
        <v>8.0</v>
      </c>
      <c r="C189" s="3">
        <v>44078.333333333336</v>
      </c>
      <c r="D189" s="4">
        <v>44604.0</v>
      </c>
      <c r="E189" s="4">
        <v>33260.0</v>
      </c>
      <c r="F189" s="4">
        <v>1260.0</v>
      </c>
      <c r="G189" s="4">
        <v>6257.0</v>
      </c>
      <c r="H189" s="4">
        <v>3827.0</v>
      </c>
      <c r="L189" s="4">
        <v>895.0</v>
      </c>
      <c r="M189" s="4">
        <v>10084.0</v>
      </c>
      <c r="N189" s="4">
        <v>836.0</v>
      </c>
      <c r="O189" s="4">
        <v>24507.0</v>
      </c>
      <c r="P189" s="4">
        <v>13027.0</v>
      </c>
      <c r="Q189" s="5">
        <v>7070.0</v>
      </c>
    </row>
    <row r="190" ht="15.75" customHeight="1">
      <c r="A190" s="2">
        <v>44079.0</v>
      </c>
      <c r="B190" s="4">
        <v>8.0</v>
      </c>
      <c r="C190" s="3">
        <v>44079.333333333336</v>
      </c>
      <c r="D190" s="4">
        <v>45446.0</v>
      </c>
      <c r="E190" s="4">
        <v>33991.0</v>
      </c>
      <c r="F190" s="4">
        <v>1277.0</v>
      </c>
      <c r="G190" s="4">
        <v>6501.0</v>
      </c>
      <c r="H190" s="4">
        <v>3677.0</v>
      </c>
      <c r="L190" s="4">
        <v>842.0</v>
      </c>
      <c r="M190" s="4">
        <v>10178.0</v>
      </c>
      <c r="N190" s="4">
        <v>731.0</v>
      </c>
      <c r="O190" s="4">
        <v>25000.0</v>
      </c>
      <c r="P190" s="4">
        <v>14409.0</v>
      </c>
      <c r="Q190" s="4">
        <v>6037.0</v>
      </c>
    </row>
    <row r="191" ht="15.75" customHeight="1">
      <c r="A191" s="2">
        <v>44080.0</v>
      </c>
      <c r="B191" s="4">
        <v>8.0</v>
      </c>
      <c r="C191" s="3">
        <v>44080.333333333336</v>
      </c>
      <c r="D191" s="4">
        <v>46691.0</v>
      </c>
      <c r="E191" s="4">
        <v>34738.0</v>
      </c>
      <c r="F191" s="4">
        <v>1289.0</v>
      </c>
      <c r="G191" s="4">
        <v>6582.0</v>
      </c>
      <c r="H191" s="4">
        <v>4082.0</v>
      </c>
      <c r="L191" s="4">
        <v>1245.0</v>
      </c>
      <c r="M191" s="4">
        <v>10664.0</v>
      </c>
      <c r="N191" s="4">
        <v>747.0</v>
      </c>
      <c r="O191" s="4">
        <v>25600.0</v>
      </c>
      <c r="P191" s="4">
        <v>13941.0</v>
      </c>
      <c r="Q191" s="4">
        <v>7150.0</v>
      </c>
    </row>
    <row r="192" ht="15.75" customHeight="1">
      <c r="A192" s="2">
        <v>44081.0</v>
      </c>
      <c r="B192" s="4">
        <v>8.0</v>
      </c>
      <c r="C192" s="3">
        <v>44081.333333333336</v>
      </c>
      <c r="D192" s="4">
        <v>47796.0</v>
      </c>
      <c r="E192" s="4">
        <v>35431.0</v>
      </c>
      <c r="F192" s="4">
        <v>1318.0</v>
      </c>
      <c r="G192" s="4">
        <v>6706.0</v>
      </c>
      <c r="H192" s="4">
        <v>4341.0</v>
      </c>
      <c r="L192" s="4">
        <v>1105.0</v>
      </c>
      <c r="M192" s="4">
        <v>11047.0</v>
      </c>
      <c r="N192" s="4">
        <v>693.0</v>
      </c>
      <c r="O192" s="4">
        <v>26005.0</v>
      </c>
      <c r="P192" s="4">
        <v>14241.0</v>
      </c>
      <c r="Q192" s="4">
        <v>7550.0</v>
      </c>
    </row>
    <row r="193" ht="15.75" customHeight="1">
      <c r="A193" s="2">
        <v>44082.0</v>
      </c>
      <c r="B193" s="4">
        <v>8.0</v>
      </c>
      <c r="C193" s="3">
        <v>44082.333333333336</v>
      </c>
      <c r="D193" s="4">
        <v>48811.0</v>
      </c>
      <c r="E193" s="4">
        <v>36451.0</v>
      </c>
      <c r="F193" s="4">
        <v>1330.0</v>
      </c>
      <c r="G193" s="4">
        <v>6598.0</v>
      </c>
      <c r="H193" s="4">
        <v>4432.0</v>
      </c>
      <c r="L193" s="4">
        <v>1015.0</v>
      </c>
      <c r="M193" s="4">
        <v>11030.0</v>
      </c>
      <c r="N193" s="4">
        <v>1020.0</v>
      </c>
      <c r="O193" s="4">
        <v>26005.0</v>
      </c>
      <c r="P193" s="4">
        <v>14241.0</v>
      </c>
      <c r="Q193" s="4">
        <v>8565.0</v>
      </c>
    </row>
    <row r="194" ht="15.75" customHeight="1">
      <c r="A194" s="2">
        <v>44083.0</v>
      </c>
      <c r="B194" s="4">
        <v>8.0</v>
      </c>
      <c r="C194" s="3">
        <v>44083.333333333336</v>
      </c>
      <c r="D194" s="4">
        <v>49837.0</v>
      </c>
      <c r="E194" s="4">
        <v>37245.0</v>
      </c>
      <c r="F194" s="4">
        <v>1347.0</v>
      </c>
      <c r="G194" s="4">
        <v>6691.0</v>
      </c>
      <c r="H194" s="4">
        <v>4554.0</v>
      </c>
      <c r="L194" s="4">
        <v>1026.0</v>
      </c>
      <c r="M194" s="4">
        <v>11245.0</v>
      </c>
      <c r="N194" s="4">
        <v>794.0</v>
      </c>
      <c r="O194" s="4">
        <v>27502.0</v>
      </c>
      <c r="P194" s="4">
        <v>14441.0</v>
      </c>
      <c r="Q194" s="4">
        <v>7894.0</v>
      </c>
    </row>
    <row r="195" ht="15.75" customHeight="1">
      <c r="A195" s="2">
        <v>44084.0</v>
      </c>
      <c r="B195" s="4">
        <v>8.0</v>
      </c>
      <c r="C195" s="3">
        <v>44084.333333333336</v>
      </c>
      <c r="D195" s="4">
        <v>51287.0</v>
      </c>
      <c r="E195" s="4">
        <v>38226.0</v>
      </c>
      <c r="F195" s="4">
        <v>1365.0</v>
      </c>
      <c r="G195" s="4">
        <v>6968.0</v>
      </c>
      <c r="H195" s="4">
        <v>4728.0</v>
      </c>
      <c r="L195" s="4">
        <v>1450.0</v>
      </c>
      <c r="M195" s="4">
        <v>11696.0</v>
      </c>
      <c r="N195" s="4">
        <v>981.0</v>
      </c>
      <c r="O195" s="4">
        <v>28502.0</v>
      </c>
      <c r="P195" s="4">
        <v>14841.0</v>
      </c>
      <c r="Q195" s="4">
        <v>7944.0</v>
      </c>
    </row>
    <row r="196" ht="15.75" customHeight="1">
      <c r="A196" s="2">
        <v>44085.0</v>
      </c>
      <c r="B196" s="4">
        <v>8.0</v>
      </c>
      <c r="C196" s="3">
        <v>44085.333333333336</v>
      </c>
      <c r="D196" s="4">
        <v>52321.0</v>
      </c>
      <c r="E196" s="4">
        <v>39115.0</v>
      </c>
      <c r="F196" s="4">
        <v>1382.0</v>
      </c>
      <c r="G196" s="4">
        <v>7143.0</v>
      </c>
      <c r="H196" s="4">
        <v>4681.0</v>
      </c>
      <c r="L196" s="4">
        <v>1034.0</v>
      </c>
      <c r="M196" s="4">
        <v>11824.0</v>
      </c>
      <c r="N196" s="4">
        <v>889.0</v>
      </c>
      <c r="O196" s="4">
        <v>28902.0</v>
      </c>
      <c r="P196" s="4">
        <v>18741.0</v>
      </c>
      <c r="Q196" s="4">
        <v>4678.0</v>
      </c>
    </row>
    <row r="197" ht="15.75" customHeight="1">
      <c r="A197" s="2">
        <v>44086.0</v>
      </c>
      <c r="B197" s="4">
        <v>8.0</v>
      </c>
      <c r="C197" s="3">
        <v>44086.333333333336</v>
      </c>
      <c r="D197" s="4">
        <v>53761.0</v>
      </c>
      <c r="E197" s="4">
        <v>40183.0</v>
      </c>
      <c r="F197" s="4">
        <v>1404.0</v>
      </c>
      <c r="G197" s="4">
        <v>7490.0</v>
      </c>
      <c r="H197" s="4">
        <v>4684.0</v>
      </c>
      <c r="L197" s="4">
        <v>1440.0</v>
      </c>
      <c r="M197" s="4">
        <v>12174.0</v>
      </c>
      <c r="N197" s="4">
        <v>1068.0</v>
      </c>
      <c r="O197" s="4">
        <v>29253.0</v>
      </c>
      <c r="P197" s="4">
        <v>19041.0</v>
      </c>
      <c r="Q197" s="4">
        <v>5467.0</v>
      </c>
    </row>
    <row r="198" ht="15.75" customHeight="1">
      <c r="A198" s="2">
        <v>44087.0</v>
      </c>
      <c r="B198" s="6">
        <v>8.0</v>
      </c>
      <c r="C198" s="3">
        <v>44087.333333333336</v>
      </c>
      <c r="D198" s="7">
        <v>54864.0</v>
      </c>
      <c r="E198" s="7">
        <v>41014.0</v>
      </c>
      <c r="F198" s="7">
        <v>1410.0</v>
      </c>
      <c r="G198" s="7">
        <v>7791.0</v>
      </c>
      <c r="H198" s="7">
        <v>4649.0</v>
      </c>
      <c r="I198" s="8"/>
      <c r="J198" s="8"/>
      <c r="K198" s="8"/>
      <c r="L198" s="6">
        <v>1103.0</v>
      </c>
      <c r="M198" s="6">
        <v>12440.0</v>
      </c>
      <c r="N198" s="6">
        <v>831.0</v>
      </c>
      <c r="O198" s="6">
        <v>29553.0</v>
      </c>
      <c r="P198" s="6">
        <v>19733.0</v>
      </c>
      <c r="Q198" s="6">
        <v>5578.0</v>
      </c>
    </row>
    <row r="199" ht="15.75" customHeight="1">
      <c r="A199" s="2">
        <v>44088.0</v>
      </c>
      <c r="B199" s="4">
        <v>8.0</v>
      </c>
      <c r="C199" s="3">
        <v>44088.333333333336</v>
      </c>
      <c r="D199" s="4">
        <v>55926.0</v>
      </c>
      <c r="E199" s="4">
        <v>42325.0</v>
      </c>
      <c r="F199" s="4">
        <v>1440.0</v>
      </c>
      <c r="G199" s="4">
        <v>7530.0</v>
      </c>
      <c r="H199" s="4">
        <v>4631.0</v>
      </c>
      <c r="L199" s="4">
        <v>1062.0</v>
      </c>
      <c r="M199" s="4">
        <v>12161.0</v>
      </c>
      <c r="N199" s="4">
        <v>1311.0</v>
      </c>
      <c r="O199" s="4">
        <v>6885.0</v>
      </c>
      <c r="P199" s="4">
        <v>1947.0</v>
      </c>
      <c r="Q199" s="4">
        <v>3329.0</v>
      </c>
    </row>
    <row r="200" ht="15.75" customHeight="1">
      <c r="A200" s="2">
        <v>44089.0</v>
      </c>
      <c r="B200" s="4">
        <v>8.0</v>
      </c>
      <c r="C200" s="3">
        <v>44089.333333333336</v>
      </c>
      <c r="D200" s="4">
        <v>56953.0</v>
      </c>
      <c r="E200" s="4">
        <v>43306.0</v>
      </c>
      <c r="F200" s="4">
        <v>1468.0</v>
      </c>
      <c r="G200" s="4">
        <v>7711.0</v>
      </c>
      <c r="H200" s="4">
        <v>4468.0</v>
      </c>
      <c r="L200" s="4">
        <v>1027.0</v>
      </c>
      <c r="M200" s="4">
        <v>12179.0</v>
      </c>
      <c r="N200" s="4">
        <v>981.0</v>
      </c>
      <c r="O200" s="4">
        <v>7058.0</v>
      </c>
      <c r="P200" s="4">
        <v>1947.0</v>
      </c>
      <c r="Q200" s="4">
        <v>3174.0</v>
      </c>
    </row>
    <row r="201" ht="15.75" customHeight="1">
      <c r="A201" s="2">
        <v>44090.0</v>
      </c>
      <c r="B201" s="4">
        <v>8.0</v>
      </c>
      <c r="C201" s="3">
        <v>44090.333333333336</v>
      </c>
      <c r="D201" s="4">
        <v>58458.0</v>
      </c>
      <c r="E201" s="4">
        <v>44251.0</v>
      </c>
      <c r="F201" s="4">
        <v>1498.0</v>
      </c>
      <c r="G201" s="4">
        <v>7907.0</v>
      </c>
      <c r="H201" s="4">
        <v>4802.0</v>
      </c>
      <c r="L201" s="4">
        <v>1505.0</v>
      </c>
      <c r="M201" s="4">
        <v>12709.0</v>
      </c>
      <c r="N201" s="4">
        <v>945.0</v>
      </c>
      <c r="O201" s="4">
        <v>1673.0</v>
      </c>
      <c r="P201" s="4">
        <v>6900.0</v>
      </c>
      <c r="Q201" s="4">
        <v>4136.0</v>
      </c>
    </row>
    <row r="202" ht="15.75" customHeight="1">
      <c r="A202" s="2">
        <v>44091.0</v>
      </c>
      <c r="B202" s="4">
        <v>8.0</v>
      </c>
      <c r="C202" s="3">
        <v>44091.333333333336</v>
      </c>
      <c r="D202" s="4">
        <v>59472.0</v>
      </c>
      <c r="E202" s="4">
        <v>45207.0</v>
      </c>
      <c r="F202" s="4">
        <v>1513.0</v>
      </c>
      <c r="G202" s="4">
        <v>8013.0</v>
      </c>
      <c r="H202" s="4">
        <v>4739.0</v>
      </c>
      <c r="L202" s="4">
        <v>1014.0</v>
      </c>
      <c r="M202" s="4">
        <v>12752.0</v>
      </c>
      <c r="N202" s="4">
        <v>956.0</v>
      </c>
      <c r="O202" s="4">
        <v>6128.0</v>
      </c>
      <c r="P202" s="4">
        <v>1749.0</v>
      </c>
      <c r="Q202" s="4">
        <v>4875.0</v>
      </c>
    </row>
    <row r="203" ht="15.75" customHeight="1">
      <c r="A203" s="2">
        <v>44092.0</v>
      </c>
      <c r="B203" s="4">
        <v>8.0</v>
      </c>
      <c r="C203" s="3">
        <v>44092.333333333336</v>
      </c>
      <c r="D203" s="6">
        <v>60875.0</v>
      </c>
      <c r="E203" s="6">
        <v>46235.0</v>
      </c>
      <c r="F203" s="6">
        <v>1535.0</v>
      </c>
      <c r="G203" s="6">
        <v>8450.0</v>
      </c>
      <c r="H203" s="6">
        <v>4655.0</v>
      </c>
      <c r="L203" s="6">
        <v>1403.0</v>
      </c>
      <c r="M203" s="6">
        <v>13105.0</v>
      </c>
      <c r="N203" s="6">
        <v>1028.0</v>
      </c>
      <c r="O203" s="6">
        <v>6989.0</v>
      </c>
      <c r="P203" s="6">
        <v>2638.0</v>
      </c>
      <c r="Q203" s="6">
        <v>3478.0</v>
      </c>
    </row>
    <row r="204" ht="15.75" customHeight="1">
      <c r="A204" s="2">
        <v>44093.0</v>
      </c>
      <c r="B204" s="4">
        <v>8.0</v>
      </c>
      <c r="C204" s="3">
        <v>44093.333333333336</v>
      </c>
      <c r="D204" s="4">
        <v>61807.0</v>
      </c>
      <c r="E204" s="4">
        <v>47260.0</v>
      </c>
      <c r="F204" s="4">
        <v>1546.0</v>
      </c>
      <c r="G204" s="4">
        <v>8696.0</v>
      </c>
      <c r="H204" s="4">
        <v>4305.0</v>
      </c>
      <c r="L204" s="4">
        <v>932.0</v>
      </c>
      <c r="M204" s="4">
        <v>13001.0</v>
      </c>
      <c r="N204" s="4">
        <v>1025.0</v>
      </c>
      <c r="O204" s="4">
        <v>6296.0</v>
      </c>
      <c r="P204" s="4">
        <v>5873.0</v>
      </c>
      <c r="Q204" s="4">
        <v>832.0</v>
      </c>
    </row>
    <row r="205" ht="15.75" customHeight="1">
      <c r="A205" s="2">
        <v>44094.0</v>
      </c>
      <c r="B205" s="6">
        <v>8.0</v>
      </c>
      <c r="C205" s="3">
        <v>44094.333333333336</v>
      </c>
      <c r="D205" s="9">
        <v>62886.0</v>
      </c>
      <c r="E205" s="9">
        <v>49209.0</v>
      </c>
      <c r="F205" s="9">
        <v>1561.0</v>
      </c>
      <c r="G205" s="9">
        <v>8297.0</v>
      </c>
      <c r="H205" s="6">
        <v>3819.0</v>
      </c>
      <c r="I205" s="8"/>
      <c r="J205" s="8"/>
      <c r="K205" s="8"/>
      <c r="L205" s="6">
        <v>1079.0</v>
      </c>
      <c r="M205" s="6">
        <v>12116.0</v>
      </c>
      <c r="N205" s="6">
        <v>1949.0</v>
      </c>
      <c r="O205" s="9">
        <v>6278.0</v>
      </c>
      <c r="P205" s="9">
        <v>5301.0</v>
      </c>
      <c r="Q205" s="6">
        <v>537.0</v>
      </c>
    </row>
    <row r="206" ht="15.75" customHeight="1">
      <c r="A206" s="2">
        <v>44095.0</v>
      </c>
      <c r="B206" s="4">
        <v>8.0</v>
      </c>
      <c r="C206" s="3">
        <v>44095.333333333336</v>
      </c>
      <c r="D206" s="4">
        <v>64196.0</v>
      </c>
      <c r="E206" s="4">
        <v>49630.0</v>
      </c>
      <c r="F206" s="4">
        <v>1592.0</v>
      </c>
      <c r="G206" s="4">
        <v>9225.0</v>
      </c>
      <c r="H206" s="4">
        <v>3749.0</v>
      </c>
      <c r="L206" s="4">
        <v>1310.0</v>
      </c>
      <c r="M206" s="4">
        <v>12974.0</v>
      </c>
      <c r="N206" s="4">
        <v>421.0</v>
      </c>
      <c r="O206" s="4">
        <v>6278.0</v>
      </c>
      <c r="P206" s="4">
        <v>5301.0</v>
      </c>
      <c r="Q206" s="4">
        <v>1395.0</v>
      </c>
    </row>
    <row r="207" ht="15.75" customHeight="1">
      <c r="A207" s="2">
        <v>44096.0</v>
      </c>
      <c r="B207" s="4">
        <v>8.0</v>
      </c>
      <c r="C207" s="3">
        <v>44096.333333333336</v>
      </c>
      <c r="D207" s="4">
        <v>65318.0</v>
      </c>
      <c r="E207" s="4">
        <v>50473.0</v>
      </c>
      <c r="F207" s="4">
        <v>1624.0</v>
      </c>
      <c r="G207" s="4">
        <v>9380.0</v>
      </c>
      <c r="H207" s="4">
        <v>3841.0</v>
      </c>
      <c r="L207" s="4">
        <v>1122.0</v>
      </c>
      <c r="M207" s="4">
        <v>13221.0</v>
      </c>
      <c r="N207" s="4">
        <v>843.0</v>
      </c>
      <c r="O207" s="4">
        <v>6871.0</v>
      </c>
      <c r="P207" s="4">
        <v>4917.0</v>
      </c>
      <c r="Q207" s="4">
        <v>1433.0</v>
      </c>
    </row>
    <row r="208" ht="15.75" customHeight="1">
      <c r="A208" s="2">
        <v>44097.0</v>
      </c>
      <c r="B208" s="4">
        <v>8.0</v>
      </c>
      <c r="C208" s="3">
        <v>44097.333333333336</v>
      </c>
      <c r="D208" s="4">
        <v>66505.0</v>
      </c>
      <c r="E208" s="4">
        <v>51578.0</v>
      </c>
      <c r="F208" s="4">
        <v>1650.0</v>
      </c>
      <c r="G208" s="4">
        <v>9611.0</v>
      </c>
      <c r="H208" s="4">
        <v>3666.0</v>
      </c>
      <c r="L208" s="4">
        <v>1187.0</v>
      </c>
      <c r="M208" s="4">
        <v>13277.0</v>
      </c>
      <c r="N208" s="4">
        <v>1105.0</v>
      </c>
      <c r="O208" s="4">
        <v>6278.0</v>
      </c>
      <c r="P208" s="4">
        <v>5301.0</v>
      </c>
      <c r="Q208" s="4">
        <v>1698.0</v>
      </c>
    </row>
    <row r="209" ht="15.75" customHeight="1">
      <c r="A209" s="2">
        <v>44098.0</v>
      </c>
      <c r="B209" s="4">
        <v>8.0</v>
      </c>
      <c r="C209" s="3">
        <v>44098.333333333336</v>
      </c>
      <c r="D209" s="4">
        <v>67638.0</v>
      </c>
      <c r="E209" s="4">
        <v>52742.0</v>
      </c>
      <c r="F209" s="4">
        <v>1664.0</v>
      </c>
      <c r="G209" s="4">
        <v>9714.0</v>
      </c>
      <c r="H209" s="4">
        <v>3518.0</v>
      </c>
      <c r="L209" s="4">
        <v>1133.0</v>
      </c>
      <c r="M209" s="4">
        <v>13232.0</v>
      </c>
      <c r="N209" s="4">
        <v>1164.0</v>
      </c>
      <c r="O209" s="4">
        <v>6555.0</v>
      </c>
      <c r="P209" s="4">
        <v>4277.0</v>
      </c>
      <c r="Q209" s="4">
        <v>2400.0</v>
      </c>
    </row>
    <row r="210" ht="15.75" customHeight="1">
      <c r="A210" s="2">
        <v>44099.0</v>
      </c>
      <c r="B210" s="4">
        <v>8.0</v>
      </c>
      <c r="C210" s="3">
        <v>44099.333333333336</v>
      </c>
      <c r="D210" s="9">
        <v>68927.0</v>
      </c>
      <c r="E210" s="9">
        <v>54352.0</v>
      </c>
      <c r="F210" s="9">
        <v>1677.0</v>
      </c>
      <c r="G210" s="9">
        <v>10027.0</v>
      </c>
      <c r="H210" s="6">
        <v>2871.0</v>
      </c>
      <c r="I210" s="8"/>
      <c r="J210" s="8"/>
      <c r="K210" s="8"/>
      <c r="L210" s="6">
        <v>1289.0</v>
      </c>
      <c r="M210" s="6">
        <v>12898.0</v>
      </c>
      <c r="N210" s="6">
        <v>1610.0</v>
      </c>
      <c r="O210" s="9">
        <v>6334.0</v>
      </c>
      <c r="P210" s="9">
        <v>4076.0</v>
      </c>
      <c r="Q210" s="6">
        <v>2488.0</v>
      </c>
    </row>
    <row r="211" ht="15.75" customHeight="1">
      <c r="A211" s="2">
        <v>44100.0</v>
      </c>
      <c r="B211" s="4">
        <v>8.0</v>
      </c>
      <c r="C211" s="3">
        <v>44100.333333333336</v>
      </c>
      <c r="D211" s="4">
        <v>70184.0</v>
      </c>
      <c r="E211" s="4">
        <v>55350.0</v>
      </c>
      <c r="F211" s="4">
        <v>1679.0</v>
      </c>
      <c r="G211" s="4">
        <v>10594.0</v>
      </c>
      <c r="H211" s="4">
        <v>2561.0</v>
      </c>
      <c r="L211" s="4">
        <v>1257.0</v>
      </c>
      <c r="M211" s="4">
        <v>13155.0</v>
      </c>
      <c r="N211" s="4">
        <v>998.0</v>
      </c>
      <c r="O211" s="4">
        <v>7220.0</v>
      </c>
      <c r="P211" s="4">
        <v>3550.0</v>
      </c>
      <c r="Q211" s="4">
        <v>2385.0</v>
      </c>
    </row>
    <row r="212" ht="15.75" customHeight="1">
      <c r="A212" s="2">
        <v>44101.0</v>
      </c>
      <c r="B212" s="4">
        <v>8.0</v>
      </c>
      <c r="C212" s="3">
        <v>44101.333333333336</v>
      </c>
      <c r="D212" s="9">
        <v>71370.0</v>
      </c>
      <c r="E212" s="9">
        <v>56413.0</v>
      </c>
      <c r="F212" s="9">
        <v>1692.0</v>
      </c>
      <c r="G212" s="9">
        <v>10915.0</v>
      </c>
      <c r="H212" s="6">
        <v>2350.0</v>
      </c>
      <c r="I212" s="8"/>
      <c r="J212" s="8"/>
      <c r="K212" s="8"/>
      <c r="L212" s="6">
        <v>1186.0</v>
      </c>
      <c r="M212" s="6">
        <v>13265.0</v>
      </c>
      <c r="N212" s="6">
        <v>1063.0</v>
      </c>
      <c r="O212" s="9">
        <v>6976.0</v>
      </c>
      <c r="P212" s="9">
        <v>3738.0</v>
      </c>
      <c r="Q212" s="6">
        <v>2551.0</v>
      </c>
    </row>
    <row r="213" ht="15.75" customHeight="1">
      <c r="A213" s="2">
        <v>44102.0</v>
      </c>
      <c r="B213" s="4">
        <v>8.0</v>
      </c>
      <c r="C213" s="3">
        <v>44102.333333333336</v>
      </c>
      <c r="D213" s="4">
        <v>72177.0</v>
      </c>
      <c r="E213" s="4">
        <v>57741.0</v>
      </c>
      <c r="F213" s="4">
        <v>1704.0</v>
      </c>
      <c r="G213" s="4">
        <v>10474.0</v>
      </c>
      <c r="H213" s="4">
        <v>2258.0</v>
      </c>
      <c r="L213" s="4">
        <v>807.0</v>
      </c>
      <c r="M213" s="4">
        <v>12732.0</v>
      </c>
      <c r="N213" s="4">
        <v>1328.0</v>
      </c>
      <c r="O213" s="4">
        <v>6678.0</v>
      </c>
      <c r="P213" s="4">
        <v>5701.0</v>
      </c>
      <c r="Q213" s="4">
        <v>353.0</v>
      </c>
    </row>
    <row r="214" ht="15.75" customHeight="1">
      <c r="A214" s="2">
        <v>44103.0</v>
      </c>
      <c r="B214" s="4">
        <v>8.0</v>
      </c>
      <c r="C214" s="3">
        <v>44103.333333333336</v>
      </c>
      <c r="D214" s="9">
        <v>73309.0</v>
      </c>
      <c r="E214" s="9">
        <v>58865.0</v>
      </c>
      <c r="F214" s="9">
        <v>1718.0</v>
      </c>
      <c r="G214" s="9">
        <v>10659.0</v>
      </c>
      <c r="H214" s="6">
        <v>2067.0</v>
      </c>
      <c r="I214" s="8"/>
      <c r="J214" s="8"/>
      <c r="K214" s="8"/>
      <c r="L214" s="6">
        <v>1132.0</v>
      </c>
      <c r="M214" s="6">
        <v>12726.0</v>
      </c>
      <c r="N214" s="6">
        <v>1124.0</v>
      </c>
      <c r="O214" s="9">
        <v>7001.0</v>
      </c>
      <c r="P214" s="9">
        <v>3226.0</v>
      </c>
      <c r="Q214" s="6">
        <v>2499.0</v>
      </c>
    </row>
    <row r="215" ht="15.75" customHeight="1">
      <c r="A215" s="2">
        <v>44104.0</v>
      </c>
      <c r="B215" s="4">
        <v>8.0</v>
      </c>
      <c r="C215" s="3">
        <v>44104.333333333336</v>
      </c>
      <c r="D215" s="4">
        <v>74368.0</v>
      </c>
      <c r="E215" s="4">
        <v>60320.0</v>
      </c>
      <c r="F215" s="4">
        <v>1731.0</v>
      </c>
      <c r="G215" s="4">
        <v>10353.0</v>
      </c>
      <c r="H215" s="4">
        <v>1964.0</v>
      </c>
      <c r="L215" s="4">
        <v>1059.0</v>
      </c>
      <c r="M215" s="4">
        <v>12317.0</v>
      </c>
      <c r="N215" s="4">
        <v>1455.0</v>
      </c>
      <c r="O215" s="4">
        <v>5962.0</v>
      </c>
      <c r="P215" s="4">
        <v>3124.0</v>
      </c>
      <c r="Q215" s="4">
        <v>3231.0</v>
      </c>
    </row>
    <row r="216" ht="15.75" customHeight="1">
      <c r="A216" s="2">
        <v>44105.0</v>
      </c>
      <c r="B216" s="4">
        <v>8.0</v>
      </c>
      <c r="C216" s="3">
        <v>44105.333333333336</v>
      </c>
      <c r="D216" s="4">
        <v>75521.0</v>
      </c>
      <c r="E216" s="4">
        <v>61444.0</v>
      </c>
      <c r="F216" s="4">
        <v>1737.0</v>
      </c>
      <c r="G216" s="4">
        <v>10545.0</v>
      </c>
      <c r="H216" s="4">
        <v>1795.0</v>
      </c>
      <c r="L216" s="4">
        <v>1153.0</v>
      </c>
      <c r="M216" s="4">
        <v>12340.0</v>
      </c>
      <c r="N216" s="4">
        <v>1124.0</v>
      </c>
      <c r="O216" s="4">
        <v>5972.0</v>
      </c>
      <c r="P216" s="4">
        <v>3826.0</v>
      </c>
      <c r="Q216" s="4">
        <v>2542.0</v>
      </c>
    </row>
    <row r="217" ht="15.75" customHeight="1">
      <c r="A217" s="2">
        <v>44106.0</v>
      </c>
      <c r="B217" s="4">
        <v>8.0</v>
      </c>
      <c r="C217" s="3">
        <v>44106.333333333336</v>
      </c>
      <c r="D217" s="9">
        <v>76619.0</v>
      </c>
      <c r="E217" s="9">
        <v>62279.0</v>
      </c>
      <c r="F217" s="9">
        <v>1740.0</v>
      </c>
      <c r="G217" s="9">
        <v>10496.0</v>
      </c>
      <c r="H217" s="6">
        <v>2104.0</v>
      </c>
      <c r="I217" s="8"/>
      <c r="J217" s="8"/>
      <c r="K217" s="8"/>
      <c r="L217" s="6">
        <v>1098.0</v>
      </c>
      <c r="M217" s="6">
        <v>12600.0</v>
      </c>
      <c r="N217" s="6">
        <v>835.0</v>
      </c>
      <c r="O217" s="9">
        <v>5932.0</v>
      </c>
      <c r="P217" s="9">
        <v>3726.0</v>
      </c>
      <c r="Q217" s="6">
        <v>2942.0</v>
      </c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ht="15.75" customHeight="1">
      <c r="A218" s="2">
        <v>44107.0</v>
      </c>
      <c r="B218" s="4">
        <v>8.0</v>
      </c>
      <c r="C218" s="3">
        <v>44107.333333333336</v>
      </c>
      <c r="D218" s="4">
        <v>77784.0</v>
      </c>
      <c r="E218" s="4">
        <v>63286.0</v>
      </c>
      <c r="F218" s="4">
        <v>1743.0</v>
      </c>
      <c r="G218" s="4">
        <v>10652.0</v>
      </c>
      <c r="H218" s="4">
        <v>2103.0</v>
      </c>
      <c r="L218" s="4">
        <v>1165.0</v>
      </c>
      <c r="M218" s="4">
        <v>12755.0</v>
      </c>
      <c r="N218" s="4">
        <v>1007.0</v>
      </c>
      <c r="O218" s="4">
        <v>5773.0</v>
      </c>
      <c r="P218" s="4">
        <v>3747.0</v>
      </c>
      <c r="Q218" s="4">
        <v>3235.0</v>
      </c>
    </row>
    <row r="219" ht="15.75" customHeight="1">
      <c r="A219" s="2">
        <v>44108.0</v>
      </c>
      <c r="B219" s="9">
        <v>8.0</v>
      </c>
      <c r="C219" s="3">
        <v>44108.333333333336</v>
      </c>
      <c r="D219" s="9">
        <v>79214.0</v>
      </c>
      <c r="E219" s="9">
        <v>64319.0</v>
      </c>
      <c r="F219" s="9">
        <v>1761.0</v>
      </c>
      <c r="G219" s="9">
        <v>11091.0</v>
      </c>
      <c r="H219" s="6">
        <v>2043.0</v>
      </c>
      <c r="I219" s="8"/>
      <c r="J219" s="8"/>
      <c r="K219" s="8"/>
      <c r="L219" s="6">
        <v>1430.0</v>
      </c>
      <c r="M219" s="6">
        <v>13134.0</v>
      </c>
      <c r="N219" s="6">
        <v>1033.0</v>
      </c>
      <c r="O219" s="9">
        <v>6329.0</v>
      </c>
      <c r="P219" s="9">
        <v>3552.0</v>
      </c>
      <c r="Q219" s="6">
        <v>3253.0</v>
      </c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ht="15.75" customHeight="1">
      <c r="A220" s="2">
        <v>44109.0</v>
      </c>
      <c r="B220" s="4">
        <v>8.0</v>
      </c>
      <c r="C220" s="3">
        <v>44109.333333333336</v>
      </c>
      <c r="D220" s="4">
        <v>80036.0</v>
      </c>
      <c r="E220" s="4">
        <v>65295.0</v>
      </c>
      <c r="F220" s="4">
        <v>1772.0</v>
      </c>
      <c r="G220" s="4">
        <v>10912.0</v>
      </c>
      <c r="H220" s="4">
        <v>2057.0</v>
      </c>
      <c r="L220" s="4">
        <v>822.0</v>
      </c>
      <c r="M220" s="4">
        <v>12969.0</v>
      </c>
      <c r="N220" s="4">
        <v>976.0</v>
      </c>
      <c r="O220" s="4">
        <v>6565.0</v>
      </c>
      <c r="P220" s="4">
        <v>3260.0</v>
      </c>
      <c r="Q220" s="4">
        <v>3144.0</v>
      </c>
    </row>
    <row r="221" ht="15.75" customHeight="1">
      <c r="A221" s="2">
        <v>44110.0</v>
      </c>
      <c r="B221" s="4">
        <v>8.0</v>
      </c>
      <c r="C221" s="3">
        <v>44110.333333333336</v>
      </c>
      <c r="D221" s="4">
        <v>81043.0</v>
      </c>
      <c r="E221" s="4">
        <v>66315.0</v>
      </c>
      <c r="F221" s="4">
        <v>1806.0</v>
      </c>
      <c r="G221" s="4">
        <v>10787.0</v>
      </c>
      <c r="H221" s="4">
        <v>2135.0</v>
      </c>
      <c r="L221" s="4">
        <v>1007.0</v>
      </c>
      <c r="M221" s="4">
        <v>12922.0</v>
      </c>
      <c r="N221" s="4">
        <v>1020.0</v>
      </c>
      <c r="O221" s="4">
        <v>6714.0</v>
      </c>
      <c r="P221" s="4">
        <v>3228.0</v>
      </c>
      <c r="Q221" s="4">
        <v>2980.0</v>
      </c>
    </row>
    <row r="222" ht="15.75" customHeight="1">
      <c r="A222" s="2">
        <v>44111.0</v>
      </c>
      <c r="B222" s="4">
        <v>8.0</v>
      </c>
      <c r="C222" s="3">
        <v>44111.333333333336</v>
      </c>
      <c r="D222" s="4">
        <v>82383.0</v>
      </c>
      <c r="E222" s="4">
        <v>67310.0</v>
      </c>
      <c r="F222" s="4">
        <v>1819.0</v>
      </c>
      <c r="G222" s="4">
        <v>10807.0</v>
      </c>
      <c r="H222" s="4">
        <v>2447.0</v>
      </c>
      <c r="L222" s="4">
        <v>1340.0</v>
      </c>
      <c r="M222" s="4">
        <v>13254.0</v>
      </c>
      <c r="N222" s="4">
        <v>995.0</v>
      </c>
      <c r="O222" s="4">
        <v>6671.0</v>
      </c>
      <c r="P222" s="4">
        <v>3465.0</v>
      </c>
      <c r="Q222" s="4">
        <v>3118.0</v>
      </c>
    </row>
    <row r="223" ht="15.75" customHeight="1">
      <c r="A223" s="2">
        <v>44112.0</v>
      </c>
      <c r="B223" s="4">
        <v>8.0</v>
      </c>
      <c r="C223" s="3">
        <v>44112.333333333336</v>
      </c>
      <c r="D223" s="4">
        <v>83392.0</v>
      </c>
      <c r="E223" s="4">
        <v>68352.0</v>
      </c>
      <c r="F223" s="4">
        <v>1838.0</v>
      </c>
      <c r="G223" s="4">
        <v>10717.0</v>
      </c>
      <c r="H223" s="4">
        <v>2485.0</v>
      </c>
      <c r="L223" s="4">
        <v>1009.0</v>
      </c>
      <c r="M223" s="4">
        <v>13202.0</v>
      </c>
      <c r="N223" s="4">
        <v>1042.0</v>
      </c>
      <c r="O223" s="4">
        <v>7041.0</v>
      </c>
      <c r="P223" s="4">
        <v>3280.0</v>
      </c>
      <c r="Q223" s="4">
        <v>2881.0</v>
      </c>
    </row>
    <row r="224" ht="15.75" customHeight="1">
      <c r="A224" s="2">
        <v>44113.0</v>
      </c>
      <c r="B224" s="9">
        <v>8.0</v>
      </c>
      <c r="C224" s="3">
        <v>44113.333333333336</v>
      </c>
      <c r="D224" s="9">
        <v>84364.0</v>
      </c>
      <c r="E224" s="9">
        <v>69203.0</v>
      </c>
      <c r="F224" s="9">
        <v>1860.0</v>
      </c>
      <c r="G224" s="9">
        <v>10746.0</v>
      </c>
      <c r="H224" s="6">
        <v>2555.0</v>
      </c>
      <c r="I224" s="8"/>
      <c r="J224" s="8"/>
      <c r="K224" s="8"/>
      <c r="L224" s="6">
        <v>972.0</v>
      </c>
      <c r="M224" s="6">
        <v>13301.0</v>
      </c>
      <c r="N224" s="6">
        <v>851.0</v>
      </c>
      <c r="O224" s="9">
        <v>7008.0</v>
      </c>
      <c r="P224" s="9">
        <v>3362.0</v>
      </c>
      <c r="Q224" s="6">
        <v>2931.0</v>
      </c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ht="15.75" customHeight="1">
      <c r="A225" s="2">
        <v>44114.0</v>
      </c>
      <c r="B225" s="4">
        <v>8.0</v>
      </c>
      <c r="C225" s="3">
        <v>44114.333333333336</v>
      </c>
      <c r="D225" s="4">
        <v>85617.0</v>
      </c>
      <c r="E225" s="4">
        <v>70487.0</v>
      </c>
      <c r="F225" s="4">
        <v>1877.0</v>
      </c>
      <c r="G225" s="4">
        <v>10698.0</v>
      </c>
      <c r="H225" s="4">
        <v>2555.0</v>
      </c>
      <c r="L225" s="4">
        <v>1253.0</v>
      </c>
      <c r="M225" s="4">
        <v>13253.0</v>
      </c>
      <c r="N225" s="4">
        <v>1284.0</v>
      </c>
      <c r="O225" s="4">
        <v>6779.0</v>
      </c>
      <c r="P225" s="4">
        <v>3164.0</v>
      </c>
      <c r="Q225" s="4">
        <v>3310.0</v>
      </c>
    </row>
    <row r="226" ht="15.75" customHeight="1">
      <c r="A226" s="2">
        <v>44115.0</v>
      </c>
      <c r="B226" s="9">
        <v>8.0</v>
      </c>
      <c r="C226" s="3">
        <v>44115.333333333336</v>
      </c>
      <c r="D226" s="9">
        <v>87006.0</v>
      </c>
      <c r="E226" s="9">
        <v>71549.0</v>
      </c>
      <c r="F226" s="9">
        <v>1901.0</v>
      </c>
      <c r="G226" s="9">
        <v>10863.0</v>
      </c>
      <c r="H226" s="6">
        <v>2693.0</v>
      </c>
      <c r="I226" s="8"/>
      <c r="J226" s="8"/>
      <c r="K226" s="8"/>
      <c r="L226" s="6">
        <v>1389.0</v>
      </c>
      <c r="M226" s="6">
        <v>13556.0</v>
      </c>
      <c r="N226" s="6">
        <v>1062.0</v>
      </c>
      <c r="O226" s="9">
        <v>6802.0</v>
      </c>
      <c r="P226" s="9">
        <v>4018.0</v>
      </c>
      <c r="Q226" s="6">
        <v>2736.0</v>
      </c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 ht="15.75" customHeight="1">
      <c r="A227" s="2">
        <v>44116.0</v>
      </c>
      <c r="B227" s="4">
        <v>8.0</v>
      </c>
      <c r="C227" s="3">
        <v>44116.333333333336</v>
      </c>
      <c r="D227" s="4">
        <v>88174.0</v>
      </c>
      <c r="E227" s="4">
        <v>72633.0</v>
      </c>
      <c r="F227" s="4">
        <v>1922.0</v>
      </c>
      <c r="G227" s="4">
        <v>10814.0</v>
      </c>
      <c r="H227" s="4">
        <v>2805.0</v>
      </c>
      <c r="L227" s="4">
        <v>1168.0</v>
      </c>
      <c r="M227" s="4">
        <v>13619.0</v>
      </c>
      <c r="N227" s="4">
        <v>1084.0</v>
      </c>
      <c r="O227" s="4">
        <v>6867.0</v>
      </c>
      <c r="P227" s="4">
        <v>4160.0</v>
      </c>
      <c r="Q227" s="4">
        <v>2592.0</v>
      </c>
    </row>
    <row r="228" ht="15.75" customHeight="1">
      <c r="A228" s="2">
        <v>44117.0</v>
      </c>
      <c r="B228" s="9">
        <v>8.0</v>
      </c>
      <c r="C228" s="3">
        <v>44117.333333333336</v>
      </c>
      <c r="D228" s="9">
        <v>89228.0</v>
      </c>
      <c r="E228" s="9">
        <v>73733.0</v>
      </c>
      <c r="F228" s="9">
        <v>1944.0</v>
      </c>
      <c r="G228" s="9">
        <v>10908.0</v>
      </c>
      <c r="H228" s="9">
        <v>2643.0</v>
      </c>
      <c r="I228" s="8"/>
      <c r="J228" s="8"/>
      <c r="K228" s="8"/>
      <c r="L228" s="6">
        <v>1054.0</v>
      </c>
      <c r="M228" s="6">
        <v>13551.0</v>
      </c>
      <c r="N228" s="6">
        <v>1100.0</v>
      </c>
      <c r="O228" s="9">
        <v>7393.0</v>
      </c>
      <c r="P228" s="9">
        <v>4150.0</v>
      </c>
      <c r="Q228" s="6">
        <v>2008.0</v>
      </c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 ht="15.75" customHeight="1">
      <c r="A229" s="2">
        <v>44118.0</v>
      </c>
      <c r="B229" s="4">
        <v>8.0</v>
      </c>
      <c r="C229" s="3">
        <v>44118.333333333336</v>
      </c>
      <c r="D229" s="4">
        <v>90266.0</v>
      </c>
      <c r="E229" s="4">
        <v>74924.0</v>
      </c>
      <c r="F229" s="4">
        <v>1961.0</v>
      </c>
      <c r="G229" s="4">
        <v>10822.0</v>
      </c>
      <c r="H229" s="4">
        <v>2559.0</v>
      </c>
      <c r="L229" s="4">
        <v>1038.0</v>
      </c>
      <c r="M229" s="4">
        <v>13381.0</v>
      </c>
      <c r="N229" s="4">
        <v>1191.0</v>
      </c>
      <c r="O229" s="4">
        <v>7023.0</v>
      </c>
      <c r="P229" s="4">
        <v>4633.0</v>
      </c>
      <c r="Q229" s="4">
        <v>1725.0</v>
      </c>
    </row>
    <row r="230" ht="15.75" customHeight="1">
      <c r="A230" s="2">
        <v>44119.0</v>
      </c>
      <c r="B230" s="4">
        <v>8.0</v>
      </c>
      <c r="C230" s="3">
        <v>44119.333333333336</v>
      </c>
      <c r="D230" s="4">
        <v>91337.0</v>
      </c>
      <c r="E230" s="4">
        <v>75974.0</v>
      </c>
      <c r="F230" s="4">
        <v>1984.0</v>
      </c>
      <c r="G230" s="4">
        <v>10636.0</v>
      </c>
      <c r="H230" s="4">
        <v>2743.0</v>
      </c>
      <c r="L230" s="4">
        <v>1071.0</v>
      </c>
      <c r="M230" s="4">
        <v>13379.0</v>
      </c>
      <c r="N230" s="4">
        <v>1050.0</v>
      </c>
      <c r="O230" s="4">
        <v>6900.0</v>
      </c>
      <c r="P230" s="4">
        <v>4804.0</v>
      </c>
      <c r="Q230" s="4">
        <v>1675.0</v>
      </c>
    </row>
    <row r="231" ht="15.75" customHeight="1">
      <c r="A231" s="2">
        <v>44120.0</v>
      </c>
      <c r="B231" s="9">
        <v>8.0</v>
      </c>
      <c r="C231" s="3">
        <v>44120.333333333336</v>
      </c>
      <c r="D231" s="9">
        <v>92382.0</v>
      </c>
      <c r="E231" s="9">
        <v>76956.0</v>
      </c>
      <c r="F231" s="9">
        <v>2008.0</v>
      </c>
      <c r="G231" s="9">
        <v>10498.0</v>
      </c>
      <c r="H231" s="9">
        <v>2920.0</v>
      </c>
      <c r="I231" s="8"/>
      <c r="J231" s="8"/>
      <c r="K231" s="8"/>
      <c r="L231" s="6">
        <v>1045.0</v>
      </c>
      <c r="M231" s="6">
        <v>13418.0</v>
      </c>
      <c r="N231" s="6">
        <v>982.0</v>
      </c>
      <c r="O231" s="9">
        <v>6753.0</v>
      </c>
      <c r="P231" s="9">
        <v>5174.0</v>
      </c>
      <c r="Q231" s="6">
        <v>1491.0</v>
      </c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 ht="15.75" customHeight="1">
      <c r="A232" s="2">
        <v>44121.0</v>
      </c>
      <c r="B232" s="4">
        <v>8.0</v>
      </c>
      <c r="C232" s="3">
        <v>44121.333333333336</v>
      </c>
      <c r="D232" s="4">
        <v>93356.0</v>
      </c>
      <c r="E232" s="4">
        <v>78062.0</v>
      </c>
      <c r="F232" s="4">
        <v>2032.0</v>
      </c>
      <c r="G232" s="4">
        <v>10591.0</v>
      </c>
      <c r="H232" s="4">
        <v>2671.0</v>
      </c>
      <c r="L232" s="4">
        <v>974.0</v>
      </c>
      <c r="M232" s="4">
        <v>13262.0</v>
      </c>
      <c r="N232" s="4">
        <v>1106.0</v>
      </c>
      <c r="O232" s="4">
        <v>6376.0</v>
      </c>
      <c r="P232" s="4">
        <v>5611.0</v>
      </c>
      <c r="Q232" s="4">
        <v>1275.0</v>
      </c>
    </row>
    <row r="233" ht="15.75" customHeight="1">
      <c r="A233" s="2">
        <v>44122.0</v>
      </c>
      <c r="B233" s="9">
        <v>8.0</v>
      </c>
      <c r="C233" s="3">
        <v>44122.333333333336</v>
      </c>
      <c r="D233" s="9">
        <v>94327.0</v>
      </c>
      <c r="E233" s="9">
        <v>79136.0</v>
      </c>
      <c r="F233" s="9">
        <v>2051.0</v>
      </c>
      <c r="G233" s="9">
        <v>10782.0</v>
      </c>
      <c r="H233" s="9">
        <v>2358.0</v>
      </c>
      <c r="I233" s="8"/>
      <c r="J233" s="8"/>
      <c r="K233" s="8"/>
      <c r="L233" s="6">
        <v>971.0</v>
      </c>
      <c r="M233" s="6">
        <v>13140.0</v>
      </c>
      <c r="N233" s="6">
        <v>1074.0</v>
      </c>
      <c r="O233" s="9">
        <v>6505.0</v>
      </c>
      <c r="P233" s="9">
        <v>5891.0</v>
      </c>
      <c r="Q233" s="6">
        <v>744.0</v>
      </c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 ht="15.75" customHeight="1">
      <c r="A234" s="2">
        <v>44123.0</v>
      </c>
      <c r="B234" s="4">
        <v>8.0</v>
      </c>
      <c r="C234" s="3">
        <v>44123.333333333336</v>
      </c>
      <c r="D234" s="4">
        <v>95253.0</v>
      </c>
      <c r="E234" s="4">
        <v>80261.0</v>
      </c>
      <c r="F234" s="4">
        <v>2064.0</v>
      </c>
      <c r="G234" s="4">
        <v>10325.0</v>
      </c>
      <c r="H234" s="4">
        <v>2603.0</v>
      </c>
      <c r="L234" s="4">
        <v>926.0</v>
      </c>
      <c r="M234" s="4">
        <v>12928.0</v>
      </c>
      <c r="N234" s="4">
        <v>1125.0</v>
      </c>
      <c r="O234" s="4">
        <v>6185.0</v>
      </c>
      <c r="P234" s="4">
        <v>5755.0</v>
      </c>
      <c r="Q234" s="4">
        <v>988.0</v>
      </c>
    </row>
    <row r="235" ht="15.75" customHeight="1">
      <c r="A235" s="2">
        <v>44124.0</v>
      </c>
      <c r="B235" s="9">
        <v>8.0</v>
      </c>
      <c r="C235" s="3">
        <v>44124.333333333336</v>
      </c>
      <c r="D235" s="4">
        <v>96217.0</v>
      </c>
      <c r="E235" s="4">
        <v>81107.0</v>
      </c>
      <c r="F235" s="4">
        <v>2086.0</v>
      </c>
      <c r="G235" s="4">
        <v>10292.0</v>
      </c>
      <c r="H235" s="4">
        <v>2732.0</v>
      </c>
      <c r="L235" s="4">
        <v>964.0</v>
      </c>
      <c r="M235" s="4">
        <v>13024.0</v>
      </c>
      <c r="N235" s="4">
        <v>846.0</v>
      </c>
      <c r="O235" s="4">
        <v>6557.0</v>
      </c>
      <c r="P235" s="4">
        <v>5747.0</v>
      </c>
      <c r="Q235" s="4">
        <v>720.0</v>
      </c>
    </row>
    <row r="236" ht="15.75" customHeight="1">
      <c r="A236" s="2">
        <v>44125.0</v>
      </c>
      <c r="B236" s="4">
        <v>8.0</v>
      </c>
      <c r="C236" s="3">
        <v>44125.333333333336</v>
      </c>
      <c r="D236" s="4">
        <v>97217.0</v>
      </c>
      <c r="E236" s="4">
        <v>82178.0</v>
      </c>
      <c r="F236" s="4">
        <v>2105.0</v>
      </c>
      <c r="G236" s="4">
        <v>10273.0</v>
      </c>
      <c r="H236" s="4">
        <v>2661.0</v>
      </c>
      <c r="L236" s="4">
        <v>1000.0</v>
      </c>
      <c r="M236" s="4">
        <v>12934.0</v>
      </c>
      <c r="N236" s="4">
        <v>1071.0</v>
      </c>
      <c r="O236" s="4">
        <v>6577.0</v>
      </c>
      <c r="P236" s="4">
        <v>5568.0</v>
      </c>
      <c r="Q236" s="4">
        <v>789.0</v>
      </c>
    </row>
    <row r="237" ht="15.75" customHeight="1">
      <c r="A237" s="2">
        <v>44126.0</v>
      </c>
      <c r="B237" s="4">
        <v>8.0</v>
      </c>
      <c r="C237" s="3">
        <v>44126.333333333336</v>
      </c>
      <c r="D237" s="4">
        <v>98206.0</v>
      </c>
      <c r="E237" s="4">
        <v>83338.0</v>
      </c>
      <c r="F237" s="4">
        <v>2120.0</v>
      </c>
      <c r="G237" s="4">
        <v>9980.0</v>
      </c>
      <c r="H237" s="4">
        <v>2768.0</v>
      </c>
      <c r="L237" s="4">
        <v>989.0</v>
      </c>
      <c r="M237" s="4">
        <v>12748.0</v>
      </c>
      <c r="N237" s="4">
        <v>1160.0</v>
      </c>
      <c r="O237" s="4">
        <v>6530.0</v>
      </c>
      <c r="P237" s="4">
        <v>5475.0</v>
      </c>
      <c r="Q237" s="4">
        <v>743.0</v>
      </c>
    </row>
    <row r="238" ht="15.75" customHeight="1">
      <c r="A238" s="2">
        <v>44127.0</v>
      </c>
      <c r="B238" s="9">
        <v>8.0</v>
      </c>
      <c r="C238" s="3">
        <v>44127.333333333336</v>
      </c>
      <c r="D238" s="9">
        <v>99158.0</v>
      </c>
      <c r="E238" s="9">
        <v>84430.0</v>
      </c>
      <c r="F238" s="9">
        <v>2138.0</v>
      </c>
      <c r="G238" s="9">
        <v>9604.0</v>
      </c>
      <c r="H238" s="9">
        <v>2986.0</v>
      </c>
      <c r="I238" s="8"/>
      <c r="J238" s="8"/>
      <c r="K238" s="8"/>
      <c r="L238" s="6">
        <v>952.0</v>
      </c>
      <c r="M238" s="6">
        <v>12590.0</v>
      </c>
      <c r="N238" s="6">
        <v>1092.0</v>
      </c>
      <c r="O238" s="9">
        <v>6366.0</v>
      </c>
      <c r="P238" s="9">
        <v>5428.0</v>
      </c>
      <c r="Q238" s="6">
        <v>796.0</v>
      </c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 ht="15.75" customHeight="1">
      <c r="A239" s="2">
        <v>44128.0</v>
      </c>
      <c r="B239" s="4">
        <v>8.0</v>
      </c>
      <c r="C239" s="3">
        <v>44128.333333333336</v>
      </c>
      <c r="D239" s="4">
        <v>100220.0</v>
      </c>
      <c r="E239" s="4">
        <v>85586.0</v>
      </c>
      <c r="F239" s="4">
        <v>2153.0</v>
      </c>
      <c r="G239" s="4">
        <v>9557.0</v>
      </c>
      <c r="H239" s="4">
        <v>2924.0</v>
      </c>
      <c r="L239" s="4">
        <v>1062.0</v>
      </c>
      <c r="M239" s="4">
        <v>12481.0</v>
      </c>
      <c r="N239" s="4">
        <v>1156.0</v>
      </c>
      <c r="O239" s="4">
        <v>5974.0</v>
      </c>
      <c r="P239" s="4">
        <v>5541.0</v>
      </c>
      <c r="Q239" s="4">
        <v>966.0</v>
      </c>
    </row>
    <row r="240" ht="15.75" customHeight="1">
      <c r="A240" s="2">
        <v>44129.0</v>
      </c>
      <c r="B240" s="9">
        <v>8.0</v>
      </c>
      <c r="C240" s="3">
        <v>44129.333333333336</v>
      </c>
      <c r="D240" s="9">
        <v>100991.0</v>
      </c>
      <c r="E240" s="9">
        <v>86815.0</v>
      </c>
      <c r="F240" s="9">
        <v>2164.0</v>
      </c>
      <c r="G240" s="9">
        <v>9151.0</v>
      </c>
      <c r="H240" s="9">
        <v>2861.0</v>
      </c>
      <c r="I240" s="8"/>
      <c r="J240" s="8"/>
      <c r="K240" s="8"/>
      <c r="L240" s="6">
        <v>771.0</v>
      </c>
      <c r="M240" s="6">
        <v>12012.0</v>
      </c>
      <c r="N240" s="6">
        <v>1229.0</v>
      </c>
      <c r="O240" s="9">
        <v>6137.0</v>
      </c>
      <c r="P240" s="9">
        <v>5091.0</v>
      </c>
      <c r="Q240" s="6">
        <v>784.0</v>
      </c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 ht="15.75" customHeight="1">
      <c r="A241" s="2">
        <v>44130.0</v>
      </c>
      <c r="B241" s="4">
        <v>8.0</v>
      </c>
      <c r="C241" s="3">
        <v>44130.333333333336</v>
      </c>
      <c r="D241" s="4">
        <v>101897.0</v>
      </c>
      <c r="E241" s="4">
        <v>87977.0</v>
      </c>
      <c r="F241" s="4">
        <v>2185.0</v>
      </c>
      <c r="G241" s="4">
        <v>8960.0</v>
      </c>
      <c r="H241" s="4">
        <v>2775.0</v>
      </c>
      <c r="L241" s="4">
        <v>906.0</v>
      </c>
      <c r="M241" s="4">
        <v>11735.0</v>
      </c>
      <c r="N241" s="4">
        <v>1162.0</v>
      </c>
      <c r="O241" s="4">
        <v>6083.0</v>
      </c>
      <c r="P241" s="4">
        <v>4900.0</v>
      </c>
      <c r="Q241" s="4">
        <v>752.0</v>
      </c>
    </row>
    <row r="242" ht="15.75" customHeight="1">
      <c r="A242" s="2">
        <v>44131.0</v>
      </c>
      <c r="B242" s="9">
        <v>8.0</v>
      </c>
      <c r="C242" s="3">
        <v>44131.333333333336</v>
      </c>
      <c r="D242" s="9">
        <v>102678.0</v>
      </c>
      <c r="E242" s="9">
        <v>89060.0</v>
      </c>
      <c r="F242" s="9">
        <v>2195.0</v>
      </c>
      <c r="G242" s="9">
        <v>8743.0</v>
      </c>
      <c r="H242" s="9">
        <v>2680.0</v>
      </c>
      <c r="I242" s="8"/>
      <c r="J242" s="8"/>
      <c r="K242" s="8"/>
      <c r="L242" s="6">
        <v>781.0</v>
      </c>
      <c r="M242" s="6">
        <v>11423.0</v>
      </c>
      <c r="N242" s="6">
        <v>1083.0</v>
      </c>
      <c r="O242" s="9">
        <v>5947.0</v>
      </c>
      <c r="P242" s="9">
        <v>4834.0</v>
      </c>
      <c r="Q242" s="6">
        <v>642.0</v>
      </c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 ht="15.75" customHeight="1">
      <c r="A243" s="2">
        <v>44132.0</v>
      </c>
      <c r="B243" s="4">
        <v>8.0</v>
      </c>
      <c r="C243" s="3">
        <v>44132.333333333336</v>
      </c>
      <c r="D243" s="4">
        <v>103522.0</v>
      </c>
      <c r="E243" s="4">
        <v>90157.0</v>
      </c>
      <c r="F243" s="4">
        <v>2211.0</v>
      </c>
      <c r="G243" s="4">
        <v>8438.0</v>
      </c>
      <c r="H243" s="4">
        <v>2716.0</v>
      </c>
      <c r="L243" s="4">
        <v>844.0</v>
      </c>
      <c r="M243" s="4">
        <v>11154.0</v>
      </c>
      <c r="N243" s="4">
        <v>1097.0</v>
      </c>
      <c r="O243" s="4">
        <v>5630.0</v>
      </c>
      <c r="P243" s="4">
        <v>4955.0</v>
      </c>
      <c r="Q243" s="4">
        <v>569.0</v>
      </c>
    </row>
    <row r="244" ht="15.75" customHeight="1">
      <c r="A244" s="2">
        <v>44133.0</v>
      </c>
      <c r="B244" s="4">
        <v>8.0</v>
      </c>
      <c r="C244" s="3">
        <v>44133.333333333336</v>
      </c>
      <c r="D244" s="4">
        <v>104235.0</v>
      </c>
      <c r="E244" s="4">
        <v>91235.0</v>
      </c>
      <c r="F244" s="4">
        <v>2225.0</v>
      </c>
      <c r="G244" s="4">
        <v>7951.0</v>
      </c>
      <c r="H244" s="4">
        <v>2824.0</v>
      </c>
      <c r="L244" s="4">
        <v>713.0</v>
      </c>
      <c r="M244" s="4">
        <v>10775.0</v>
      </c>
      <c r="N244" s="4">
        <v>1078.0</v>
      </c>
      <c r="O244" s="4">
        <v>5410.0</v>
      </c>
      <c r="P244" s="4">
        <v>4478.0</v>
      </c>
      <c r="Q244" s="4">
        <v>887.0</v>
      </c>
    </row>
    <row r="245" ht="15.75" customHeight="1">
      <c r="A245" s="2">
        <v>44134.0</v>
      </c>
      <c r="B245" s="9">
        <v>8.0</v>
      </c>
      <c r="C245" s="3">
        <v>44134.333333333336</v>
      </c>
      <c r="D245" s="9">
        <v>104847.0</v>
      </c>
      <c r="E245" s="9">
        <v>92312.0</v>
      </c>
      <c r="F245" s="9">
        <v>2239.0</v>
      </c>
      <c r="G245" s="9">
        <v>7457.0</v>
      </c>
      <c r="H245" s="9">
        <v>2839.0</v>
      </c>
      <c r="I245" s="8"/>
      <c r="J245" s="8"/>
      <c r="K245" s="8"/>
      <c r="L245" s="6">
        <v>612.0</v>
      </c>
      <c r="M245" s="6">
        <v>10296.0</v>
      </c>
      <c r="N245" s="6">
        <v>1077.0</v>
      </c>
      <c r="O245" s="9">
        <v>5410.0</v>
      </c>
      <c r="P245" s="9">
        <v>4478.0</v>
      </c>
      <c r="Q245" s="6">
        <v>408.0</v>
      </c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 ht="15.75" customHeight="1">
      <c r="A246" s="2">
        <v>44135.0</v>
      </c>
      <c r="B246" s="4">
        <v>8.0</v>
      </c>
      <c r="C246" s="3">
        <v>44135.333333333336</v>
      </c>
      <c r="D246" s="4">
        <v>105597.0</v>
      </c>
      <c r="E246" s="4">
        <v>94434.0</v>
      </c>
      <c r="F246" s="4">
        <v>2255.0</v>
      </c>
      <c r="G246" s="4">
        <v>6524.0</v>
      </c>
      <c r="H246" s="4">
        <v>2384.0</v>
      </c>
      <c r="L246" s="4">
        <v>750.0</v>
      </c>
      <c r="M246" s="4">
        <v>8908.0</v>
      </c>
      <c r="N246" s="4">
        <v>2122.0</v>
      </c>
      <c r="O246" s="4">
        <v>4462.0</v>
      </c>
      <c r="P246" s="4">
        <v>4446.0</v>
      </c>
      <c r="Q246" s="4">
        <v>0.0</v>
      </c>
    </row>
    <row r="247" ht="15.75" customHeight="1">
      <c r="A247" s="2">
        <v>44136.0</v>
      </c>
      <c r="B247" s="9">
        <v>8.0</v>
      </c>
      <c r="C247" s="3">
        <v>44136.333333333336</v>
      </c>
      <c r="D247" s="9">
        <v>106205.0</v>
      </c>
      <c r="E247" s="9">
        <v>94819.0</v>
      </c>
      <c r="F247" s="9">
        <v>2273.0</v>
      </c>
      <c r="G247" s="9">
        <v>6935.0</v>
      </c>
      <c r="H247" s="9">
        <v>2178.0</v>
      </c>
      <c r="I247" s="8"/>
      <c r="J247" s="8"/>
      <c r="K247" s="8"/>
      <c r="L247" s="6">
        <v>608.0</v>
      </c>
      <c r="M247" s="6">
        <v>9113.0</v>
      </c>
      <c r="N247" s="6">
        <v>385.0</v>
      </c>
      <c r="O247" s="9">
        <v>4106.0</v>
      </c>
      <c r="P247" s="9">
        <v>4142.0</v>
      </c>
      <c r="Q247" s="6">
        <v>865.0</v>
      </c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 ht="15.75" customHeight="1">
      <c r="A248" s="2">
        <v>44137.0</v>
      </c>
      <c r="B248" s="4">
        <v>8.0</v>
      </c>
      <c r="C248" s="3">
        <v>44137.333333333336</v>
      </c>
      <c r="D248" s="4">
        <v>107229.0</v>
      </c>
      <c r="E248" s="4">
        <v>95876.0</v>
      </c>
      <c r="F248" s="4">
        <v>2291.0</v>
      </c>
      <c r="G248" s="4">
        <v>7312.0</v>
      </c>
      <c r="H248" s="4">
        <v>1750.0</v>
      </c>
      <c r="L248" s="4">
        <v>1024.0</v>
      </c>
      <c r="M248" s="4">
        <v>9062.0</v>
      </c>
      <c r="N248" s="4">
        <v>1057.0</v>
      </c>
      <c r="O248" s="4">
        <v>3987.0</v>
      </c>
      <c r="P248" s="4">
        <v>4258.0</v>
      </c>
      <c r="Q248" s="4">
        <v>817.0</v>
      </c>
    </row>
    <row r="249" ht="15.75" customHeight="1">
      <c r="A249" s="2">
        <v>44138.0</v>
      </c>
      <c r="B249" s="4">
        <v>8.0</v>
      </c>
      <c r="C249" s="3">
        <v>44138.333333333336</v>
      </c>
      <c r="D249" s="4">
        <v>107846.0</v>
      </c>
      <c r="E249" s="4">
        <v>96902.0</v>
      </c>
      <c r="F249" s="4">
        <v>2300.0</v>
      </c>
      <c r="G249" s="4">
        <v>6844.0</v>
      </c>
      <c r="H249" s="4">
        <v>1800.0</v>
      </c>
      <c r="L249" s="4">
        <v>617.0</v>
      </c>
      <c r="M249" s="4">
        <v>8644.0</v>
      </c>
      <c r="N249" s="4">
        <v>1026.0</v>
      </c>
      <c r="O249" s="4">
        <v>3935.0</v>
      </c>
      <c r="P249" s="4">
        <v>4108.0</v>
      </c>
      <c r="Q249" s="4">
        <v>601.0</v>
      </c>
    </row>
    <row r="250" ht="15.75" customHeight="1">
      <c r="A250" s="2">
        <v>44139.0</v>
      </c>
      <c r="B250" s="4">
        <v>8.0</v>
      </c>
      <c r="C250" s="3">
        <v>44139.333333333336</v>
      </c>
      <c r="D250" s="4">
        <v>108620.0</v>
      </c>
      <c r="E250" s="4">
        <v>97833.0</v>
      </c>
      <c r="F250" s="4">
        <v>2315.0</v>
      </c>
      <c r="G250" s="4">
        <v>6665.0</v>
      </c>
      <c r="H250" s="4">
        <v>1807.0</v>
      </c>
      <c r="L250" s="4">
        <v>774.0</v>
      </c>
      <c r="M250" s="4">
        <v>8472.0</v>
      </c>
      <c r="N250" s="4">
        <v>931.0</v>
      </c>
      <c r="O250" s="4">
        <v>3627.0</v>
      </c>
      <c r="P250" s="4">
        <v>4456.0</v>
      </c>
      <c r="Q250" s="4">
        <v>389.0</v>
      </c>
    </row>
    <row r="251" ht="15.75" customHeight="1">
      <c r="A251" s="2">
        <v>44140.0</v>
      </c>
      <c r="B251" s="4">
        <v>8.0</v>
      </c>
      <c r="C251" s="3">
        <v>44140.333333333336</v>
      </c>
      <c r="D251" s="4">
        <v>109411.0</v>
      </c>
      <c r="E251" s="4">
        <v>98806.0</v>
      </c>
      <c r="F251" s="4">
        <v>2331.0</v>
      </c>
      <c r="G251" s="4">
        <v>6260.0</v>
      </c>
      <c r="H251" s="4">
        <v>2014.0</v>
      </c>
      <c r="L251" s="4">
        <v>791.0</v>
      </c>
      <c r="M251" s="4">
        <v>8274.0</v>
      </c>
      <c r="N251" s="4">
        <v>973.0</v>
      </c>
      <c r="O251" s="4">
        <v>3398.0</v>
      </c>
      <c r="P251" s="4">
        <v>4262.0</v>
      </c>
      <c r="Q251" s="4">
        <v>614.0</v>
      </c>
    </row>
    <row r="252" ht="15.75" customHeight="1">
      <c r="A252" s="2">
        <v>44141.0</v>
      </c>
      <c r="B252" s="9">
        <v>8.0</v>
      </c>
      <c r="C252" s="3">
        <v>44141.333333333336</v>
      </c>
      <c r="D252" s="9">
        <v>110083.0</v>
      </c>
      <c r="E252" s="9">
        <v>99830.0</v>
      </c>
      <c r="F252" s="9">
        <v>2348.0</v>
      </c>
      <c r="G252" s="9">
        <v>6050.0</v>
      </c>
      <c r="H252" s="9">
        <v>1855.0</v>
      </c>
      <c r="I252" s="8"/>
      <c r="J252" s="8"/>
      <c r="K252" s="8"/>
      <c r="L252" s="6">
        <v>672.0</v>
      </c>
      <c r="M252" s="6">
        <v>7905.0</v>
      </c>
      <c r="N252" s="6">
        <v>1024.0</v>
      </c>
      <c r="O252" s="9">
        <v>3266.0</v>
      </c>
      <c r="P252" s="9">
        <v>4257.0</v>
      </c>
      <c r="Q252" s="6">
        <v>382.0</v>
      </c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 ht="15.75" customHeight="1">
      <c r="A253" s="2">
        <v>44142.0</v>
      </c>
      <c r="B253" s="4">
        <v>8.0</v>
      </c>
      <c r="C253" s="3">
        <v>44142.333333333336</v>
      </c>
      <c r="D253" s="4">
        <v>111201.0</v>
      </c>
      <c r="E253" s="4">
        <v>100816.0</v>
      </c>
      <c r="F253" s="4">
        <v>2359.0</v>
      </c>
      <c r="G253" s="4">
        <v>6159.0</v>
      </c>
      <c r="H253" s="4">
        <v>1867.0</v>
      </c>
      <c r="L253" s="4">
        <v>1118.0</v>
      </c>
      <c r="M253" s="4">
        <v>8026.0</v>
      </c>
      <c r="N253" s="4">
        <v>986.0</v>
      </c>
      <c r="O253" s="4">
        <v>3049.0</v>
      </c>
      <c r="P253" s="4">
        <v>4205.0</v>
      </c>
      <c r="Q253" s="4">
        <v>772.0</v>
      </c>
    </row>
    <row r="254" ht="15.75" customHeight="1">
      <c r="A254" s="2">
        <v>44143.0</v>
      </c>
      <c r="B254" s="9">
        <v>8.0</v>
      </c>
      <c r="C254" s="3">
        <v>44143.333333333336</v>
      </c>
      <c r="D254" s="9">
        <v>112027.0</v>
      </c>
      <c r="E254" s="9">
        <v>101791.0</v>
      </c>
      <c r="F254" s="9">
        <v>2366.0</v>
      </c>
      <c r="G254" s="9">
        <v>6338.0</v>
      </c>
      <c r="H254" s="9">
        <v>1532.0</v>
      </c>
      <c r="I254" s="8"/>
      <c r="J254" s="8"/>
      <c r="K254" s="8"/>
      <c r="L254" s="6">
        <v>826.0</v>
      </c>
      <c r="M254" s="6">
        <v>7870.0</v>
      </c>
      <c r="N254" s="6">
        <v>975.0</v>
      </c>
      <c r="O254" s="9">
        <v>2640.0</v>
      </c>
      <c r="P254" s="9">
        <v>3833.0</v>
      </c>
      <c r="Q254" s="6">
        <v>1397.0</v>
      </c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 ht="15.75" customHeight="1">
      <c r="A255" s="2">
        <v>44144.0</v>
      </c>
      <c r="B255" s="4">
        <v>8.0</v>
      </c>
      <c r="C255" s="3">
        <v>44144.333333333336</v>
      </c>
      <c r="D255" s="4">
        <v>112743.0</v>
      </c>
      <c r="E255" s="4">
        <v>102844.0</v>
      </c>
      <c r="F255" s="4">
        <v>2377.0</v>
      </c>
      <c r="G255" s="4">
        <v>6050.0</v>
      </c>
      <c r="H255" s="4">
        <v>1472.0</v>
      </c>
      <c r="L255" s="4">
        <v>716.0</v>
      </c>
      <c r="M255" s="4">
        <v>7522.0</v>
      </c>
      <c r="N255" s="4">
        <v>1053.0</v>
      </c>
      <c r="O255" s="4">
        <v>3336.0</v>
      </c>
      <c r="P255" s="4">
        <v>3628.0</v>
      </c>
      <c r="Q255" s="4">
        <v>558.0</v>
      </c>
    </row>
    <row r="256" ht="15.75" customHeight="1">
      <c r="A256" s="2">
        <v>44145.0</v>
      </c>
      <c r="B256" s="9">
        <v>8.0</v>
      </c>
      <c r="C256" s="3">
        <v>44145.333333333336</v>
      </c>
      <c r="D256" s="9">
        <v>113756.0</v>
      </c>
      <c r="E256" s="9">
        <v>104144.0</v>
      </c>
      <c r="F256" s="9">
        <v>2391.0</v>
      </c>
      <c r="G256" s="9">
        <v>5724.0</v>
      </c>
      <c r="H256" s="9">
        <v>1497.0</v>
      </c>
      <c r="I256" s="8"/>
      <c r="J256" s="8"/>
      <c r="K256" s="8"/>
      <c r="L256" s="6">
        <v>1013.0</v>
      </c>
      <c r="M256" s="6">
        <v>7221.0</v>
      </c>
      <c r="N256" s="6">
        <v>1300.0</v>
      </c>
      <c r="O256" s="9">
        <v>3213.0</v>
      </c>
      <c r="P256" s="9">
        <v>3580.0</v>
      </c>
      <c r="Q256" s="6">
        <v>428.0</v>
      </c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 ht="15.75" customHeight="1">
      <c r="A257" s="2">
        <v>44146.0</v>
      </c>
      <c r="B257" s="4">
        <v>8.0</v>
      </c>
      <c r="C257" s="3">
        <v>44146.333333333336</v>
      </c>
      <c r="D257" s="4">
        <v>114343.0</v>
      </c>
      <c r="E257" s="4">
        <v>105117.0</v>
      </c>
      <c r="F257" s="4">
        <v>2403.0</v>
      </c>
      <c r="G257" s="4">
        <v>5161.0</v>
      </c>
      <c r="H257" s="4">
        <v>1662.0</v>
      </c>
      <c r="L257" s="4">
        <v>587.0</v>
      </c>
      <c r="M257" s="4">
        <v>6823.0</v>
      </c>
      <c r="N257" s="4">
        <v>973.0</v>
      </c>
      <c r="O257" s="4">
        <v>2915.0</v>
      </c>
      <c r="P257" s="4">
        <v>3518.0</v>
      </c>
      <c r="Q257" s="4">
        <v>390.0</v>
      </c>
    </row>
    <row r="258" ht="15.75" customHeight="1">
      <c r="A258" s="2">
        <v>44147.0</v>
      </c>
      <c r="B258" s="9">
        <v>8.0</v>
      </c>
      <c r="C258" s="3">
        <v>44147.333333333336</v>
      </c>
      <c r="D258" s="9">
        <v>115174.0</v>
      </c>
      <c r="E258" s="9">
        <v>106189.0</v>
      </c>
      <c r="F258" s="9">
        <v>2414.0</v>
      </c>
      <c r="G258" s="9">
        <v>4878.0</v>
      </c>
      <c r="H258" s="9">
        <v>1693.0</v>
      </c>
      <c r="I258" s="8"/>
      <c r="J258" s="8"/>
      <c r="K258" s="8"/>
      <c r="L258" s="6">
        <v>831.0</v>
      </c>
      <c r="M258" s="6">
        <v>6571.0</v>
      </c>
      <c r="N258" s="6">
        <v>1072.0</v>
      </c>
      <c r="O258" s="9">
        <v>2884.0</v>
      </c>
      <c r="P258" s="9">
        <v>3204.0</v>
      </c>
      <c r="Q258" s="6">
        <v>483.0</v>
      </c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 ht="15.75" customHeight="1">
      <c r="A259" s="2">
        <v>44148.0</v>
      </c>
      <c r="B259" s="4">
        <v>8.0</v>
      </c>
      <c r="C259" s="3">
        <v>44148.333333333336</v>
      </c>
      <c r="D259" s="4">
        <v>116207.0</v>
      </c>
      <c r="E259" s="4">
        <v>107147.0</v>
      </c>
      <c r="F259" s="4">
        <v>2428.0</v>
      </c>
      <c r="G259" s="4">
        <v>5028.0</v>
      </c>
      <c r="H259" s="4">
        <v>1604.0</v>
      </c>
      <c r="L259" s="4">
        <v>1033.0</v>
      </c>
      <c r="M259" s="4">
        <v>6632.0</v>
      </c>
      <c r="N259" s="4">
        <v>958.0</v>
      </c>
      <c r="O259" s="4">
        <v>2821.0</v>
      </c>
      <c r="P259" s="4">
        <v>3193.0</v>
      </c>
      <c r="Q259" s="4">
        <v>618.0</v>
      </c>
    </row>
    <row r="260" ht="15.75" customHeight="1">
      <c r="A260" s="2">
        <v>44149.0</v>
      </c>
      <c r="B260" s="4">
        <v>8.0</v>
      </c>
      <c r="C260" s="3">
        <v>44149.333333333336</v>
      </c>
      <c r="D260" s="4">
        <v>117462.0</v>
      </c>
      <c r="E260" s="4">
        <v>108209.0</v>
      </c>
      <c r="F260" s="4">
        <v>2441.0</v>
      </c>
      <c r="G260" s="4">
        <v>4710.0</v>
      </c>
      <c r="H260" s="4">
        <v>2102.0</v>
      </c>
      <c r="L260" s="4">
        <v>1255.0</v>
      </c>
      <c r="M260" s="4">
        <v>6812.0</v>
      </c>
      <c r="N260" s="4">
        <v>1062.0</v>
      </c>
      <c r="O260" s="4">
        <v>2714.0</v>
      </c>
      <c r="P260" s="4">
        <v>3197.0</v>
      </c>
      <c r="Q260" s="4">
        <v>901.0</v>
      </c>
    </row>
    <row r="261" ht="15.75" customHeight="1">
      <c r="A261" s="2">
        <v>44150.0</v>
      </c>
      <c r="B261" s="9">
        <v>8.0</v>
      </c>
      <c r="C261" s="3">
        <v>44150.333333333336</v>
      </c>
      <c r="D261" s="9">
        <v>118627.0</v>
      </c>
      <c r="E261" s="9">
        <v>109181.0</v>
      </c>
      <c r="F261" s="9">
        <v>2448.0</v>
      </c>
      <c r="G261" s="9">
        <v>4952.0</v>
      </c>
      <c r="H261" s="9">
        <v>2046.0</v>
      </c>
      <c r="I261" s="8"/>
      <c r="J261" s="8"/>
      <c r="K261" s="8"/>
      <c r="L261" s="6">
        <v>1165.0</v>
      </c>
      <c r="M261" s="6">
        <v>6998.0</v>
      </c>
      <c r="N261" s="6">
        <v>972.0</v>
      </c>
      <c r="O261" s="9">
        <v>2556.0</v>
      </c>
      <c r="P261" s="9">
        <v>3659.0</v>
      </c>
      <c r="Q261" s="6">
        <v>783.0</v>
      </c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 ht="15.75" customHeight="1">
      <c r="A262" s="2">
        <v>44151.0</v>
      </c>
      <c r="B262" s="4">
        <v>8.0</v>
      </c>
      <c r="C262" s="3">
        <v>44151.333333333336</v>
      </c>
      <c r="D262" s="4">
        <v>119633.0</v>
      </c>
      <c r="E262" s="4">
        <v>110221.0</v>
      </c>
      <c r="F262" s="4">
        <v>2455.0</v>
      </c>
      <c r="G262" s="4">
        <v>4420.0</v>
      </c>
      <c r="H262" s="4">
        <v>2537.0</v>
      </c>
      <c r="L262" s="4">
        <v>1006.0</v>
      </c>
      <c r="M262" s="4">
        <v>6957.0</v>
      </c>
      <c r="N262" s="4">
        <v>1040.0</v>
      </c>
      <c r="O262" s="4">
        <v>2540.0</v>
      </c>
      <c r="P262" s="4">
        <v>3784.0</v>
      </c>
      <c r="Q262" s="4">
        <v>633.0</v>
      </c>
    </row>
    <row r="263" ht="15.75" customHeight="1">
      <c r="A263" s="2">
        <v>44152.0</v>
      </c>
      <c r="B263" s="4">
        <v>8.0</v>
      </c>
      <c r="C263" s="3">
        <v>44152.333333333336</v>
      </c>
      <c r="D263" s="4">
        <v>120671.0</v>
      </c>
      <c r="E263" s="4">
        <v>111096.0</v>
      </c>
      <c r="F263" s="4">
        <v>2459.0</v>
      </c>
      <c r="G263" s="4">
        <v>4355.0</v>
      </c>
      <c r="H263" s="4">
        <v>2761.0</v>
      </c>
      <c r="L263" s="4">
        <v>1038.0</v>
      </c>
      <c r="M263" s="4">
        <v>7116.0</v>
      </c>
      <c r="N263" s="4">
        <v>875.0</v>
      </c>
      <c r="O263" s="4">
        <v>2652.0</v>
      </c>
      <c r="P263" s="4">
        <v>3732.0</v>
      </c>
      <c r="Q263" s="4">
        <v>732.0</v>
      </c>
    </row>
    <row r="264" ht="15.75" customHeight="1">
      <c r="A264" s="2">
        <v>44153.0</v>
      </c>
      <c r="B264" s="4">
        <v>8.0</v>
      </c>
      <c r="C264" s="3">
        <v>44153.333333333336</v>
      </c>
      <c r="D264" s="4">
        <v>121818.0</v>
      </c>
      <c r="E264" s="4">
        <v>111948.0</v>
      </c>
      <c r="F264" s="4">
        <v>2470.0</v>
      </c>
      <c r="G264" s="4">
        <v>4619.0</v>
      </c>
      <c r="H264" s="4">
        <v>2781.0</v>
      </c>
      <c r="L264" s="4">
        <v>1147.0</v>
      </c>
      <c r="M264" s="4">
        <v>7400.0</v>
      </c>
      <c r="N264" s="4">
        <v>852.0</v>
      </c>
      <c r="O264" s="4">
        <v>2325.0</v>
      </c>
      <c r="P264" s="4">
        <v>3757.0</v>
      </c>
      <c r="Q264" s="4">
        <v>1318.0</v>
      </c>
    </row>
    <row r="265" ht="15.75" customHeight="1">
      <c r="A265" s="2">
        <v>44154.0</v>
      </c>
      <c r="B265" s="4">
        <v>8.0</v>
      </c>
      <c r="C265" s="3">
        <v>44154.333333333336</v>
      </c>
      <c r="D265" s="4">
        <v>123003.0</v>
      </c>
      <c r="E265" s="4">
        <v>112833.0</v>
      </c>
      <c r="F265" s="4">
        <v>2484.0</v>
      </c>
      <c r="G265" s="4">
        <v>4633.0</v>
      </c>
      <c r="H265" s="4">
        <v>3053.0</v>
      </c>
      <c r="L265" s="4">
        <v>1185.0</v>
      </c>
      <c r="M265" s="4">
        <v>7686.0</v>
      </c>
      <c r="N265" s="4">
        <v>885.0</v>
      </c>
      <c r="O265" s="4">
        <v>2788.0</v>
      </c>
      <c r="P265" s="4">
        <v>4099.0</v>
      </c>
      <c r="Q265" s="4">
        <v>799.0</v>
      </c>
    </row>
    <row r="266" ht="15.75" customHeight="1">
      <c r="A266" s="2">
        <v>44155.0</v>
      </c>
      <c r="B266" s="9">
        <v>8.0</v>
      </c>
      <c r="C266" s="3">
        <v>44155.333333333336</v>
      </c>
      <c r="D266" s="9">
        <v>124243.0</v>
      </c>
      <c r="E266" s="9">
        <v>113739.0</v>
      </c>
      <c r="F266" s="9">
        <v>2501.0</v>
      </c>
      <c r="G266" s="9">
        <v>4616.0</v>
      </c>
      <c r="H266" s="9">
        <v>3387.0</v>
      </c>
      <c r="I266" s="8"/>
      <c r="J266" s="8"/>
      <c r="K266" s="8"/>
      <c r="L266" s="6">
        <v>1240.0</v>
      </c>
      <c r="M266" s="6">
        <v>8003.0</v>
      </c>
      <c r="N266" s="6">
        <v>906.0</v>
      </c>
      <c r="O266" s="9">
        <v>3024.0</v>
      </c>
      <c r="P266" s="9">
        <v>4198.0</v>
      </c>
      <c r="Q266" s="6">
        <v>781.0</v>
      </c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 ht="15.75" customHeight="1">
      <c r="A267" s="2">
        <v>44156.0</v>
      </c>
      <c r="B267" s="4">
        <v>8.0</v>
      </c>
      <c r="C267" s="3">
        <v>44156.333333333336</v>
      </c>
      <c r="D267" s="4">
        <v>125822.0</v>
      </c>
      <c r="E267" s="4">
        <v>114863.0</v>
      </c>
      <c r="F267" s="4">
        <v>2515.0</v>
      </c>
      <c r="G267" s="4">
        <v>5323.0</v>
      </c>
      <c r="H267" s="4">
        <v>3121.0</v>
      </c>
      <c r="L267" s="4">
        <v>1579.0</v>
      </c>
      <c r="M267" s="4">
        <v>8444.0</v>
      </c>
      <c r="N267" s="4">
        <v>1124.0</v>
      </c>
      <c r="O267" s="4">
        <v>3160.0</v>
      </c>
      <c r="P267" s="4">
        <v>4255.0</v>
      </c>
      <c r="Q267" s="4">
        <v>1029.0</v>
      </c>
    </row>
    <row r="268" ht="15.75" customHeight="1">
      <c r="A268" s="2">
        <v>44157.0</v>
      </c>
      <c r="B268" s="9">
        <v>8.0</v>
      </c>
      <c r="C268" s="3">
        <v>44157.333333333336</v>
      </c>
      <c r="D268" s="9">
        <v>127164.0</v>
      </c>
      <c r="E268" s="9">
        <v>115939.0</v>
      </c>
      <c r="F268" s="9">
        <v>2531.0</v>
      </c>
      <c r="G268" s="9">
        <v>5529.0</v>
      </c>
      <c r="H268" s="9">
        <v>3165.0</v>
      </c>
      <c r="I268" s="8"/>
      <c r="J268" s="8"/>
      <c r="K268" s="8"/>
      <c r="L268" s="6">
        <v>1342.0</v>
      </c>
      <c r="M268" s="6">
        <v>8694.0</v>
      </c>
      <c r="N268" s="6">
        <v>1076.0</v>
      </c>
      <c r="O268" s="9">
        <v>3322.0</v>
      </c>
      <c r="P268" s="9">
        <v>4550.0</v>
      </c>
      <c r="Q268" s="6">
        <v>822.0</v>
      </c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 ht="15.75" customHeight="1">
      <c r="A269" s="2">
        <v>44158.0</v>
      </c>
      <c r="B269" s="4">
        <v>8.0</v>
      </c>
      <c r="C269" s="3">
        <v>44158.333333333336</v>
      </c>
      <c r="D269" s="4">
        <v>128173.0</v>
      </c>
      <c r="E269" s="4">
        <v>117003.0</v>
      </c>
      <c r="F269" s="4">
        <v>2548.0</v>
      </c>
      <c r="G269" s="4">
        <v>5592.0</v>
      </c>
      <c r="H269" s="4">
        <v>3030.0</v>
      </c>
      <c r="L269" s="4">
        <v>1009.0</v>
      </c>
      <c r="M269" s="4">
        <v>8622.0</v>
      </c>
      <c r="N269" s="4">
        <v>1064.0</v>
      </c>
      <c r="O269" s="4">
        <v>2816.0</v>
      </c>
      <c r="P269" s="4">
        <v>4185.0</v>
      </c>
      <c r="Q269" s="4">
        <v>1621.0</v>
      </c>
    </row>
    <row r="270" ht="15.75" customHeight="1">
      <c r="A270" s="2">
        <v>44159.0</v>
      </c>
      <c r="B270" s="9">
        <v>8.0</v>
      </c>
      <c r="C270" s="3">
        <v>44159.333333333336</v>
      </c>
      <c r="D270" s="9">
        <v>129188.0</v>
      </c>
      <c r="E270" s="9">
        <v>118062.0</v>
      </c>
      <c r="F270" s="9">
        <v>2567.0</v>
      </c>
      <c r="G270" s="9">
        <v>5518.0</v>
      </c>
      <c r="H270" s="9">
        <v>3041.0</v>
      </c>
      <c r="I270" s="8"/>
      <c r="J270" s="8"/>
      <c r="K270" s="8"/>
      <c r="L270" s="6">
        <v>1015.0</v>
      </c>
      <c r="M270" s="6">
        <v>8559.0</v>
      </c>
      <c r="N270" s="6">
        <v>1059.0</v>
      </c>
      <c r="O270" s="9">
        <v>3438.0</v>
      </c>
      <c r="P270" s="9">
        <v>4556.0</v>
      </c>
      <c r="Q270" s="6">
        <v>565.0</v>
      </c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 ht="15.75" customHeight="1">
      <c r="A271" s="2">
        <v>44160.0</v>
      </c>
      <c r="B271" s="4">
        <v>8.0</v>
      </c>
      <c r="C271" s="3">
        <v>44160.333333333336</v>
      </c>
      <c r="D271" s="4">
        <v>130461.0</v>
      </c>
      <c r="E271" s="4">
        <v>119099.0</v>
      </c>
      <c r="F271" s="4">
        <v>2584.0</v>
      </c>
      <c r="G271" s="4">
        <v>6000.0</v>
      </c>
      <c r="H271" s="4">
        <v>2778.0</v>
      </c>
      <c r="L271" s="4">
        <v>1273.0</v>
      </c>
      <c r="M271" s="4">
        <v>8778.0</v>
      </c>
      <c r="N271" s="4">
        <v>1037.0</v>
      </c>
      <c r="O271" s="4">
        <v>3527.0</v>
      </c>
      <c r="P271" s="4">
        <v>4520.0</v>
      </c>
      <c r="Q271" s="4">
        <v>731.0</v>
      </c>
    </row>
    <row r="272" ht="15.75" customHeight="1">
      <c r="A272" s="2">
        <v>44161.0</v>
      </c>
      <c r="B272" s="4">
        <v>8.0</v>
      </c>
      <c r="C272" s="3">
        <v>44161.333333333336</v>
      </c>
      <c r="D272" s="4">
        <v>131525.0</v>
      </c>
      <c r="E272" s="4">
        <v>120287.0</v>
      </c>
      <c r="F272" s="4">
        <v>2597.0</v>
      </c>
      <c r="G272" s="4">
        <v>5876.0</v>
      </c>
      <c r="H272" s="4">
        <v>2765.0</v>
      </c>
      <c r="L272" s="4">
        <v>1064.0</v>
      </c>
      <c r="M272" s="4">
        <v>8641.0</v>
      </c>
      <c r="N272" s="4">
        <v>1188.0</v>
      </c>
      <c r="O272" s="4">
        <v>3710.0</v>
      </c>
      <c r="P272" s="4">
        <v>4292.0</v>
      </c>
      <c r="Q272" s="4">
        <v>639.0</v>
      </c>
    </row>
    <row r="273" ht="15.75" customHeight="1">
      <c r="A273" s="2">
        <v>44162.0</v>
      </c>
      <c r="B273" s="9">
        <v>8.0</v>
      </c>
      <c r="C273" s="3">
        <v>44162.333333333336</v>
      </c>
      <c r="D273" s="9">
        <v>132961.0</v>
      </c>
      <c r="E273" s="9">
        <v>121082.0</v>
      </c>
      <c r="F273" s="9">
        <v>2614.0</v>
      </c>
      <c r="G273" s="9">
        <v>6653.0</v>
      </c>
      <c r="H273" s="9">
        <v>2612.0</v>
      </c>
      <c r="I273" s="8"/>
      <c r="J273" s="8"/>
      <c r="K273" s="8"/>
      <c r="L273" s="6">
        <v>1436.0</v>
      </c>
      <c r="M273" s="6">
        <v>9265.0</v>
      </c>
      <c r="N273" s="6">
        <v>795.0</v>
      </c>
      <c r="O273" s="9">
        <v>3711.0</v>
      </c>
      <c r="P273" s="9">
        <v>4647.0</v>
      </c>
      <c r="Q273" s="6">
        <v>907.0</v>
      </c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 ht="15.75" customHeight="1">
      <c r="A274" s="2">
        <v>44163.0</v>
      </c>
      <c r="B274" s="9">
        <v>8.0</v>
      </c>
      <c r="C274" s="3">
        <v>44163.333333333336</v>
      </c>
      <c r="D274" s="9">
        <v>134331.0</v>
      </c>
      <c r="E274" s="9">
        <v>122328.0</v>
      </c>
      <c r="F274" s="9">
        <v>2632.0</v>
      </c>
      <c r="G274" s="9">
        <v>6921.0</v>
      </c>
      <c r="H274" s="9">
        <v>2450.0</v>
      </c>
      <c r="I274" s="8"/>
      <c r="J274" s="8"/>
      <c r="K274" s="8"/>
      <c r="L274" s="6">
        <v>1370.0</v>
      </c>
      <c r="M274" s="6">
        <v>9371.0</v>
      </c>
      <c r="N274" s="6">
        <v>1246.0</v>
      </c>
      <c r="O274" s="9">
        <v>3938.0</v>
      </c>
      <c r="P274" s="9">
        <v>4524.0</v>
      </c>
      <c r="Q274" s="6">
        <v>909.0</v>
      </c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 ht="15.75" customHeight="1">
      <c r="A275" s="2">
        <v>44164.0</v>
      </c>
      <c r="B275" s="4">
        <v>8.0</v>
      </c>
      <c r="C275" s="3">
        <v>44164.333333333336</v>
      </c>
      <c r="D275" s="4">
        <v>135762.0</v>
      </c>
      <c r="E275" s="4">
        <v>123163.0</v>
      </c>
      <c r="F275" s="4">
        <v>2652.0</v>
      </c>
      <c r="G275" s="4">
        <v>7608.0</v>
      </c>
      <c r="H275" s="4">
        <v>2339.0</v>
      </c>
      <c r="L275" s="4">
        <v>1431.0</v>
      </c>
      <c r="M275" s="4">
        <v>9947.0</v>
      </c>
      <c r="N275" s="4">
        <v>835.0</v>
      </c>
      <c r="O275" s="4">
        <v>3536.0</v>
      </c>
      <c r="P275" s="4">
        <v>4544.0</v>
      </c>
      <c r="Q275" s="4">
        <v>1867.0</v>
      </c>
    </row>
    <row r="276" ht="15.75" customHeight="1">
      <c r="A276" s="2">
        <v>44165.0</v>
      </c>
      <c r="B276" s="9">
        <v>8.0</v>
      </c>
      <c r="C276" s="3">
        <v>44165.333333333336</v>
      </c>
      <c r="D276" s="4">
        <v>136861.0</v>
      </c>
      <c r="E276" s="4">
        <v>124078.0</v>
      </c>
      <c r="F276" s="4">
        <v>2671.0</v>
      </c>
      <c r="G276" s="4">
        <v>7823.0</v>
      </c>
      <c r="H276" s="4">
        <v>2289.0</v>
      </c>
      <c r="L276" s="4">
        <v>1099.0</v>
      </c>
      <c r="M276" s="4">
        <v>10112.0</v>
      </c>
      <c r="N276" s="4">
        <v>915.0</v>
      </c>
      <c r="O276" s="4">
        <v>4307.0</v>
      </c>
      <c r="P276" s="4">
        <v>5027.0</v>
      </c>
      <c r="Q276" s="4">
        <v>778.0</v>
      </c>
    </row>
    <row r="277" ht="15.75" customHeight="1">
      <c r="A277" s="2">
        <v>44166.0</v>
      </c>
      <c r="B277" s="4">
        <v>8.0</v>
      </c>
      <c r="C277" s="3">
        <v>44166.333333333336</v>
      </c>
      <c r="D277" s="4">
        <v>137919.0</v>
      </c>
      <c r="E277" s="4">
        <v>125102.0</v>
      </c>
      <c r="F277" s="4">
        <v>2689.0</v>
      </c>
      <c r="G277" s="4">
        <v>7937.0</v>
      </c>
      <c r="H277" s="4">
        <v>2191.0</v>
      </c>
      <c r="L277" s="4">
        <v>1058.0</v>
      </c>
      <c r="M277" s="4">
        <v>10128.0</v>
      </c>
      <c r="N277" s="4">
        <v>1024.0</v>
      </c>
      <c r="O277" s="4">
        <v>2655.0</v>
      </c>
      <c r="P277" s="4">
        <v>5973.0</v>
      </c>
      <c r="Q277" s="4">
        <v>1500.0</v>
      </c>
    </row>
    <row r="278" ht="15.75" customHeight="1">
      <c r="A278" s="2">
        <v>44167.0</v>
      </c>
      <c r="B278" s="4">
        <v>8.0</v>
      </c>
      <c r="C278" s="3">
        <v>44167.333333333336</v>
      </c>
      <c r="D278" s="4">
        <v>139085.0</v>
      </c>
      <c r="E278" s="4">
        <v>126163.0</v>
      </c>
      <c r="F278" s="4">
        <v>2710.0</v>
      </c>
      <c r="G278" s="4">
        <v>8202.0</v>
      </c>
      <c r="H278" s="4">
        <v>2010.0</v>
      </c>
      <c r="L278" s="4">
        <v>1166.0</v>
      </c>
      <c r="M278" s="4">
        <v>10212.0</v>
      </c>
      <c r="N278" s="4">
        <v>1061.0</v>
      </c>
      <c r="O278" s="4">
        <v>1067.0</v>
      </c>
      <c r="P278" s="4">
        <v>8586.0</v>
      </c>
      <c r="Q278" s="4">
        <v>559.0</v>
      </c>
    </row>
    <row r="279" ht="15.75" customHeight="1">
      <c r="A279" s="2">
        <v>44168.0</v>
      </c>
      <c r="B279" s="4">
        <v>8.0</v>
      </c>
      <c r="C279" s="3">
        <v>44168.333333333336</v>
      </c>
      <c r="D279" s="4">
        <v>140238.0</v>
      </c>
      <c r="E279" s="4">
        <v>127136.0</v>
      </c>
      <c r="F279" s="4">
        <v>2734.0</v>
      </c>
      <c r="G279" s="4">
        <v>8155.0</v>
      </c>
      <c r="H279" s="4">
        <v>2213.0</v>
      </c>
      <c r="L279" s="4">
        <v>1153.0</v>
      </c>
      <c r="M279" s="4">
        <v>10368.0</v>
      </c>
      <c r="N279" s="4">
        <v>973.0</v>
      </c>
      <c r="O279" s="4">
        <v>1542.0</v>
      </c>
      <c r="P279" s="4">
        <v>8082.0</v>
      </c>
      <c r="Q279" s="4">
        <v>744.0</v>
      </c>
    </row>
    <row r="280" ht="15.75" customHeight="1">
      <c r="A280" s="2">
        <v>44169.0</v>
      </c>
      <c r="B280" s="9">
        <v>8.0</v>
      </c>
      <c r="C280" s="3">
        <v>44169.333333333336</v>
      </c>
      <c r="D280" s="9">
        <v>141270.0</v>
      </c>
      <c r="E280" s="9">
        <v>128051.0</v>
      </c>
      <c r="F280" s="9">
        <v>2757.0</v>
      </c>
      <c r="G280" s="9">
        <v>8073.0</v>
      </c>
      <c r="H280" s="9">
        <v>2389.0</v>
      </c>
      <c r="I280" s="8"/>
      <c r="J280" s="8"/>
      <c r="K280" s="8"/>
      <c r="L280" s="6">
        <v>1032.0</v>
      </c>
      <c r="M280" s="6">
        <v>10462.0</v>
      </c>
      <c r="N280" s="6">
        <v>915.0</v>
      </c>
      <c r="O280" s="9">
        <v>2094.0</v>
      </c>
      <c r="P280" s="9">
        <v>7764.0</v>
      </c>
      <c r="Q280" s="6">
        <v>604.0</v>
      </c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 ht="15.75" customHeight="1">
      <c r="A281" s="2">
        <v>44170.0</v>
      </c>
      <c r="B281" s="9">
        <v>8.0</v>
      </c>
      <c r="C281" s="3">
        <v>44170.333333333336</v>
      </c>
      <c r="D281" s="9">
        <v>142630.0</v>
      </c>
      <c r="E281" s="9">
        <v>129067.0</v>
      </c>
      <c r="F281" s="9">
        <v>2779.0</v>
      </c>
      <c r="G281" s="9">
        <v>8623.0</v>
      </c>
      <c r="H281" s="9">
        <v>2161.0</v>
      </c>
      <c r="I281" s="8"/>
      <c r="J281" s="8"/>
      <c r="K281" s="8"/>
      <c r="L281" s="6">
        <v>1360.0</v>
      </c>
      <c r="M281" s="6">
        <v>10784.0</v>
      </c>
      <c r="N281" s="6">
        <v>1016.0</v>
      </c>
      <c r="O281" s="9">
        <v>2622.0</v>
      </c>
      <c r="P281" s="9">
        <v>7195.0</v>
      </c>
      <c r="Q281" s="6">
        <v>967.0</v>
      </c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 ht="15.75" customHeight="1">
      <c r="A282" s="2">
        <v>44171.0</v>
      </c>
      <c r="B282" s="4">
        <v>8.0</v>
      </c>
      <c r="C282" s="3">
        <v>44171.333333333336</v>
      </c>
      <c r="D282" s="4">
        <v>143961.0</v>
      </c>
      <c r="E282" s="4">
        <v>130136.0</v>
      </c>
      <c r="F282" s="4">
        <v>2799.0</v>
      </c>
      <c r="G282" s="4">
        <v>8819.0</v>
      </c>
      <c r="H282" s="4">
        <v>2207.0</v>
      </c>
      <c r="L282" s="4">
        <v>1331.0</v>
      </c>
      <c r="M282" s="4">
        <v>11026.0</v>
      </c>
      <c r="N282" s="4">
        <v>1069.0</v>
      </c>
      <c r="O282" s="4">
        <v>2622.0</v>
      </c>
      <c r="P282" s="4">
        <v>6359.0</v>
      </c>
      <c r="Q282" s="4">
        <v>2045.0</v>
      </c>
    </row>
    <row r="283" ht="15.75" customHeight="1">
      <c r="A283" s="2">
        <v>44172.0</v>
      </c>
      <c r="B283" s="9">
        <v>8.0</v>
      </c>
      <c r="C283" s="3">
        <v>44172.333333333336</v>
      </c>
      <c r="D283" s="4">
        <v>145427.0</v>
      </c>
      <c r="E283" s="4">
        <v>131071.0</v>
      </c>
      <c r="F283" s="4">
        <v>2823.0</v>
      </c>
      <c r="G283" s="4">
        <v>9473.0</v>
      </c>
      <c r="H283" s="4">
        <v>2060.0</v>
      </c>
      <c r="L283" s="4">
        <v>1466.0</v>
      </c>
      <c r="M283" s="4">
        <v>11533.0</v>
      </c>
      <c r="N283" s="4">
        <v>935.0</v>
      </c>
      <c r="O283" s="4">
        <v>4058.0</v>
      </c>
      <c r="P283" s="4">
        <v>6696.0</v>
      </c>
      <c r="Q283" s="4">
        <v>779.0</v>
      </c>
    </row>
    <row r="284" ht="15.75" customHeight="1">
      <c r="A284" s="2">
        <v>44173.0</v>
      </c>
      <c r="B284" s="4">
        <v>8.0</v>
      </c>
      <c r="C284" s="3">
        <v>44173.333333333336</v>
      </c>
      <c r="D284" s="4">
        <v>146601.0</v>
      </c>
      <c r="E284" s="4">
        <v>132248.0</v>
      </c>
      <c r="F284" s="4">
        <v>2842.0</v>
      </c>
      <c r="G284" s="4">
        <v>9650.0</v>
      </c>
      <c r="H284" s="4">
        <v>1861.0</v>
      </c>
      <c r="L284" s="4">
        <v>1174.0</v>
      </c>
      <c r="M284" s="4">
        <v>11511.0</v>
      </c>
      <c r="N284" s="4">
        <v>1177.0</v>
      </c>
      <c r="O284" s="4">
        <v>4550.0</v>
      </c>
      <c r="P284" s="4">
        <v>6276.0</v>
      </c>
      <c r="Q284" s="4">
        <v>685.0</v>
      </c>
    </row>
    <row r="285" ht="15.75" customHeight="1">
      <c r="A285" s="2">
        <v>44174.0</v>
      </c>
      <c r="B285" s="9">
        <v>8.0</v>
      </c>
      <c r="C285" s="3">
        <v>44174.333333333336</v>
      </c>
      <c r="D285" s="9">
        <v>147838.0</v>
      </c>
      <c r="E285" s="9">
        <v>133318.0</v>
      </c>
      <c r="F285" s="9">
        <v>2860.0</v>
      </c>
      <c r="G285" s="9">
        <v>9703.0</v>
      </c>
      <c r="H285" s="9">
        <v>1957.0</v>
      </c>
      <c r="I285" s="8"/>
      <c r="J285" s="8"/>
      <c r="K285" s="8"/>
      <c r="L285" s="6">
        <v>1237.0</v>
      </c>
      <c r="M285" s="6">
        <v>11660.0</v>
      </c>
      <c r="N285" s="6">
        <v>1070.0</v>
      </c>
      <c r="O285" s="9">
        <v>5308.0</v>
      </c>
      <c r="P285" s="9">
        <v>6015.0</v>
      </c>
      <c r="Q285" s="6">
        <v>337.0</v>
      </c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 ht="15.75" customHeight="1">
      <c r="A286" s="2">
        <v>44175.0</v>
      </c>
      <c r="B286" s="4">
        <v>8.0</v>
      </c>
      <c r="C286" s="3">
        <v>44175.333333333336</v>
      </c>
      <c r="D286" s="4">
        <v>149018.0</v>
      </c>
      <c r="E286" s="4">
        <v>134366.0</v>
      </c>
      <c r="F286" s="4">
        <v>2880.0</v>
      </c>
      <c r="G286" s="4">
        <v>9391.0</v>
      </c>
      <c r="H286" s="4">
        <v>2381.0</v>
      </c>
      <c r="L286" s="4">
        <v>1180.0</v>
      </c>
      <c r="M286" s="4">
        <v>11772.0</v>
      </c>
      <c r="N286" s="4">
        <v>1048.0</v>
      </c>
      <c r="O286" s="4">
        <v>4801.0</v>
      </c>
      <c r="P286" s="4">
        <v>5773.0</v>
      </c>
      <c r="Q286" s="4">
        <v>1198.0</v>
      </c>
    </row>
    <row r="287" ht="15.75" customHeight="1">
      <c r="A287" s="2">
        <v>44176.0</v>
      </c>
      <c r="B287" s="9">
        <v>8.0</v>
      </c>
      <c r="C287" s="3">
        <v>44176.333333333336</v>
      </c>
      <c r="D287" s="9">
        <v>150250.0</v>
      </c>
      <c r="E287" s="9">
        <v>135545.0</v>
      </c>
      <c r="F287" s="9">
        <v>2902.0</v>
      </c>
      <c r="G287" s="9">
        <v>9078.0</v>
      </c>
      <c r="H287" s="9">
        <v>2725.0</v>
      </c>
      <c r="I287" s="8"/>
      <c r="J287" s="8"/>
      <c r="K287" s="8"/>
      <c r="L287" s="6">
        <v>1232.0</v>
      </c>
      <c r="M287" s="6">
        <v>11803.0</v>
      </c>
      <c r="N287" s="6">
        <v>1179.0</v>
      </c>
      <c r="O287" s="9">
        <v>5016.0</v>
      </c>
      <c r="P287" s="9">
        <v>5939.0</v>
      </c>
      <c r="Q287" s="6">
        <v>848.0</v>
      </c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 ht="15.75" customHeight="1">
      <c r="A288" s="2">
        <v>44177.0</v>
      </c>
      <c r="B288" s="4">
        <v>8.0</v>
      </c>
      <c r="C288" s="3">
        <v>44177.333333333336</v>
      </c>
      <c r="D288" s="4">
        <v>151201.0</v>
      </c>
      <c r="E288" s="4">
        <v>136489.0</v>
      </c>
      <c r="F288" s="4">
        <v>2922.0</v>
      </c>
      <c r="G288" s="4">
        <v>8822.0</v>
      </c>
      <c r="H288" s="4">
        <v>2968.0</v>
      </c>
      <c r="L288" s="4">
        <v>951.0</v>
      </c>
      <c r="M288" s="4">
        <v>11790.0</v>
      </c>
      <c r="N288" s="4">
        <v>944.0</v>
      </c>
      <c r="O288" s="4">
        <v>5189.0</v>
      </c>
      <c r="P288" s="4">
        <v>5782.0</v>
      </c>
      <c r="Q288" s="4">
        <v>819.0</v>
      </c>
    </row>
    <row r="289" ht="15.75" customHeight="1">
      <c r="A289" s="2">
        <v>44178.0</v>
      </c>
      <c r="B289" s="9">
        <v>8.0</v>
      </c>
      <c r="C289" s="3">
        <v>44178.333333333336</v>
      </c>
      <c r="D289" s="6">
        <v>152499.0</v>
      </c>
      <c r="E289" s="6">
        <v>137605.0</v>
      </c>
      <c r="F289" s="9">
        <v>2941.0</v>
      </c>
      <c r="G289" s="9">
        <v>8679.0</v>
      </c>
      <c r="H289" s="9">
        <v>3274.0</v>
      </c>
      <c r="I289" s="8"/>
      <c r="J289" s="8"/>
      <c r="K289" s="8"/>
      <c r="L289" s="6">
        <v>1298.0</v>
      </c>
      <c r="M289" s="6">
        <v>11953.0</v>
      </c>
      <c r="N289" s="6">
        <v>1116.0</v>
      </c>
      <c r="O289" s="9">
        <v>4585.0</v>
      </c>
      <c r="P289" s="9">
        <v>5653.0</v>
      </c>
      <c r="Q289" s="6">
        <v>1715.0</v>
      </c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 ht="15.75" customHeight="1">
      <c r="A290" s="2">
        <v>44179.0</v>
      </c>
      <c r="B290" s="4">
        <v>8.0</v>
      </c>
      <c r="C290" s="3">
        <v>44179.333333333336</v>
      </c>
      <c r="D290" s="4">
        <v>154065.0</v>
      </c>
      <c r="E290" s="4">
        <v>138988.0</v>
      </c>
      <c r="F290" s="4">
        <v>2963.0</v>
      </c>
      <c r="G290" s="4">
        <v>8994.0</v>
      </c>
      <c r="H290" s="4">
        <v>3120.0</v>
      </c>
      <c r="L290" s="4">
        <v>1566.0</v>
      </c>
      <c r="M290" s="4">
        <v>12114.0</v>
      </c>
      <c r="N290" s="4">
        <v>1383.0</v>
      </c>
      <c r="O290" s="4">
        <v>3776.0</v>
      </c>
      <c r="P290" s="4">
        <v>5697.0</v>
      </c>
      <c r="Q290" s="4">
        <v>2641.0</v>
      </c>
    </row>
    <row r="291" ht="15.75" customHeight="1">
      <c r="A291" s="2">
        <v>44180.0</v>
      </c>
      <c r="B291" s="4">
        <v>8.0</v>
      </c>
      <c r="C291" s="3">
        <v>44180.333333333336</v>
      </c>
      <c r="D291" s="4">
        <v>155122.0</v>
      </c>
      <c r="E291" s="4">
        <v>140225.0</v>
      </c>
      <c r="F291" s="4">
        <v>2990.0</v>
      </c>
      <c r="G291" s="4">
        <v>8643.0</v>
      </c>
      <c r="H291" s="4">
        <v>3264.0</v>
      </c>
      <c r="L291" s="4">
        <v>1057.0</v>
      </c>
      <c r="M291" s="4">
        <v>11907.0</v>
      </c>
      <c r="N291" s="4">
        <v>1237.0</v>
      </c>
      <c r="O291" s="4">
        <v>5008.0</v>
      </c>
      <c r="P291" s="4">
        <v>6217.0</v>
      </c>
      <c r="Q291" s="4">
        <v>682.0</v>
      </c>
    </row>
    <row r="292" ht="15.75" customHeight="1">
      <c r="A292" s="2">
        <v>44181.0</v>
      </c>
      <c r="B292" s="4">
        <v>8.0</v>
      </c>
      <c r="C292" s="3">
        <v>44181.333333333336</v>
      </c>
      <c r="D292" s="4">
        <v>156343.0</v>
      </c>
      <c r="E292" s="4">
        <v>141365.0</v>
      </c>
      <c r="F292" s="4">
        <v>3010.0</v>
      </c>
      <c r="G292" s="4">
        <v>8263.0</v>
      </c>
      <c r="H292" s="4">
        <v>3705.0</v>
      </c>
      <c r="L292" s="4">
        <v>1221.0</v>
      </c>
      <c r="M292" s="4">
        <v>11968.0</v>
      </c>
      <c r="N292" s="4">
        <v>1140.0</v>
      </c>
      <c r="O292" s="4">
        <v>5054.0</v>
      </c>
      <c r="P292" s="4">
        <v>6224.0</v>
      </c>
      <c r="Q292" s="4">
        <v>690.0</v>
      </c>
    </row>
    <row r="293" ht="15.75" customHeight="1">
      <c r="A293" s="2">
        <v>44182.0</v>
      </c>
      <c r="B293" s="4">
        <v>8.0</v>
      </c>
      <c r="C293" s="3">
        <v>44182.333333333336</v>
      </c>
      <c r="D293" s="4">
        <v>158033.0</v>
      </c>
      <c r="E293" s="4">
        <v>142741.0</v>
      </c>
      <c r="F293" s="4">
        <v>3027.0</v>
      </c>
      <c r="G293" s="4">
        <v>7851.0</v>
      </c>
      <c r="H293" s="4">
        <v>4414.0</v>
      </c>
      <c r="L293" s="4">
        <v>1690.0</v>
      </c>
      <c r="M293" s="4">
        <v>12265.0</v>
      </c>
      <c r="N293" s="4">
        <v>1376.0</v>
      </c>
      <c r="O293" s="4">
        <v>5082.0</v>
      </c>
      <c r="P293" s="4">
        <v>5985.0</v>
      </c>
      <c r="Q293" s="4">
        <v>1198.0</v>
      </c>
    </row>
    <row r="294" ht="15.75" customHeight="1">
      <c r="A294" s="2">
        <v>44183.0</v>
      </c>
      <c r="B294" s="9">
        <v>8.0</v>
      </c>
      <c r="C294" s="3">
        <v>44183.333333333336</v>
      </c>
      <c r="D294" s="9">
        <v>159620.0</v>
      </c>
      <c r="E294" s="9">
        <v>143959.0</v>
      </c>
      <c r="F294" s="9">
        <v>3048.0</v>
      </c>
      <c r="G294" s="9">
        <v>7673.0</v>
      </c>
      <c r="H294" s="9">
        <v>4940.0</v>
      </c>
      <c r="I294" s="8"/>
      <c r="J294" s="8"/>
      <c r="K294" s="8"/>
      <c r="L294" s="6">
        <v>1587.0</v>
      </c>
      <c r="M294" s="6">
        <v>12613.0</v>
      </c>
      <c r="N294" s="6">
        <v>1218.0</v>
      </c>
      <c r="O294" s="9">
        <v>4568.0</v>
      </c>
      <c r="P294" s="9">
        <v>5792.0</v>
      </c>
      <c r="Q294" s="6">
        <v>2253.0</v>
      </c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 ht="15.75" customHeight="1">
      <c r="A295" s="2">
        <v>44184.0</v>
      </c>
      <c r="B295" s="9">
        <v>8.0</v>
      </c>
      <c r="C295" s="3">
        <v>44184.333333333336</v>
      </c>
      <c r="D295" s="9">
        <v>161519.0</v>
      </c>
      <c r="E295" s="9">
        <v>145066.0</v>
      </c>
      <c r="F295" s="9">
        <v>3068.0</v>
      </c>
      <c r="G295" s="9">
        <v>8112.0</v>
      </c>
      <c r="H295" s="9">
        <v>5273.0</v>
      </c>
      <c r="I295" s="8"/>
      <c r="J295" s="8"/>
      <c r="K295" s="8"/>
      <c r="L295" s="6">
        <v>1899.0</v>
      </c>
      <c r="M295" s="6">
        <v>13385.0</v>
      </c>
      <c r="N295" s="6">
        <v>1107.0</v>
      </c>
      <c r="O295" s="9">
        <v>5825.0</v>
      </c>
      <c r="P295" s="9">
        <v>6099.0</v>
      </c>
      <c r="Q295" s="6">
        <v>1461.0</v>
      </c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 ht="15.75" customHeight="1">
      <c r="A296" s="2">
        <v>44185.0</v>
      </c>
      <c r="B296" s="4">
        <v>8.0</v>
      </c>
      <c r="C296" s="3">
        <v>44185.333333333336</v>
      </c>
      <c r="D296" s="4">
        <v>163111.0</v>
      </c>
      <c r="E296" s="4">
        <v>146958.0</v>
      </c>
      <c r="F296" s="4">
        <v>3087.0</v>
      </c>
      <c r="G296" s="4">
        <v>8057.0</v>
      </c>
      <c r="H296" s="4">
        <v>5009.0</v>
      </c>
      <c r="L296" s="4">
        <v>1592.0</v>
      </c>
      <c r="M296" s="4">
        <v>13066.0</v>
      </c>
      <c r="N296" s="4">
        <v>1892.0</v>
      </c>
      <c r="O296" s="4">
        <v>6216.0</v>
      </c>
      <c r="P296" s="4">
        <v>5831.0</v>
      </c>
      <c r="Q296" s="4">
        <v>1019.0</v>
      </c>
    </row>
    <row r="297" ht="15.75" customHeight="1">
      <c r="A297" s="2">
        <v>44186.0</v>
      </c>
      <c r="B297" s="9">
        <v>8.0</v>
      </c>
      <c r="C297" s="3">
        <v>44186.333333333336</v>
      </c>
      <c r="D297" s="4">
        <v>164577.0</v>
      </c>
      <c r="E297" s="4">
        <v>148308.0</v>
      </c>
      <c r="F297" s="4">
        <v>3097.0</v>
      </c>
      <c r="G297" s="4">
        <v>8366.0</v>
      </c>
      <c r="H297" s="4">
        <v>4806.0</v>
      </c>
      <c r="L297" s="4">
        <v>1466.0</v>
      </c>
      <c r="M297" s="4">
        <v>13172.0</v>
      </c>
      <c r="N297" s="4">
        <v>1350.0</v>
      </c>
      <c r="O297" s="4">
        <v>6200.0</v>
      </c>
      <c r="P297" s="4">
        <v>6046.0</v>
      </c>
      <c r="Q297" s="4">
        <v>926.0</v>
      </c>
    </row>
    <row r="298" ht="15.75" customHeight="1">
      <c r="A298" s="2">
        <v>44187.0</v>
      </c>
      <c r="B298" s="4">
        <v>8.0</v>
      </c>
      <c r="C298" s="3">
        <v>44187.333333333336</v>
      </c>
      <c r="D298" s="4">
        <v>165888.0</v>
      </c>
      <c r="E298" s="4">
        <v>149691.0</v>
      </c>
      <c r="F298" s="4">
        <v>3115.0</v>
      </c>
      <c r="G298" s="4">
        <v>8620.0</v>
      </c>
      <c r="H298" s="4">
        <v>4462.0</v>
      </c>
      <c r="L298" s="4">
        <v>1311.0</v>
      </c>
      <c r="M298" s="4">
        <v>13082.0</v>
      </c>
      <c r="N298" s="4">
        <v>1383.0</v>
      </c>
      <c r="O298" s="4">
        <v>6119.0</v>
      </c>
      <c r="P298" s="4">
        <v>6078.0</v>
      </c>
      <c r="Q298" s="4">
        <v>885.0</v>
      </c>
    </row>
    <row r="299" ht="15.75" customHeight="1">
      <c r="A299" s="2">
        <v>44188.0</v>
      </c>
      <c r="B299" s="9">
        <v>8.0</v>
      </c>
      <c r="C299" s="3">
        <v>44188.333333333336</v>
      </c>
      <c r="D299" s="6">
        <v>167842.0</v>
      </c>
      <c r="E299" s="6">
        <v>151122.0</v>
      </c>
      <c r="F299" s="9">
        <v>3130.0</v>
      </c>
      <c r="G299" s="9">
        <v>8643.0</v>
      </c>
      <c r="H299" s="9">
        <v>4947.0</v>
      </c>
      <c r="I299" s="8"/>
      <c r="J299" s="8"/>
      <c r="K299" s="8"/>
      <c r="L299" s="6">
        <v>1954.0</v>
      </c>
      <c r="M299" s="6">
        <v>13590.0</v>
      </c>
      <c r="N299" s="6">
        <v>1431.0</v>
      </c>
      <c r="O299" s="9">
        <v>6110.0</v>
      </c>
      <c r="P299" s="9">
        <v>6391.0</v>
      </c>
      <c r="Q299" s="6">
        <v>1089.0</v>
      </c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 ht="15.75" customHeight="1">
      <c r="A300" s="2">
        <v>44189.0</v>
      </c>
      <c r="B300" s="9">
        <v>8.0</v>
      </c>
      <c r="C300" s="3">
        <v>44189.333333333336</v>
      </c>
      <c r="D300" s="6">
        <v>169775.0</v>
      </c>
      <c r="E300" s="6">
        <v>152491.0</v>
      </c>
      <c r="F300" s="9">
        <v>3146.0</v>
      </c>
      <c r="G300" s="9">
        <v>8833.0</v>
      </c>
      <c r="H300" s="9">
        <v>5305.0</v>
      </c>
      <c r="I300" s="8"/>
      <c r="J300" s="8"/>
      <c r="K300" s="8"/>
      <c r="L300" s="6">
        <v>1933.0</v>
      </c>
      <c r="M300" s="6">
        <v>14138.0</v>
      </c>
      <c r="N300" s="6">
        <v>1369.0</v>
      </c>
      <c r="O300" s="9">
        <v>6596.0</v>
      </c>
      <c r="P300" s="9">
        <v>7011.0</v>
      </c>
      <c r="Q300" s="6">
        <v>531.0</v>
      </c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 ht="15.75" customHeight="1">
      <c r="A301" s="2">
        <v>44190.0</v>
      </c>
      <c r="B301" s="4">
        <v>8.0</v>
      </c>
      <c r="C301" s="3">
        <v>44190.333333333336</v>
      </c>
      <c r="D301" s="4">
        <v>171871.0</v>
      </c>
      <c r="E301" s="4">
        <v>154242.0</v>
      </c>
      <c r="F301" s="4">
        <v>3167.0</v>
      </c>
      <c r="G301" s="4">
        <v>8720.0</v>
      </c>
      <c r="H301" s="4">
        <v>5742.0</v>
      </c>
      <c r="L301" s="4">
        <v>2096.0</v>
      </c>
      <c r="M301" s="4">
        <v>14462.0</v>
      </c>
      <c r="N301" s="4">
        <v>1751.0</v>
      </c>
      <c r="O301" s="4">
        <v>6206.0</v>
      </c>
      <c r="P301" s="4">
        <v>6903.0</v>
      </c>
      <c r="Q301" s="4">
        <v>1353.0</v>
      </c>
    </row>
    <row r="302" ht="15.75" customHeight="1">
      <c r="A302" s="2">
        <v>44191.0</v>
      </c>
      <c r="B302" s="4">
        <v>8.0</v>
      </c>
      <c r="C302" s="3">
        <v>44191.333333333336</v>
      </c>
      <c r="D302" s="4">
        <v>173929.0</v>
      </c>
      <c r="E302" s="4">
        <v>156798.0</v>
      </c>
      <c r="F302" s="4">
        <v>3182.0</v>
      </c>
      <c r="G302" s="4">
        <v>9439.0</v>
      </c>
      <c r="H302" s="4">
        <v>4510.0</v>
      </c>
      <c r="L302" s="4">
        <v>2058.0</v>
      </c>
      <c r="M302" s="4">
        <v>13949.0</v>
      </c>
      <c r="N302" s="4">
        <v>2556.0</v>
      </c>
      <c r="O302" s="4">
        <v>5885.0</v>
      </c>
      <c r="P302" s="4">
        <v>6691.0</v>
      </c>
      <c r="Q302" s="4">
        <v>1373.0</v>
      </c>
    </row>
    <row r="303" ht="15.75" customHeight="1">
      <c r="A303" s="2">
        <v>44192.0</v>
      </c>
      <c r="B303" s="9">
        <v>8.0</v>
      </c>
      <c r="C303" s="3">
        <v>44192.333333333336</v>
      </c>
      <c r="D303" s="9">
        <v>175926.0</v>
      </c>
      <c r="E303" s="9">
        <v>158615.0</v>
      </c>
      <c r="F303" s="9">
        <v>3204.0</v>
      </c>
      <c r="G303" s="9">
        <v>9655.0</v>
      </c>
      <c r="H303" s="9">
        <v>4452.0</v>
      </c>
      <c r="I303" s="8"/>
      <c r="J303" s="8"/>
      <c r="K303" s="8"/>
      <c r="L303" s="6">
        <v>1997.0</v>
      </c>
      <c r="M303" s="6">
        <v>14107.0</v>
      </c>
      <c r="N303" s="6">
        <v>1817.0</v>
      </c>
      <c r="O303" s="9">
        <v>4651.0</v>
      </c>
      <c r="P303" s="9">
        <v>6495.0</v>
      </c>
      <c r="Q303" s="6">
        <v>2961.0</v>
      </c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 ht="15.75" customHeight="1">
      <c r="A304" s="2">
        <v>44193.0</v>
      </c>
      <c r="B304" s="4">
        <v>8.0</v>
      </c>
      <c r="C304" s="3">
        <v>44193.333333333336</v>
      </c>
      <c r="D304" s="4">
        <v>177604.0</v>
      </c>
      <c r="E304" s="4">
        <v>159878.0</v>
      </c>
      <c r="F304" s="4">
        <v>3226.0</v>
      </c>
      <c r="G304" s="4">
        <v>9919.0</v>
      </c>
      <c r="H304" s="4">
        <v>4581.0</v>
      </c>
      <c r="L304" s="4">
        <v>1678.0</v>
      </c>
      <c r="M304" s="4">
        <v>14500.0</v>
      </c>
      <c r="N304" s="4">
        <v>1263.0</v>
      </c>
      <c r="O304" s="4">
        <v>4046.0</v>
      </c>
      <c r="P304" s="4">
        <v>6567.0</v>
      </c>
      <c r="Q304" s="4">
        <v>3887.0</v>
      </c>
    </row>
    <row r="305" ht="15.75" customHeight="1">
      <c r="A305" s="2">
        <v>44194.0</v>
      </c>
      <c r="B305" s="9">
        <v>8.0</v>
      </c>
      <c r="C305" s="3">
        <v>44194.333333333336</v>
      </c>
      <c r="D305" s="4">
        <v>179660.0</v>
      </c>
      <c r="E305" s="4">
        <v>161337.0</v>
      </c>
      <c r="F305" s="4">
        <v>3246.0</v>
      </c>
      <c r="G305" s="4">
        <v>10018.0</v>
      </c>
      <c r="H305" s="4">
        <v>5059.0</v>
      </c>
      <c r="L305" s="4">
        <v>2056.0</v>
      </c>
      <c r="M305" s="4">
        <v>15077.0</v>
      </c>
      <c r="N305" s="4">
        <v>1459.0</v>
      </c>
      <c r="O305" s="4">
        <v>6545.0</v>
      </c>
      <c r="P305" s="4">
        <v>7026.0</v>
      </c>
      <c r="Q305" s="4">
        <v>1506.0</v>
      </c>
    </row>
    <row r="306" ht="15.75" customHeight="1">
      <c r="A306" s="2">
        <v>44195.0</v>
      </c>
      <c r="B306" s="4">
        <v>8.0</v>
      </c>
      <c r="C306" s="3">
        <v>44195.333333333336</v>
      </c>
      <c r="D306" s="4">
        <v>181713.0</v>
      </c>
      <c r="E306" s="4">
        <v>162911.0</v>
      </c>
      <c r="F306" s="4">
        <v>3266.0</v>
      </c>
      <c r="G306" s="4">
        <v>9882.0</v>
      </c>
      <c r="H306" s="4">
        <v>5654.0</v>
      </c>
      <c r="L306" s="4">
        <v>2053.0</v>
      </c>
      <c r="M306" s="4">
        <v>15536.0</v>
      </c>
      <c r="N306" s="4">
        <v>1574.0</v>
      </c>
      <c r="O306" s="4">
        <v>7010.0</v>
      </c>
      <c r="P306" s="4">
        <v>7122.0</v>
      </c>
      <c r="Q306" s="4">
        <v>1404.0</v>
      </c>
    </row>
    <row r="307" ht="15.75" customHeight="1">
      <c r="A307" s="2">
        <v>44196.0</v>
      </c>
      <c r="B307" s="4">
        <v>8.0</v>
      </c>
      <c r="C307" s="3">
        <v>44196.333333333336</v>
      </c>
      <c r="D307" s="4">
        <v>183735.0</v>
      </c>
      <c r="E307" s="4">
        <v>164881.0</v>
      </c>
      <c r="F307" s="4">
        <v>3287.0</v>
      </c>
      <c r="G307" s="4">
        <v>9746.0</v>
      </c>
      <c r="H307" s="4">
        <v>5821.0</v>
      </c>
      <c r="L307" s="4">
        <v>2022.0</v>
      </c>
      <c r="M307" s="4">
        <v>15567.0</v>
      </c>
      <c r="N307" s="4">
        <v>1970.0</v>
      </c>
      <c r="O307" s="4">
        <v>6069.0</v>
      </c>
      <c r="P307" s="4">
        <v>6831.0</v>
      </c>
      <c r="Q307" s="4">
        <v>2667.0</v>
      </c>
    </row>
    <row r="308" ht="15.75" customHeight="1">
      <c r="A308" s="2">
        <v>44197.0</v>
      </c>
      <c r="B308" s="9">
        <v>8.0</v>
      </c>
      <c r="C308" s="3">
        <v>44197.333333333336</v>
      </c>
      <c r="D308" s="9">
        <v>185691.0</v>
      </c>
      <c r="E308" s="9">
        <v>166512.0</v>
      </c>
      <c r="F308" s="9">
        <v>3308.0</v>
      </c>
      <c r="G308" s="9">
        <v>10082.0</v>
      </c>
      <c r="H308" s="9">
        <v>5789.0</v>
      </c>
      <c r="I308" s="8"/>
      <c r="J308" s="8"/>
      <c r="K308" s="8"/>
      <c r="L308" s="6">
        <v>1956.0</v>
      </c>
      <c r="M308" s="6">
        <v>15871.0</v>
      </c>
      <c r="N308" s="6">
        <v>1631.0</v>
      </c>
      <c r="O308" s="9">
        <v>7785.0</v>
      </c>
      <c r="P308" s="9">
        <v>6572.0</v>
      </c>
      <c r="Q308" s="6">
        <v>1514.0</v>
      </c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 ht="15.75" customHeight="1">
      <c r="A309" s="2">
        <v>44198.0</v>
      </c>
      <c r="B309" s="9">
        <v>8.0</v>
      </c>
      <c r="C309" s="3">
        <v>44198.333333333336</v>
      </c>
      <c r="D309" s="6">
        <v>187586.0</v>
      </c>
      <c r="E309" s="6">
        <v>168781.0</v>
      </c>
      <c r="F309" s="9">
        <v>3334.0</v>
      </c>
      <c r="G309" s="9">
        <v>10872.0</v>
      </c>
      <c r="H309" s="9">
        <v>4599.0</v>
      </c>
      <c r="I309" s="8"/>
      <c r="J309" s="8"/>
      <c r="K309" s="8"/>
      <c r="L309" s="6">
        <v>1895.0</v>
      </c>
      <c r="M309" s="6">
        <v>15471.0</v>
      </c>
      <c r="N309" s="6">
        <v>2269.0</v>
      </c>
      <c r="O309" s="9">
        <v>8034.0</v>
      </c>
      <c r="P309" s="9">
        <v>6168.0</v>
      </c>
      <c r="Q309" s="6">
        <v>1269.0</v>
      </c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 ht="15.75" customHeight="1">
      <c r="A310" s="2">
        <v>44199.0</v>
      </c>
      <c r="B310" s="4">
        <v>8.0</v>
      </c>
      <c r="C310" s="3">
        <v>44199.333333333336</v>
      </c>
      <c r="D310" s="4">
        <v>189243.0</v>
      </c>
      <c r="E310" s="4">
        <v>170510.0</v>
      </c>
      <c r="F310" s="4">
        <v>3345.0</v>
      </c>
      <c r="G310" s="4">
        <v>10978.0</v>
      </c>
      <c r="H310" s="4">
        <v>4410.0</v>
      </c>
      <c r="L310" s="4">
        <v>1657.0</v>
      </c>
      <c r="M310" s="4">
        <v>15388.0</v>
      </c>
      <c r="N310" s="4">
        <v>1729.0</v>
      </c>
      <c r="O310" s="4">
        <v>8035.0</v>
      </c>
      <c r="P310" s="4">
        <v>6104.0</v>
      </c>
      <c r="Q310" s="4">
        <v>1249.0</v>
      </c>
    </row>
    <row r="311" ht="15.75" customHeight="1">
      <c r="A311" s="2">
        <v>44200.0</v>
      </c>
      <c r="B311" s="9">
        <v>8.0</v>
      </c>
      <c r="C311" s="3">
        <v>44200.333333333336</v>
      </c>
      <c r="D311" s="4">
        <v>191075.0</v>
      </c>
      <c r="E311" s="4">
        <v>173036.0</v>
      </c>
      <c r="F311" s="4">
        <v>3369.0</v>
      </c>
      <c r="G311" s="4">
        <v>10371.0</v>
      </c>
      <c r="H311" s="4">
        <v>4299.0</v>
      </c>
      <c r="L311" s="4">
        <v>1832.0</v>
      </c>
      <c r="M311" s="4">
        <v>14670.0</v>
      </c>
      <c r="N311" s="4">
        <v>2526.0</v>
      </c>
      <c r="O311" s="4">
        <v>7364.0</v>
      </c>
      <c r="P311" s="4">
        <v>6234.0</v>
      </c>
      <c r="Q311" s="4">
        <v>1072.0</v>
      </c>
    </row>
    <row r="312" ht="15.75" customHeight="1">
      <c r="A312" s="2">
        <v>44201.0</v>
      </c>
      <c r="B312" s="4">
        <v>8.0</v>
      </c>
      <c r="C312" s="3">
        <v>44201.333333333336</v>
      </c>
      <c r="D312" s="4">
        <v>192899.0</v>
      </c>
      <c r="E312" s="4">
        <v>174131.0</v>
      </c>
      <c r="F312" s="4">
        <v>3392.0</v>
      </c>
      <c r="G312" s="4">
        <v>10897.0</v>
      </c>
      <c r="H312" s="4">
        <v>4479.0</v>
      </c>
      <c r="L312" s="4">
        <v>1824.0</v>
      </c>
      <c r="M312" s="4">
        <v>15376.0</v>
      </c>
      <c r="N312" s="4">
        <v>1095.0</v>
      </c>
      <c r="O312" s="4">
        <v>6820.0</v>
      </c>
      <c r="P312" s="4">
        <v>6139.0</v>
      </c>
      <c r="Q312" s="4">
        <v>2417.0</v>
      </c>
    </row>
    <row r="313" ht="15.75" customHeight="1">
      <c r="A313" s="2">
        <v>44202.0</v>
      </c>
      <c r="B313" s="9">
        <v>8.0</v>
      </c>
      <c r="C313" s="3">
        <v>44202.333333333336</v>
      </c>
      <c r="D313" s="6">
        <v>195301.0</v>
      </c>
      <c r="E313" s="6">
        <v>175441.0</v>
      </c>
      <c r="F313" s="6">
        <v>3410.0</v>
      </c>
      <c r="G313" s="6">
        <v>12196.0</v>
      </c>
      <c r="H313" s="6">
        <v>4254.0</v>
      </c>
      <c r="I313" s="8"/>
      <c r="J313" s="8"/>
      <c r="K313" s="8"/>
      <c r="L313" s="6">
        <v>2402.0</v>
      </c>
      <c r="M313" s="6">
        <v>16450.0</v>
      </c>
      <c r="N313" s="6">
        <v>1310.0</v>
      </c>
      <c r="O313" s="9">
        <v>8688.0</v>
      </c>
      <c r="P313" s="9">
        <v>7762.0</v>
      </c>
      <c r="Q313" s="6">
        <v>0.0</v>
      </c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 ht="15.75" customHeight="1">
      <c r="A314" s="2">
        <v>44203.0</v>
      </c>
      <c r="B314" s="9">
        <v>8.0</v>
      </c>
      <c r="C314" s="3">
        <v>44203.333333333336</v>
      </c>
      <c r="D314" s="6">
        <v>197699.0</v>
      </c>
      <c r="E314" s="6">
        <v>176882.0</v>
      </c>
      <c r="F314" s="6">
        <v>3435.0</v>
      </c>
      <c r="G314" s="6">
        <v>12781.0</v>
      </c>
      <c r="H314" s="6">
        <v>4601.0</v>
      </c>
      <c r="I314" s="8"/>
      <c r="J314" s="8"/>
      <c r="K314" s="8"/>
      <c r="L314" s="6">
        <v>2398.0</v>
      </c>
      <c r="M314" s="6">
        <v>17382.0</v>
      </c>
      <c r="N314" s="6">
        <v>1441.0</v>
      </c>
      <c r="O314" s="9">
        <v>7848.0</v>
      </c>
      <c r="P314" s="9">
        <v>8006.0</v>
      </c>
      <c r="Q314" s="6">
        <v>1528.0</v>
      </c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 ht="15.75" customHeight="1">
      <c r="A315" s="2">
        <v>44204.0</v>
      </c>
      <c r="B315" s="4">
        <v>8.0</v>
      </c>
      <c r="C315" s="3">
        <v>44204.333333333336</v>
      </c>
      <c r="D315" s="4">
        <v>200658.0</v>
      </c>
      <c r="E315" s="4">
        <v>179562.0</v>
      </c>
      <c r="F315" s="4">
        <v>3463.0</v>
      </c>
      <c r="G315" s="4">
        <v>13397.0</v>
      </c>
      <c r="H315" s="4">
        <v>4236.0</v>
      </c>
      <c r="L315" s="4">
        <v>2959.0</v>
      </c>
      <c r="M315" s="4">
        <v>17633.0</v>
      </c>
      <c r="N315" s="4">
        <v>2680.0</v>
      </c>
      <c r="O315" s="4">
        <v>7272.0</v>
      </c>
      <c r="P315" s="4">
        <v>8628.0</v>
      </c>
      <c r="Q315" s="4">
        <v>1733.0</v>
      </c>
    </row>
    <row r="316" ht="15.75" customHeight="1">
      <c r="A316" s="2">
        <v>44205.0</v>
      </c>
      <c r="B316" s="9">
        <v>8.0</v>
      </c>
      <c r="C316" s="3">
        <v>44205.333333333336</v>
      </c>
      <c r="D316" s="6">
        <v>203411.0</v>
      </c>
      <c r="E316" s="6">
        <v>181613.0</v>
      </c>
      <c r="F316" s="6">
        <v>3485.0</v>
      </c>
      <c r="G316" s="6">
        <v>13076.0</v>
      </c>
      <c r="H316" s="6">
        <v>5237.0</v>
      </c>
      <c r="I316" s="8"/>
      <c r="J316" s="8"/>
      <c r="K316" s="8"/>
      <c r="L316" s="6">
        <v>2753.0</v>
      </c>
      <c r="M316" s="6">
        <v>18313.0</v>
      </c>
      <c r="N316" s="6">
        <v>2051.0</v>
      </c>
      <c r="O316" s="9">
        <v>6781.0</v>
      </c>
      <c r="P316" s="9">
        <v>9628.0</v>
      </c>
      <c r="Q316" s="6">
        <v>1904.0</v>
      </c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 ht="15.75" customHeight="1">
      <c r="A317" s="2">
        <v>44206.0</v>
      </c>
      <c r="B317" s="4">
        <v>8.0</v>
      </c>
      <c r="C317" s="3">
        <v>44206.333333333336</v>
      </c>
      <c r="D317" s="4">
        <v>206122.0</v>
      </c>
      <c r="E317" s="4">
        <v>184576.0</v>
      </c>
      <c r="F317" s="4">
        <v>3517.0</v>
      </c>
      <c r="G317" s="4">
        <v>13166.0</v>
      </c>
      <c r="H317" s="4">
        <v>4863.0</v>
      </c>
      <c r="L317" s="4">
        <v>2711.0</v>
      </c>
      <c r="M317" s="4">
        <v>18029.0</v>
      </c>
      <c r="N317" s="4">
        <v>2963.0</v>
      </c>
      <c r="O317" s="4">
        <v>6284.0</v>
      </c>
      <c r="P317" s="4">
        <v>9914.0</v>
      </c>
      <c r="Q317" s="4">
        <v>1831.0</v>
      </c>
    </row>
    <row r="318" ht="15.75" customHeight="1">
      <c r="A318" s="2">
        <v>44207.0</v>
      </c>
      <c r="B318" s="9">
        <v>8.0</v>
      </c>
      <c r="C318" s="3">
        <v>44207.333333333336</v>
      </c>
      <c r="D318" s="4">
        <v>208583.0</v>
      </c>
      <c r="E318" s="4">
        <v>187086.0</v>
      </c>
      <c r="F318" s="4">
        <v>3551.0</v>
      </c>
      <c r="G318" s="4">
        <v>13541.0</v>
      </c>
      <c r="H318" s="4">
        <v>4405.0</v>
      </c>
      <c r="L318" s="4">
        <v>2461.0</v>
      </c>
      <c r="M318" s="4">
        <v>17946.0</v>
      </c>
      <c r="N318" s="4">
        <v>2510.0</v>
      </c>
      <c r="O318" s="4">
        <v>5180.0</v>
      </c>
      <c r="P318" s="4">
        <v>9246.0</v>
      </c>
      <c r="Q318" s="4">
        <v>3520.0</v>
      </c>
    </row>
    <row r="319" ht="15.75" customHeight="1">
      <c r="A319" s="2">
        <v>44208.0</v>
      </c>
      <c r="B319" s="4">
        <v>8.0</v>
      </c>
      <c r="C319" s="3">
        <v>44208.333333333336</v>
      </c>
      <c r="D319" s="4">
        <v>211252.0</v>
      </c>
      <c r="E319" s="4">
        <v>188675.0</v>
      </c>
      <c r="F319" s="4">
        <v>3589.0</v>
      </c>
      <c r="G319" s="4">
        <v>14591.0</v>
      </c>
      <c r="H319" s="4">
        <v>4397.0</v>
      </c>
      <c r="L319" s="4">
        <v>2669.0</v>
      </c>
      <c r="M319" s="4">
        <v>18988.0</v>
      </c>
      <c r="N319" s="4">
        <v>1589.0</v>
      </c>
      <c r="O319" s="4">
        <v>6861.0</v>
      </c>
      <c r="P319" s="4">
        <v>10618.0</v>
      </c>
      <c r="Q319" s="4">
        <v>1509.0</v>
      </c>
    </row>
    <row r="320" ht="15.75" customHeight="1">
      <c r="A320" s="2">
        <v>44209.0</v>
      </c>
      <c r="B320" s="4">
        <v>8.0</v>
      </c>
      <c r="C320" s="3">
        <v>44209.333333333336</v>
      </c>
      <c r="D320" s="4">
        <v>214728.0</v>
      </c>
      <c r="E320" s="4">
        <v>191635.0</v>
      </c>
      <c r="F320" s="4">
        <v>3634.0</v>
      </c>
      <c r="G320" s="4">
        <v>15009.0</v>
      </c>
      <c r="H320" s="4">
        <v>4450.0</v>
      </c>
      <c r="L320" s="4">
        <v>3476.0</v>
      </c>
      <c r="M320" s="4">
        <v>19459.0</v>
      </c>
      <c r="N320" s="4">
        <v>2960.0</v>
      </c>
      <c r="O320" s="4">
        <v>6757.0</v>
      </c>
      <c r="P320" s="4">
        <v>10186.0</v>
      </c>
      <c r="Q320" s="4">
        <v>2516.0</v>
      </c>
    </row>
    <row r="321" ht="15.75" customHeight="1">
      <c r="A321" s="2">
        <v>44210.0</v>
      </c>
      <c r="B321" s="4">
        <v>8.0</v>
      </c>
      <c r="C321" s="3">
        <v>44210.333333333336</v>
      </c>
      <c r="D321" s="4">
        <v>217893.0</v>
      </c>
      <c r="E321" s="4">
        <v>193719.0</v>
      </c>
      <c r="F321" s="4">
        <v>3675.0</v>
      </c>
      <c r="G321" s="4">
        <v>15852.0</v>
      </c>
      <c r="H321" s="4">
        <v>4647.0</v>
      </c>
      <c r="L321" s="4">
        <v>3165.0</v>
      </c>
      <c r="M321" s="4">
        <v>20499.0</v>
      </c>
      <c r="N321" s="4">
        <v>2084.0</v>
      </c>
      <c r="O321" s="4">
        <v>5878.0</v>
      </c>
      <c r="P321" s="4">
        <v>10055.0</v>
      </c>
      <c r="Q321" s="4">
        <v>4566.0</v>
      </c>
    </row>
    <row r="322" ht="15.75" customHeight="1">
      <c r="A322" s="2">
        <v>44211.0</v>
      </c>
      <c r="B322" s="9">
        <v>8.0</v>
      </c>
      <c r="C322" s="3">
        <v>44211.333333333336</v>
      </c>
      <c r="D322" s="6">
        <v>220434.0</v>
      </c>
      <c r="E322" s="6">
        <v>195924.0</v>
      </c>
      <c r="F322" s="9">
        <v>3710.0</v>
      </c>
      <c r="G322" s="9">
        <v>15553.0</v>
      </c>
      <c r="H322" s="9">
        <v>5247.0</v>
      </c>
      <c r="I322" s="8"/>
      <c r="J322" s="8"/>
      <c r="K322" s="8"/>
      <c r="L322" s="6">
        <v>2541.0</v>
      </c>
      <c r="M322" s="6">
        <v>20800.0</v>
      </c>
      <c r="N322" s="6">
        <v>2205.0</v>
      </c>
      <c r="O322" s="9">
        <v>5182.0</v>
      </c>
      <c r="P322" s="9">
        <v>9366.0</v>
      </c>
      <c r="Q322" s="6">
        <v>6252.0</v>
      </c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 ht="15.75" customHeight="1">
      <c r="A323" s="2">
        <v>44212.0</v>
      </c>
      <c r="B323" s="4">
        <v>8.0</v>
      </c>
      <c r="C323" s="3">
        <v>44212.333333333336</v>
      </c>
      <c r="D323" s="4">
        <v>223970.0</v>
      </c>
      <c r="E323" s="4">
        <v>198136.0</v>
      </c>
      <c r="F323" s="4">
        <v>3745.0</v>
      </c>
      <c r="G323" s="4">
        <v>17524.0</v>
      </c>
      <c r="H323" s="4">
        <v>4565.0</v>
      </c>
      <c r="L323" s="4">
        <v>3536.0</v>
      </c>
      <c r="M323" s="4">
        <v>22089.0</v>
      </c>
      <c r="N323" s="4">
        <v>2212.0</v>
      </c>
      <c r="O323" s="4">
        <v>6820.0</v>
      </c>
      <c r="P323" s="4">
        <v>13159.0</v>
      </c>
      <c r="Q323" s="4">
        <v>2110.0</v>
      </c>
    </row>
    <row r="324" ht="15.75" customHeight="1">
      <c r="A324" s="2">
        <v>44213.0</v>
      </c>
      <c r="B324" s="9">
        <v>8.0</v>
      </c>
      <c r="C324" s="3">
        <v>44213.333333333336</v>
      </c>
      <c r="D324" s="6">
        <v>227365.0</v>
      </c>
      <c r="E324" s="6">
        <v>201907.0</v>
      </c>
      <c r="F324" s="6">
        <v>3779.0</v>
      </c>
      <c r="G324" s="6">
        <v>16741.0</v>
      </c>
      <c r="H324" s="6">
        <v>4938.0</v>
      </c>
      <c r="I324" s="8"/>
      <c r="J324" s="8"/>
      <c r="K324" s="8"/>
      <c r="L324" s="6">
        <v>3395.0</v>
      </c>
      <c r="M324" s="6">
        <v>21679.0</v>
      </c>
      <c r="N324" s="6">
        <v>3771.0</v>
      </c>
      <c r="O324" s="9">
        <v>7281.0</v>
      </c>
      <c r="P324" s="9">
        <v>12302.0</v>
      </c>
      <c r="Q324" s="6">
        <v>2096.0</v>
      </c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 ht="15.75" customHeight="1">
      <c r="A325" s="2">
        <v>44214.0</v>
      </c>
      <c r="B325" s="4">
        <v>8.0</v>
      </c>
      <c r="C325" s="3">
        <v>44214.333333333336</v>
      </c>
      <c r="D325" s="4">
        <v>229726.0</v>
      </c>
      <c r="E325" s="4">
        <v>204711.0</v>
      </c>
      <c r="F325" s="4">
        <v>3815.0</v>
      </c>
      <c r="G325" s="4">
        <v>16419.0</v>
      </c>
      <c r="H325" s="4">
        <v>4781.0</v>
      </c>
      <c r="L325" s="4">
        <v>2361.0</v>
      </c>
      <c r="M325" s="4">
        <v>21200.0</v>
      </c>
      <c r="N325" s="4">
        <v>2804.0</v>
      </c>
      <c r="O325" s="4">
        <v>7379.0</v>
      </c>
      <c r="P325" s="4">
        <v>12474.0</v>
      </c>
      <c r="Q325" s="4">
        <v>1347.0</v>
      </c>
    </row>
    <row r="326" ht="15.75" customHeight="1">
      <c r="A326" s="2">
        <v>44215.0</v>
      </c>
      <c r="B326" s="9">
        <v>8.0</v>
      </c>
      <c r="C326" s="3">
        <v>44215.333333333336</v>
      </c>
      <c r="D326" s="4">
        <v>232289.0</v>
      </c>
      <c r="E326" s="4">
        <v>209238.0</v>
      </c>
      <c r="F326" s="4">
        <v>3836.0</v>
      </c>
      <c r="G326" s="4">
        <v>14604.0</v>
      </c>
      <c r="H326" s="4">
        <v>4611.0</v>
      </c>
      <c r="L326" s="4">
        <v>2563.0</v>
      </c>
      <c r="M326" s="4">
        <v>19215.0</v>
      </c>
      <c r="N326" s="4">
        <v>4527.0</v>
      </c>
      <c r="O326" s="4">
        <v>7929.0</v>
      </c>
      <c r="P326" s="4">
        <v>11280.0</v>
      </c>
      <c r="Q326" s="4">
        <v>6.0</v>
      </c>
    </row>
    <row r="327" ht="15.75" customHeight="1">
      <c r="A327" s="2">
        <v>44216.0</v>
      </c>
      <c r="B327" s="9">
        <v>8.0</v>
      </c>
      <c r="C327" s="3">
        <v>44216.333333333336</v>
      </c>
      <c r="D327" s="6">
        <v>236075.0</v>
      </c>
      <c r="E327" s="6">
        <v>210983.0</v>
      </c>
      <c r="F327" s="6">
        <v>3868.0</v>
      </c>
      <c r="G327" s="6">
        <v>16389.0</v>
      </c>
      <c r="H327" s="6">
        <v>4835.0</v>
      </c>
      <c r="I327" s="8"/>
      <c r="J327" s="8"/>
      <c r="K327" s="8"/>
      <c r="L327" s="6">
        <v>3786.0</v>
      </c>
      <c r="M327" s="6">
        <v>21224.0</v>
      </c>
      <c r="N327" s="6">
        <v>1745.0</v>
      </c>
      <c r="O327" s="9">
        <v>7496.0</v>
      </c>
      <c r="P327" s="9">
        <v>12015.0</v>
      </c>
      <c r="Q327" s="6">
        <v>1713.0</v>
      </c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 ht="15.75" customHeight="1">
      <c r="A328" s="2">
        <v>44217.0</v>
      </c>
      <c r="B328" s="9">
        <v>8.0</v>
      </c>
      <c r="C328" s="3">
        <v>44217.333333333336</v>
      </c>
      <c r="D328" s="4">
        <v>239226.0</v>
      </c>
      <c r="E328" s="4">
        <v>213570.0</v>
      </c>
      <c r="F328" s="4">
        <v>3900.0</v>
      </c>
      <c r="G328" s="4">
        <v>16966.0</v>
      </c>
      <c r="H328" s="4">
        <v>4790.0</v>
      </c>
      <c r="L328" s="4">
        <v>3151.0</v>
      </c>
      <c r="M328" s="4">
        <v>21756.0</v>
      </c>
      <c r="N328" s="4">
        <v>2587.0</v>
      </c>
      <c r="O328" s="4">
        <v>8865.0</v>
      </c>
      <c r="P328" s="4">
        <v>10856.0</v>
      </c>
      <c r="Q328" s="4">
        <v>2035.0</v>
      </c>
    </row>
    <row r="329" ht="15.75" customHeight="1">
      <c r="A329" s="2">
        <v>44218.0</v>
      </c>
      <c r="B329" s="4">
        <v>8.0</v>
      </c>
      <c r="C329" s="3">
        <v>44218.333333333336</v>
      </c>
      <c r="D329" s="4">
        <v>243018.0</v>
      </c>
      <c r="E329" s="4">
        <v>215719.0</v>
      </c>
      <c r="F329" s="4">
        <v>3940.0</v>
      </c>
      <c r="G329" s="4">
        <v>17752.0</v>
      </c>
      <c r="H329" s="4">
        <v>5607.0</v>
      </c>
      <c r="L329" s="4">
        <v>3792.0</v>
      </c>
      <c r="M329" s="4">
        <v>23359.0</v>
      </c>
      <c r="N329" s="4">
        <v>2149.0</v>
      </c>
      <c r="O329" s="4">
        <v>9171.0</v>
      </c>
      <c r="P329" s="4">
        <v>11421.0</v>
      </c>
      <c r="Q329" s="4">
        <v>2767.0</v>
      </c>
    </row>
    <row r="330" ht="15.75" customHeight="1">
      <c r="A330" s="2">
        <v>44219.0</v>
      </c>
      <c r="B330" s="4">
        <v>8.0</v>
      </c>
      <c r="C330" s="3">
        <v>44219.333333333336</v>
      </c>
      <c r="D330" s="4">
        <v>246303.0</v>
      </c>
      <c r="E330" s="4">
        <v>219287.0</v>
      </c>
      <c r="F330" s="4">
        <v>3980.0</v>
      </c>
      <c r="G330" s="4">
        <v>18657.0</v>
      </c>
      <c r="H330" s="4">
        <v>4379.0</v>
      </c>
      <c r="L330" s="4">
        <v>3285.0</v>
      </c>
      <c r="M330" s="4">
        <v>23036.0</v>
      </c>
      <c r="N330" s="4">
        <v>3568.0</v>
      </c>
      <c r="O330" s="4">
        <v>7706.0</v>
      </c>
      <c r="P330" s="4">
        <v>10272.0</v>
      </c>
      <c r="Q330" s="4">
        <v>5058.0</v>
      </c>
    </row>
    <row r="331" ht="15.75" customHeight="1">
      <c r="A331" s="2">
        <v>44220.0</v>
      </c>
      <c r="B331" s="9">
        <v>8.0</v>
      </c>
      <c r="C331" s="3">
        <v>44220.333333333336</v>
      </c>
      <c r="D331" s="6">
        <v>249815.0</v>
      </c>
      <c r="E331" s="6">
        <v>221567.0</v>
      </c>
      <c r="F331" s="6">
        <v>4024.0</v>
      </c>
      <c r="G331" s="6">
        <v>19554.0</v>
      </c>
      <c r="H331" s="6">
        <v>4670.0</v>
      </c>
      <c r="I331" s="8"/>
      <c r="J331" s="8"/>
      <c r="K331" s="8"/>
      <c r="L331" s="6">
        <v>3512.0</v>
      </c>
      <c r="M331" s="6">
        <v>24224.0</v>
      </c>
      <c r="N331" s="6">
        <v>2280.0</v>
      </c>
      <c r="O331" s="9">
        <v>8723.0</v>
      </c>
      <c r="P331" s="9">
        <v>13240.0</v>
      </c>
      <c r="Q331" s="6">
        <v>2261.0</v>
      </c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 ht="15.75" customHeight="1">
      <c r="A332" s="2">
        <v>44221.0</v>
      </c>
      <c r="B332" s="4">
        <v>8.0</v>
      </c>
      <c r="C332" s="3">
        <v>44221.333333333336</v>
      </c>
      <c r="D332" s="4">
        <v>252266.0</v>
      </c>
      <c r="E332" s="4">
        <v>224071.0</v>
      </c>
      <c r="F332" s="4">
        <v>4063.0</v>
      </c>
      <c r="G332" s="4">
        <v>19869.0</v>
      </c>
      <c r="H332" s="4">
        <v>4263.0</v>
      </c>
      <c r="L332" s="4">
        <v>2451.0</v>
      </c>
      <c r="M332" s="4">
        <v>24132.0</v>
      </c>
      <c r="N332" s="4">
        <v>2504.0</v>
      </c>
      <c r="O332" s="4">
        <v>8589.0</v>
      </c>
      <c r="P332" s="4">
        <v>14100.0</v>
      </c>
      <c r="Q332" s="4">
        <v>1443.0</v>
      </c>
    </row>
    <row r="333" ht="15.75" customHeight="1">
      <c r="A333" s="2">
        <v>44222.0</v>
      </c>
      <c r="B333" s="4">
        <v>8.0</v>
      </c>
      <c r="C333" s="3">
        <v>44222.333333333336</v>
      </c>
      <c r="D333" s="4">
        <v>254580.0</v>
      </c>
      <c r="E333" s="4">
        <v>227010.0</v>
      </c>
      <c r="F333" s="4">
        <v>4108.0</v>
      </c>
      <c r="G333" s="4">
        <v>19432.0</v>
      </c>
      <c r="H333" s="4">
        <v>4030.0</v>
      </c>
      <c r="L333" s="4">
        <v>2314.0</v>
      </c>
      <c r="M333" s="4">
        <v>23462.0</v>
      </c>
      <c r="N333" s="4">
        <v>2939.0</v>
      </c>
      <c r="O333" s="4">
        <v>8165.0</v>
      </c>
      <c r="P333" s="4">
        <v>13551.0</v>
      </c>
      <c r="Q333" s="4">
        <v>1746.0</v>
      </c>
    </row>
    <row r="334" ht="15.75" customHeight="1">
      <c r="A334" s="2">
        <v>44223.0</v>
      </c>
      <c r="B334" s="4">
        <v>8.0</v>
      </c>
      <c r="C334" s="3">
        <v>44223.333333333336</v>
      </c>
      <c r="D334" s="4">
        <v>256416.0</v>
      </c>
      <c r="E334" s="4">
        <v>229981.0</v>
      </c>
      <c r="F334" s="4">
        <v>4134.0</v>
      </c>
      <c r="G334" s="4">
        <v>18528.0</v>
      </c>
      <c r="H334" s="4">
        <v>3773.0</v>
      </c>
      <c r="L334" s="4">
        <v>1836.0</v>
      </c>
      <c r="M334" s="4">
        <v>22301.0</v>
      </c>
      <c r="N334" s="4">
        <v>2971.0</v>
      </c>
      <c r="O334" s="4">
        <v>7212.0</v>
      </c>
      <c r="P334" s="4">
        <v>13819.0</v>
      </c>
      <c r="Q334" s="4">
        <v>1270.0</v>
      </c>
    </row>
    <row r="335" ht="15.75" customHeight="1">
      <c r="A335" s="2">
        <v>44224.0</v>
      </c>
      <c r="B335" s="9">
        <v>8.0</v>
      </c>
      <c r="C335" s="3">
        <v>44224.333333333336</v>
      </c>
      <c r="D335" s="6">
        <v>259305.0</v>
      </c>
      <c r="E335" s="6">
        <v>232701.0</v>
      </c>
      <c r="F335" s="6">
        <v>4185.0</v>
      </c>
      <c r="G335" s="6">
        <v>18473.0</v>
      </c>
      <c r="H335" s="6">
        <v>3946.0</v>
      </c>
      <c r="I335" s="8"/>
      <c r="J335" s="8"/>
      <c r="K335" s="8"/>
      <c r="L335" s="6">
        <v>2889.0</v>
      </c>
      <c r="M335" s="6">
        <v>22419.0</v>
      </c>
      <c r="N335" s="6">
        <v>2720.0</v>
      </c>
      <c r="O335" s="9">
        <v>6806.0</v>
      </c>
      <c r="P335" s="9">
        <v>13859.0</v>
      </c>
      <c r="Q335" s="6">
        <v>1754.0</v>
      </c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 ht="15.75" customHeight="1">
      <c r="A336" s="2">
        <v>44225.0</v>
      </c>
      <c r="B336" s="4">
        <v>8.0</v>
      </c>
      <c r="C336" s="3">
        <v>44225.333333333336</v>
      </c>
      <c r="D336" s="4">
        <v>262753.0</v>
      </c>
      <c r="E336" s="4">
        <v>235140.0</v>
      </c>
      <c r="F336" s="4">
        <v>4224.0</v>
      </c>
      <c r="G336" s="4">
        <v>19381.0</v>
      </c>
      <c r="H336" s="4">
        <v>4008.0</v>
      </c>
      <c r="L336" s="4">
        <v>3448.0</v>
      </c>
      <c r="M336" s="4">
        <v>23389.0</v>
      </c>
      <c r="N336" s="4">
        <v>2439.0</v>
      </c>
      <c r="O336" s="4">
        <v>6741.0</v>
      </c>
      <c r="P336" s="4">
        <v>14531.0</v>
      </c>
      <c r="Q336" s="4">
        <v>2117.0</v>
      </c>
    </row>
    <row r="337" ht="15.75" customHeight="1">
      <c r="A337" s="2">
        <v>44226.0</v>
      </c>
      <c r="B337" s="9">
        <v>8.0</v>
      </c>
      <c r="C337" s="3">
        <v>44226.333333333336</v>
      </c>
      <c r="D337" s="6">
        <v>266244.0</v>
      </c>
      <c r="E337" s="6">
        <v>238395.0</v>
      </c>
      <c r="F337" s="6">
        <v>4254.0</v>
      </c>
      <c r="G337" s="6">
        <v>20539.0</v>
      </c>
      <c r="H337" s="6">
        <v>3056.0</v>
      </c>
      <c r="I337" s="8"/>
      <c r="J337" s="8"/>
      <c r="K337" s="8"/>
      <c r="L337" s="6">
        <v>3491.0</v>
      </c>
      <c r="M337" s="6">
        <v>23595.0</v>
      </c>
      <c r="N337" s="6">
        <v>3255.0</v>
      </c>
      <c r="O337" s="9">
        <v>7498.0</v>
      </c>
      <c r="P337" s="9">
        <v>13874.0</v>
      </c>
      <c r="Q337" s="6">
        <v>2223.0</v>
      </c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 ht="15.75" customHeight="1">
      <c r="A338" s="2">
        <v>44227.0</v>
      </c>
      <c r="B338" s="4">
        <v>8.0</v>
      </c>
      <c r="C338" s="3">
        <v>44227.333333333336</v>
      </c>
      <c r="D338" s="4">
        <v>269718.0</v>
      </c>
      <c r="E338" s="4">
        <v>242069.0</v>
      </c>
      <c r="F338" s="4">
        <v>4267.0</v>
      </c>
      <c r="G338" s="4">
        <v>19272.0</v>
      </c>
      <c r="H338" s="4">
        <v>4110.0</v>
      </c>
      <c r="L338" s="4">
        <v>3474.0</v>
      </c>
      <c r="M338" s="4">
        <v>23382.0</v>
      </c>
      <c r="N338" s="4">
        <v>3674.0</v>
      </c>
      <c r="O338" s="4">
        <v>8724.0</v>
      </c>
      <c r="P338" s="4">
        <v>12104.0</v>
      </c>
      <c r="Q338" s="4">
        <v>2554.0</v>
      </c>
    </row>
    <row r="339" ht="15.75" customHeight="1">
      <c r="A339" s="2">
        <v>44228.0</v>
      </c>
      <c r="B339" s="9">
        <v>8.0</v>
      </c>
      <c r="C339" s="3">
        <v>44228.333333333336</v>
      </c>
      <c r="D339" s="4">
        <v>273332.0</v>
      </c>
      <c r="E339" s="4">
        <v>244202.0</v>
      </c>
      <c r="F339" s="4">
        <v>4337.0</v>
      </c>
      <c r="G339" s="4">
        <v>19824.0</v>
      </c>
      <c r="H339" s="4">
        <v>4969.0</v>
      </c>
      <c r="L339" s="4">
        <v>3614.0</v>
      </c>
      <c r="M339" s="4">
        <v>24793.0</v>
      </c>
      <c r="N339" s="4">
        <v>2133.0</v>
      </c>
      <c r="O339" s="4">
        <v>8474.0</v>
      </c>
      <c r="P339" s="4">
        <v>11274.0</v>
      </c>
      <c r="Q339" s="4">
        <v>5045.0</v>
      </c>
    </row>
    <row r="340" ht="15.75" customHeight="1">
      <c r="A340" s="2">
        <v>44229.0</v>
      </c>
      <c r="B340" s="4">
        <v>8.0</v>
      </c>
      <c r="C340" s="3">
        <v>44229.333333333336</v>
      </c>
      <c r="D340" s="4">
        <v>276694.0</v>
      </c>
      <c r="E340" s="4">
        <v>248515.0</v>
      </c>
      <c r="F340" s="4">
        <v>4379.0</v>
      </c>
      <c r="G340" s="4">
        <v>18925.0</v>
      </c>
      <c r="H340" s="4">
        <v>4875.0</v>
      </c>
      <c r="L340" s="4">
        <v>3362.0</v>
      </c>
      <c r="M340" s="4">
        <v>23800.0</v>
      </c>
      <c r="N340" s="4">
        <v>4313.0</v>
      </c>
      <c r="O340" s="4">
        <v>6725.0</v>
      </c>
      <c r="P340" s="4">
        <v>10372.0</v>
      </c>
      <c r="Q340" s="4">
        <v>6703.0</v>
      </c>
    </row>
    <row r="341" ht="15.75" customHeight="1">
      <c r="A341" s="2">
        <v>44230.0</v>
      </c>
      <c r="B341" s="9">
        <v>8.0</v>
      </c>
      <c r="C341" s="3">
        <v>44230.333333333336</v>
      </c>
      <c r="D341" s="6">
        <v>280261.0</v>
      </c>
      <c r="E341" s="6">
        <v>249810.0</v>
      </c>
      <c r="F341" s="6">
        <v>4420.0</v>
      </c>
      <c r="G341" s="6">
        <v>21863.0</v>
      </c>
      <c r="H341" s="6">
        <v>4168.0</v>
      </c>
      <c r="I341" s="8"/>
      <c r="J341" s="8"/>
      <c r="K341" s="8"/>
      <c r="L341" s="6">
        <v>3567.0</v>
      </c>
      <c r="M341" s="6">
        <v>26031.0</v>
      </c>
      <c r="N341" s="6">
        <v>1295.0</v>
      </c>
      <c r="O341" s="9">
        <v>9409.0</v>
      </c>
      <c r="P341" s="9">
        <v>14435.0</v>
      </c>
      <c r="Q341" s="6">
        <v>2187.0</v>
      </c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 ht="15.75" customHeight="1">
      <c r="A342" s="2">
        <v>44231.0</v>
      </c>
      <c r="B342" s="9">
        <v>8.0</v>
      </c>
      <c r="C342" s="3">
        <v>44231.333333333336</v>
      </c>
      <c r="D342" s="6">
        <v>283893.0</v>
      </c>
      <c r="E342" s="6">
        <v>254155.0</v>
      </c>
      <c r="F342" s="6">
        <v>4461.0</v>
      </c>
      <c r="G342" s="6">
        <v>20419.0</v>
      </c>
      <c r="H342" s="6">
        <v>4858.0</v>
      </c>
      <c r="I342" s="8"/>
      <c r="J342" s="8"/>
      <c r="K342" s="8"/>
      <c r="L342" s="6">
        <v>3632.0</v>
      </c>
      <c r="M342" s="6">
        <v>25277.0</v>
      </c>
      <c r="N342" s="6">
        <v>4345.0</v>
      </c>
      <c r="O342" s="9">
        <v>7759.0</v>
      </c>
      <c r="P342" s="9">
        <v>12670.0</v>
      </c>
      <c r="Q342" s="6">
        <v>4848.0</v>
      </c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 ht="15.75" customHeight="1">
      <c r="A343" s="2">
        <v>44232.0</v>
      </c>
      <c r="B343" s="4">
        <v>8.0</v>
      </c>
      <c r="C343" s="3">
        <v>44232.333333333336</v>
      </c>
      <c r="D343" s="4">
        <v>287233.0</v>
      </c>
      <c r="E343" s="4">
        <v>256702.0</v>
      </c>
      <c r="F343" s="4">
        <v>4502.0</v>
      </c>
      <c r="G343" s="4">
        <v>21191.0</v>
      </c>
      <c r="H343" s="4">
        <v>4838.0</v>
      </c>
      <c r="L343" s="4">
        <v>3340.0</v>
      </c>
      <c r="M343" s="4">
        <v>26029.0</v>
      </c>
      <c r="N343" s="4">
        <v>2547.0</v>
      </c>
      <c r="O343" s="4">
        <v>9050.0</v>
      </c>
      <c r="P343" s="4">
        <v>15663.0</v>
      </c>
      <c r="Q343" s="4">
        <v>1316.0</v>
      </c>
    </row>
    <row r="344" ht="15.75" customHeight="1">
      <c r="A344" s="2">
        <v>44233.0</v>
      </c>
      <c r="B344" s="9">
        <v>8.0</v>
      </c>
      <c r="C344" s="3">
        <v>44233.333333333336</v>
      </c>
      <c r="D344" s="6">
        <v>289612.0</v>
      </c>
      <c r="E344" s="6">
        <v>261027.0</v>
      </c>
      <c r="F344" s="6">
        <v>4541.0</v>
      </c>
      <c r="G344" s="6">
        <v>19325.0</v>
      </c>
      <c r="H344" s="6">
        <v>4719.0</v>
      </c>
      <c r="I344" s="8"/>
      <c r="J344" s="8"/>
      <c r="K344" s="8"/>
      <c r="L344" s="6">
        <v>2379.0</v>
      </c>
      <c r="M344" s="6">
        <v>24044.0</v>
      </c>
      <c r="N344" s="6">
        <v>4325.0</v>
      </c>
      <c r="O344" s="9">
        <v>7093.0</v>
      </c>
      <c r="P344" s="9">
        <v>15579.0</v>
      </c>
      <c r="Q344" s="6">
        <v>1372.0</v>
      </c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 ht="15.75" customHeight="1">
      <c r="A345" s="2">
        <v>44234.0</v>
      </c>
      <c r="B345" s="4">
        <v>8.0</v>
      </c>
      <c r="C345" s="3">
        <v>44234.333333333336</v>
      </c>
      <c r="D345" s="4">
        <v>293825.0</v>
      </c>
      <c r="E345" s="4">
        <v>265369.0</v>
      </c>
      <c r="F345" s="4">
        <v>4587.0</v>
      </c>
      <c r="G345" s="4">
        <v>17958.0</v>
      </c>
      <c r="H345" s="4">
        <v>5911.0</v>
      </c>
      <c r="L345" s="4">
        <v>4213.0</v>
      </c>
      <c r="M345" s="4">
        <v>23869.0</v>
      </c>
      <c r="N345" s="4">
        <v>4342.0</v>
      </c>
      <c r="O345" s="4">
        <v>5882.0</v>
      </c>
      <c r="P345" s="4">
        <v>15947.0</v>
      </c>
      <c r="Q345" s="4">
        <v>2040.0</v>
      </c>
    </row>
    <row r="346" ht="15.75" customHeight="1">
      <c r="A346" s="2">
        <v>44235.0</v>
      </c>
      <c r="B346" s="9">
        <v>8.0</v>
      </c>
      <c r="C346" s="3">
        <v>44235.333333333336</v>
      </c>
      <c r="D346" s="4">
        <v>296969.0</v>
      </c>
      <c r="E346" s="4">
        <v>268785.0</v>
      </c>
      <c r="F346" s="4">
        <v>4631.0</v>
      </c>
      <c r="G346" s="4">
        <v>17766.0</v>
      </c>
      <c r="H346" s="4">
        <v>5787.0</v>
      </c>
      <c r="L346" s="4">
        <v>3144.0</v>
      </c>
      <c r="M346" s="4">
        <v>23553.0</v>
      </c>
      <c r="N346" s="4">
        <v>3416.0</v>
      </c>
      <c r="O346" s="4">
        <v>4966.0</v>
      </c>
      <c r="P346" s="4">
        <v>14527.0</v>
      </c>
      <c r="Q346" s="4">
        <v>4060.0</v>
      </c>
    </row>
    <row r="347" ht="15.75" customHeight="1">
      <c r="A347" s="2">
        <v>44236.0</v>
      </c>
      <c r="B347" s="4">
        <v>8.0</v>
      </c>
      <c r="C347" s="3">
        <v>44236.333333333336</v>
      </c>
      <c r="D347" s="4">
        <v>300406.0</v>
      </c>
      <c r="E347" s="4">
        <v>271573.0</v>
      </c>
      <c r="F347" s="4">
        <v>4681.0</v>
      </c>
      <c r="G347" s="4">
        <v>18174.0</v>
      </c>
      <c r="H347" s="4">
        <v>5978.0</v>
      </c>
      <c r="L347" s="4">
        <v>3437.0</v>
      </c>
      <c r="M347" s="4">
        <v>24152.0</v>
      </c>
      <c r="N347" s="4">
        <v>2788.0</v>
      </c>
      <c r="O347" s="4">
        <v>4266.0</v>
      </c>
      <c r="P347" s="4">
        <v>13500.0</v>
      </c>
      <c r="Q347" s="4">
        <v>6386.0</v>
      </c>
    </row>
    <row r="348" ht="15.75" customHeight="1">
      <c r="A348" s="2">
        <v>44237.0</v>
      </c>
      <c r="B348" s="4">
        <v>8.0</v>
      </c>
      <c r="C348" s="3">
        <v>44237.333333333336</v>
      </c>
      <c r="D348" s="4">
        <v>303715.0</v>
      </c>
      <c r="E348" s="4">
        <v>274817.0</v>
      </c>
      <c r="F348" s="4">
        <v>4725.0</v>
      </c>
      <c r="G348" s="4">
        <v>16676.0</v>
      </c>
      <c r="H348" s="4">
        <v>7497.0</v>
      </c>
      <c r="L348" s="4">
        <v>3309.0</v>
      </c>
      <c r="M348" s="4">
        <v>24173.0</v>
      </c>
      <c r="N348" s="4">
        <v>3244.0</v>
      </c>
      <c r="O348" s="4">
        <v>3260.0</v>
      </c>
      <c r="P348" s="4">
        <v>12165.0</v>
      </c>
      <c r="Q348" s="4">
        <v>8748.0</v>
      </c>
    </row>
    <row r="349" ht="15.75" customHeight="1">
      <c r="A349" s="2">
        <v>44238.0</v>
      </c>
      <c r="B349" s="4">
        <v>8.0</v>
      </c>
      <c r="C349" s="3">
        <v>44238.333333333336</v>
      </c>
      <c r="D349" s="4">
        <v>306229.0</v>
      </c>
      <c r="E349" s="4">
        <v>278822.0</v>
      </c>
      <c r="F349" s="4">
        <v>4748.0</v>
      </c>
      <c r="G349" s="4">
        <v>14119.0</v>
      </c>
      <c r="H349" s="4">
        <v>8540.0</v>
      </c>
      <c r="L349" s="4">
        <v>2514.0</v>
      </c>
      <c r="M349" s="4">
        <v>22659.0</v>
      </c>
      <c r="N349" s="4">
        <v>4005.0</v>
      </c>
      <c r="O349" s="4">
        <v>2149.0</v>
      </c>
      <c r="P349" s="4">
        <v>11293.0</v>
      </c>
      <c r="Q349" s="4">
        <v>9217.0</v>
      </c>
    </row>
    <row r="350" ht="15.75" customHeight="1">
      <c r="A350" s="2">
        <v>44239.0</v>
      </c>
      <c r="B350" s="9">
        <v>8.0</v>
      </c>
      <c r="C350" s="3">
        <v>44239.333333333336</v>
      </c>
      <c r="D350" s="6">
        <v>310039.0</v>
      </c>
      <c r="E350" s="6">
        <v>284579.0</v>
      </c>
      <c r="F350" s="6">
        <v>4798.0</v>
      </c>
      <c r="G350" s="6">
        <v>10774.0</v>
      </c>
      <c r="H350" s="6">
        <v>9888.0</v>
      </c>
      <c r="I350" s="8"/>
      <c r="J350" s="8"/>
      <c r="K350" s="8"/>
      <c r="L350" s="6">
        <v>3810.0</v>
      </c>
      <c r="M350" s="6">
        <v>20662.0</v>
      </c>
      <c r="N350" s="6">
        <v>5757.0</v>
      </c>
      <c r="O350" s="9">
        <v>683.0</v>
      </c>
      <c r="P350" s="9">
        <v>8683.0</v>
      </c>
      <c r="Q350" s="6">
        <v>11296.0</v>
      </c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 ht="15.75" customHeight="1">
      <c r="A351" s="2">
        <v>44240.0</v>
      </c>
      <c r="B351" s="4">
        <v>8.0</v>
      </c>
      <c r="C351" s="3">
        <v>44240.333333333336</v>
      </c>
      <c r="D351" s="4">
        <v>313057.0</v>
      </c>
      <c r="E351" s="4">
        <v>289189.0</v>
      </c>
      <c r="F351" s="4">
        <v>4850.0</v>
      </c>
      <c r="G351" s="4">
        <v>9644.0</v>
      </c>
      <c r="H351" s="4">
        <v>9374.0</v>
      </c>
      <c r="L351" s="4">
        <v>3018.0</v>
      </c>
      <c r="M351" s="4">
        <v>19018.0</v>
      </c>
      <c r="N351" s="4">
        <v>4610.0</v>
      </c>
      <c r="O351" s="4">
        <v>672.0</v>
      </c>
      <c r="P351" s="4">
        <v>7586.0</v>
      </c>
      <c r="Q351" s="4">
        <v>10760.0</v>
      </c>
    </row>
    <row r="352" ht="15.75" customHeight="1">
      <c r="A352" s="2">
        <v>44241.0</v>
      </c>
      <c r="B352" s="9">
        <v>8.0</v>
      </c>
      <c r="C352" s="3">
        <v>44241.333333333336</v>
      </c>
      <c r="D352" s="6">
        <v>315553.0</v>
      </c>
      <c r="E352" s="6">
        <v>293538.0</v>
      </c>
      <c r="F352" s="6">
        <v>4895.0</v>
      </c>
      <c r="G352" s="6">
        <v>9017.0</v>
      </c>
      <c r="H352" s="6">
        <v>8103.0</v>
      </c>
      <c r="I352" s="8"/>
      <c r="J352" s="8"/>
      <c r="K352" s="8"/>
      <c r="L352" s="6">
        <v>2496.0</v>
      </c>
      <c r="M352" s="6">
        <v>17120.0</v>
      </c>
      <c r="N352" s="6">
        <v>4349.0</v>
      </c>
      <c r="O352" s="9">
        <v>1587.0</v>
      </c>
      <c r="P352" s="9">
        <v>7605.0</v>
      </c>
      <c r="Q352" s="6">
        <v>7928.0</v>
      </c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 ht="15.75" customHeight="1">
      <c r="A353" s="2">
        <v>44242.0</v>
      </c>
      <c r="B353" s="4">
        <v>8.0</v>
      </c>
      <c r="C353" s="3">
        <v>44242.333333333336</v>
      </c>
      <c r="D353" s="4">
        <v>317432.0</v>
      </c>
      <c r="E353" s="4">
        <v>295623.0</v>
      </c>
      <c r="F353" s="4">
        <v>4940.0</v>
      </c>
      <c r="G353" s="4">
        <v>8881.0</v>
      </c>
      <c r="H353" s="4">
        <v>7988.0</v>
      </c>
      <c r="L353" s="4">
        <v>1879.0</v>
      </c>
      <c r="M353" s="4">
        <v>16869.0</v>
      </c>
      <c r="N353" s="4">
        <v>2085.0</v>
      </c>
      <c r="O353" s="4">
        <v>3876.0</v>
      </c>
      <c r="P353" s="4">
        <v>11955.0</v>
      </c>
      <c r="Q353" s="4">
        <v>1038.0</v>
      </c>
    </row>
    <row r="354" ht="15.75" customHeight="1">
      <c r="A354" s="2">
        <v>44243.0</v>
      </c>
      <c r="B354" s="9">
        <v>8.0</v>
      </c>
      <c r="C354" s="3">
        <v>44243.333333333336</v>
      </c>
      <c r="D354" s="4">
        <v>319293.0</v>
      </c>
      <c r="E354" s="4">
        <v>297695.0</v>
      </c>
      <c r="F354" s="4">
        <v>4987.0</v>
      </c>
      <c r="G354" s="4">
        <v>9042.0</v>
      </c>
      <c r="H354" s="4">
        <v>7569.0</v>
      </c>
      <c r="L354" s="4">
        <v>1861.0</v>
      </c>
      <c r="M354" s="4">
        <v>16611.0</v>
      </c>
      <c r="N354" s="4">
        <v>2072.0</v>
      </c>
      <c r="O354" s="4">
        <v>3419.0</v>
      </c>
      <c r="P354" s="4">
        <v>10799.0</v>
      </c>
      <c r="Q354" s="4">
        <v>2393.0</v>
      </c>
    </row>
    <row r="355" ht="15.75" customHeight="1">
      <c r="A355" s="2">
        <v>44244.0</v>
      </c>
      <c r="B355" s="9">
        <v>8.0</v>
      </c>
      <c r="C355" s="3">
        <v>44244.333333333336</v>
      </c>
      <c r="D355" s="6">
        <v>320738.0</v>
      </c>
      <c r="E355" s="6">
        <v>299795.0</v>
      </c>
      <c r="F355" s="6">
        <v>5026.0</v>
      </c>
      <c r="G355" s="6">
        <v>8467.0</v>
      </c>
      <c r="H355" s="6">
        <v>7450.0</v>
      </c>
      <c r="I355" s="8"/>
      <c r="J355" s="8"/>
      <c r="K355" s="8"/>
      <c r="L355" s="6">
        <v>1445.0</v>
      </c>
      <c r="M355" s="6">
        <v>15917.0</v>
      </c>
      <c r="N355" s="6">
        <v>2100.0</v>
      </c>
      <c r="O355" s="9">
        <v>2770.0</v>
      </c>
      <c r="P355" s="9">
        <v>9442.0</v>
      </c>
      <c r="Q355" s="6">
        <v>3705.0</v>
      </c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 ht="15.75" customHeight="1">
      <c r="A356" s="2">
        <v>44245.0</v>
      </c>
      <c r="B356" s="4">
        <v>8.0</v>
      </c>
      <c r="C356" s="3">
        <v>44245.333333333336</v>
      </c>
      <c r="D356" s="4">
        <v>321111.0</v>
      </c>
      <c r="E356" s="4">
        <v>302451.0</v>
      </c>
      <c r="F356" s="4">
        <v>5044.0</v>
      </c>
      <c r="G356" s="4">
        <v>7067.0</v>
      </c>
      <c r="H356" s="4">
        <v>6549.0</v>
      </c>
      <c r="L356" s="4">
        <v>373.0</v>
      </c>
      <c r="M356" s="4">
        <v>13616.0</v>
      </c>
      <c r="N356" s="4">
        <v>2656.0</v>
      </c>
      <c r="O356" s="4">
        <v>3272.0</v>
      </c>
      <c r="P356" s="4">
        <v>10070.0</v>
      </c>
      <c r="Q356" s="4">
        <v>274.0</v>
      </c>
    </row>
    <row r="357" ht="15.75" customHeight="1">
      <c r="A357" s="2">
        <v>44246.0</v>
      </c>
      <c r="B357" s="9">
        <v>8.0</v>
      </c>
      <c r="C357" s="3">
        <v>44246.333333333336</v>
      </c>
      <c r="D357" s="6">
        <v>323031.0</v>
      </c>
      <c r="E357" s="6">
        <v>304995.0</v>
      </c>
      <c r="F357" s="6">
        <v>5081.0</v>
      </c>
      <c r="G357" s="6">
        <v>7323.0</v>
      </c>
      <c r="H357" s="6">
        <v>5632.0</v>
      </c>
      <c r="I357" s="8"/>
      <c r="J357" s="8"/>
      <c r="K357" s="8"/>
      <c r="L357" s="6">
        <v>1920.0</v>
      </c>
      <c r="M357" s="6">
        <v>12955.0</v>
      </c>
      <c r="N357" s="6">
        <v>2544.0</v>
      </c>
      <c r="O357" s="9">
        <v>2840.0</v>
      </c>
      <c r="P357" s="9">
        <v>8527.0</v>
      </c>
      <c r="Q357" s="6">
        <v>1588.0</v>
      </c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 ht="15.75" customHeight="1">
      <c r="A358" s="2">
        <v>44247.0</v>
      </c>
      <c r="B358" s="9">
        <v>8.0</v>
      </c>
      <c r="C358" s="3">
        <v>44247.333333333336</v>
      </c>
      <c r="D358" s="6">
        <v>325903.0</v>
      </c>
      <c r="E358" s="6">
        <v>307759.0</v>
      </c>
      <c r="F358" s="6">
        <v>5121.0</v>
      </c>
      <c r="G358" s="6">
        <v>7165.0</v>
      </c>
      <c r="H358" s="6">
        <v>5858.0</v>
      </c>
      <c r="I358" s="8"/>
      <c r="J358" s="8"/>
      <c r="K358" s="8"/>
      <c r="L358" s="6">
        <v>2872.0</v>
      </c>
      <c r="M358" s="6">
        <v>13023.0</v>
      </c>
      <c r="N358" s="6">
        <v>2764.0</v>
      </c>
      <c r="O358" s="9">
        <v>2589.0</v>
      </c>
      <c r="P358" s="9">
        <v>8729.0</v>
      </c>
      <c r="Q358" s="6">
        <v>1705.0</v>
      </c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 ht="15.75" customHeight="1">
      <c r="A359" s="2">
        <v>44248.0</v>
      </c>
      <c r="B359" s="4">
        <v>8.0</v>
      </c>
      <c r="C359" s="3">
        <v>44248.333333333336</v>
      </c>
      <c r="D359" s="4">
        <v>328623.0</v>
      </c>
      <c r="E359" s="4">
        <v>310412.0</v>
      </c>
      <c r="F359" s="4">
        <v>5172.0</v>
      </c>
      <c r="G359" s="4">
        <v>7137.0</v>
      </c>
      <c r="H359" s="4">
        <v>5902.0</v>
      </c>
      <c r="L359" s="4">
        <v>2720.0</v>
      </c>
      <c r="M359" s="4">
        <v>13039.0</v>
      </c>
      <c r="N359" s="4">
        <v>2653.0</v>
      </c>
      <c r="O359" s="4">
        <v>1673.0</v>
      </c>
      <c r="P359" s="4">
        <v>7851.0</v>
      </c>
      <c r="Q359" s="4">
        <v>3515.0</v>
      </c>
    </row>
    <row r="360" ht="15.75" customHeight="1">
      <c r="A360" s="2">
        <v>44249.0</v>
      </c>
      <c r="B360" s="9">
        <v>8.0</v>
      </c>
      <c r="C360" s="3">
        <v>44249.333333333336</v>
      </c>
      <c r="D360" s="4">
        <v>331094.0</v>
      </c>
      <c r="E360" s="4">
        <v>312748.0</v>
      </c>
      <c r="F360" s="4">
        <v>5206.0</v>
      </c>
      <c r="G360" s="4">
        <v>7528.0</v>
      </c>
      <c r="H360" s="4">
        <v>5612.0</v>
      </c>
      <c r="L360" s="4">
        <v>2471.0</v>
      </c>
      <c r="M360" s="4">
        <v>13140.0</v>
      </c>
      <c r="N360" s="4">
        <v>2336.0</v>
      </c>
      <c r="O360" s="4">
        <v>1156.0</v>
      </c>
      <c r="P360" s="4">
        <v>6465.0</v>
      </c>
      <c r="Q360" s="4">
        <v>5519.0</v>
      </c>
    </row>
    <row r="361" ht="15.75" customHeight="1">
      <c r="A361" s="2">
        <v>44250.0</v>
      </c>
      <c r="B361" s="4">
        <v>8.0</v>
      </c>
      <c r="C361" s="3">
        <v>44250.333333333336</v>
      </c>
      <c r="D361" s="4">
        <v>331876.0</v>
      </c>
      <c r="E361" s="4">
        <v>314563.0</v>
      </c>
      <c r="F361" s="4">
        <v>5248.0</v>
      </c>
      <c r="G361" s="4">
        <v>7126.0</v>
      </c>
      <c r="H361" s="4">
        <v>4939.0</v>
      </c>
      <c r="L361" s="4">
        <v>782.0</v>
      </c>
      <c r="M361" s="4">
        <v>12065.0</v>
      </c>
      <c r="N361" s="4">
        <v>1815.0</v>
      </c>
      <c r="O361" s="4">
        <v>605.0</v>
      </c>
      <c r="P361" s="4">
        <v>5070.0</v>
      </c>
      <c r="Q361" s="4">
        <v>6390.0</v>
      </c>
    </row>
    <row r="362" ht="15.75" customHeight="1">
      <c r="A362" s="2">
        <v>44251.0</v>
      </c>
      <c r="B362" s="4">
        <v>8.0</v>
      </c>
      <c r="C362" s="3">
        <v>44251.333333333336</v>
      </c>
      <c r="D362" s="4">
        <v>332658.0</v>
      </c>
      <c r="E362" s="4">
        <v>317003.0</v>
      </c>
      <c r="F362" s="4">
        <v>5301.0</v>
      </c>
      <c r="G362" s="4">
        <v>6008.0</v>
      </c>
      <c r="H362" s="4">
        <v>4346.0</v>
      </c>
      <c r="L362" s="4">
        <v>782.0</v>
      </c>
      <c r="M362" s="4">
        <v>10354.0</v>
      </c>
      <c r="N362" s="4">
        <v>2440.0</v>
      </c>
      <c r="O362" s="4">
        <v>75.0</v>
      </c>
      <c r="P362" s="4">
        <v>3217.0</v>
      </c>
      <c r="Q362" s="4">
        <v>7062.0</v>
      </c>
    </row>
    <row r="363" ht="15.75" customHeight="1">
      <c r="A363" s="2">
        <v>44252.0</v>
      </c>
      <c r="B363" s="9">
        <v>8.0</v>
      </c>
      <c r="C363" s="3">
        <v>44252.333333333336</v>
      </c>
      <c r="D363" s="6">
        <v>334239.0</v>
      </c>
      <c r="E363" s="6">
        <v>319326.0</v>
      </c>
      <c r="F363" s="6">
        <v>5346.0</v>
      </c>
      <c r="G363" s="6">
        <v>5499.0</v>
      </c>
      <c r="H363" s="6">
        <v>4068.0</v>
      </c>
      <c r="I363" s="8"/>
      <c r="J363" s="8"/>
      <c r="K363" s="8"/>
      <c r="L363" s="6">
        <v>1581.0</v>
      </c>
      <c r="M363" s="6">
        <v>9567.0</v>
      </c>
      <c r="N363" s="6">
        <v>2323.0</v>
      </c>
      <c r="O363" s="9">
        <v>2476.0</v>
      </c>
      <c r="P363" s="9">
        <v>4621.0</v>
      </c>
      <c r="Q363" s="6">
        <v>2470.0</v>
      </c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 ht="15.75" customHeight="1">
      <c r="A364" s="2">
        <v>44253.0</v>
      </c>
      <c r="B364" s="4">
        <v>8.0</v>
      </c>
      <c r="C364" s="3">
        <v>44253.333333333336</v>
      </c>
      <c r="D364" s="4">
        <v>335900.0</v>
      </c>
      <c r="E364" s="6">
        <v>321038.0</v>
      </c>
      <c r="F364" s="6">
        <v>5385.0</v>
      </c>
      <c r="G364" s="4">
        <v>5560.0</v>
      </c>
      <c r="H364" s="6">
        <v>3917.0</v>
      </c>
      <c r="L364" s="4">
        <v>1661.0</v>
      </c>
      <c r="M364" s="4">
        <v>9477.0</v>
      </c>
      <c r="N364" s="4">
        <v>1712.0</v>
      </c>
      <c r="O364" s="4">
        <v>1684.0</v>
      </c>
      <c r="P364" s="4">
        <v>3764.0</v>
      </c>
      <c r="Q364" s="4">
        <v>4029.0</v>
      </c>
    </row>
    <row r="365" ht="15.75" customHeight="1">
      <c r="A365" s="2">
        <v>44254.0</v>
      </c>
      <c r="B365" s="9">
        <v>8.0</v>
      </c>
      <c r="C365" s="3">
        <v>44254.333333333336</v>
      </c>
      <c r="D365" s="6">
        <v>337637.0</v>
      </c>
      <c r="E365" s="6">
        <v>322285.0</v>
      </c>
      <c r="F365" s="6">
        <v>5439.0</v>
      </c>
      <c r="G365" s="6">
        <v>5885.0</v>
      </c>
      <c r="H365" s="6">
        <v>4028.0</v>
      </c>
      <c r="I365" s="8"/>
      <c r="J365" s="8"/>
      <c r="K365" s="8"/>
      <c r="L365" s="6">
        <v>1737.0</v>
      </c>
      <c r="M365" s="6">
        <v>9913.0</v>
      </c>
      <c r="N365" s="6">
        <v>1247.0</v>
      </c>
      <c r="O365" s="9">
        <v>825.0</v>
      </c>
      <c r="P365" s="9">
        <v>3628.0</v>
      </c>
      <c r="Q365" s="6">
        <v>5460.0</v>
      </c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 ht="15.75" customHeight="1">
      <c r="A366" s="2">
        <v>44255.0</v>
      </c>
      <c r="B366" s="4">
        <v>8.0</v>
      </c>
      <c r="C366" s="3">
        <v>44255.333333333336</v>
      </c>
      <c r="D366" s="4">
        <v>339735.0</v>
      </c>
      <c r="E366" s="4">
        <v>323892.0</v>
      </c>
      <c r="F366" s="4">
        <v>5478.0</v>
      </c>
      <c r="G366" s="4">
        <v>5940.0</v>
      </c>
      <c r="H366" s="4">
        <v>4425.0</v>
      </c>
      <c r="L366" s="4">
        <v>2098.0</v>
      </c>
      <c r="M366" s="4">
        <v>10365.0</v>
      </c>
      <c r="N366" s="4">
        <v>1607.0</v>
      </c>
      <c r="O366" s="4">
        <v>161.0</v>
      </c>
      <c r="P366" s="4">
        <v>3263.0</v>
      </c>
      <c r="Q366" s="4">
        <v>6941.0</v>
      </c>
    </row>
    <row r="367" ht="15.75" customHeight="1">
      <c r="A367" s="2">
        <v>44256.0</v>
      </c>
      <c r="B367" s="4">
        <v>8.0</v>
      </c>
      <c r="C367" s="3">
        <v>44256.333333333336</v>
      </c>
      <c r="D367" s="10">
        <v>341793.0</v>
      </c>
      <c r="E367" s="10">
        <v>326509.0</v>
      </c>
      <c r="F367" s="10">
        <v>5528.0</v>
      </c>
      <c r="G367" s="10">
        <v>5891.0</v>
      </c>
      <c r="H367" s="10">
        <v>3865.0</v>
      </c>
      <c r="L367" s="6">
        <v>2058.0</v>
      </c>
      <c r="M367" s="6">
        <v>9756.0</v>
      </c>
      <c r="N367" s="6">
        <v>2617.0</v>
      </c>
      <c r="O367" s="9">
        <v>2380.0</v>
      </c>
      <c r="P367" s="9">
        <v>6023.0</v>
      </c>
      <c r="Q367" s="6">
        <v>1353.0</v>
      </c>
    </row>
    <row r="368" ht="15.75" customHeight="1">
      <c r="A368" s="2">
        <v>44257.0</v>
      </c>
      <c r="B368" s="4">
        <v>8.0</v>
      </c>
      <c r="C368" s="3">
        <v>44257.333333333336</v>
      </c>
      <c r="D368" s="9">
        <v>342371.0</v>
      </c>
      <c r="E368" s="6">
        <v>328526.0</v>
      </c>
      <c r="F368" s="6">
        <v>5568.0</v>
      </c>
      <c r="G368" s="6">
        <v>5072.0</v>
      </c>
      <c r="H368" s="6">
        <v>3205.0</v>
      </c>
      <c r="I368" s="8"/>
      <c r="J368" s="8"/>
      <c r="K368" s="8"/>
      <c r="L368" s="6">
        <v>578.0</v>
      </c>
      <c r="M368" s="6">
        <v>8277.0</v>
      </c>
      <c r="N368" s="6">
        <v>2017.0</v>
      </c>
      <c r="O368" s="9">
        <v>1581.0</v>
      </c>
      <c r="P368" s="9">
        <v>4543.0</v>
      </c>
      <c r="Q368" s="6">
        <v>2153.0</v>
      </c>
    </row>
    <row r="369" ht="15.75" customHeight="1">
      <c r="A369" s="2">
        <v>44258.0</v>
      </c>
      <c r="B369" s="4">
        <v>8.0</v>
      </c>
      <c r="C369" s="3">
        <v>44258.333333333336</v>
      </c>
      <c r="D369" s="4">
        <v>343808.0</v>
      </c>
      <c r="E369" s="4">
        <v>331016.0</v>
      </c>
      <c r="F369" s="4">
        <v>5613.0</v>
      </c>
      <c r="G369" s="4">
        <v>3742.0</v>
      </c>
      <c r="H369" s="4">
        <v>3437.0</v>
      </c>
      <c r="L369" s="4">
        <v>1437.0</v>
      </c>
      <c r="M369" s="4">
        <v>7179.0</v>
      </c>
      <c r="N369" s="4">
        <v>2490.0</v>
      </c>
      <c r="O369" s="4">
        <v>671.0</v>
      </c>
      <c r="P369" s="4">
        <v>3358.0</v>
      </c>
      <c r="Q369" s="4">
        <v>3150.0</v>
      </c>
    </row>
    <row r="370" ht="15.75" customHeight="1">
      <c r="A370" s="2">
        <v>44259.0</v>
      </c>
      <c r="B370" s="4">
        <v>8.0</v>
      </c>
      <c r="C370" s="3">
        <v>44259.333333333336</v>
      </c>
      <c r="D370" s="4">
        <v>345816.0</v>
      </c>
      <c r="E370" s="4">
        <v>332758.0</v>
      </c>
      <c r="F370" s="4">
        <v>5657.0</v>
      </c>
      <c r="G370" s="4">
        <v>3940.0</v>
      </c>
      <c r="H370" s="4">
        <v>3461.0</v>
      </c>
      <c r="L370" s="4">
        <v>2008.0</v>
      </c>
      <c r="M370" s="4">
        <v>7401.0</v>
      </c>
      <c r="N370" s="4">
        <v>1742.0</v>
      </c>
      <c r="O370" s="4">
        <v>650.0</v>
      </c>
      <c r="P370" s="4">
        <v>2614.0</v>
      </c>
      <c r="Q370" s="4">
        <v>4137.0</v>
      </c>
    </row>
    <row r="371" ht="15.75" customHeight="1">
      <c r="A371" s="2">
        <v>44260.0</v>
      </c>
      <c r="B371" s="4">
        <v>8.0</v>
      </c>
      <c r="C371" s="3">
        <v>44260.333333333336</v>
      </c>
      <c r="D371" s="4">
        <v>346975.0</v>
      </c>
      <c r="E371" s="4">
        <v>334100.0</v>
      </c>
      <c r="F371" s="4">
        <v>5702.0</v>
      </c>
      <c r="G371" s="4">
        <v>4026.0</v>
      </c>
      <c r="H371" s="4">
        <v>3147.0</v>
      </c>
      <c r="L371" s="4">
        <v>1159.0</v>
      </c>
      <c r="M371" s="4">
        <v>7173.0</v>
      </c>
      <c r="N371" s="4">
        <v>1342.0</v>
      </c>
      <c r="O371" s="4">
        <v>376.0</v>
      </c>
      <c r="P371" s="4">
        <v>2138.0</v>
      </c>
      <c r="Q371" s="4">
        <v>4659.0</v>
      </c>
    </row>
    <row r="372" ht="15.75" customHeight="1">
      <c r="A372" s="2">
        <v>44261.0</v>
      </c>
      <c r="B372" s="9">
        <v>8.0</v>
      </c>
      <c r="C372" s="3">
        <v>44261.333333333336</v>
      </c>
      <c r="D372" s="6">
        <v>348591.0</v>
      </c>
      <c r="E372" s="6">
        <v>335617.0</v>
      </c>
      <c r="F372" s="6">
        <v>5748.0</v>
      </c>
      <c r="G372" s="6">
        <v>4228.0</v>
      </c>
      <c r="H372" s="6">
        <v>2998.0</v>
      </c>
      <c r="I372" s="8"/>
      <c r="J372" s="8"/>
      <c r="K372" s="8"/>
      <c r="L372" s="6">
        <v>1616.0</v>
      </c>
      <c r="M372" s="6">
        <v>7226.0</v>
      </c>
      <c r="N372" s="6">
        <v>1517.0</v>
      </c>
      <c r="O372" s="9">
        <v>384.0</v>
      </c>
      <c r="P372" s="9">
        <v>2191.0</v>
      </c>
      <c r="Q372" s="6">
        <v>4651.0</v>
      </c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 ht="15.75" customHeight="1">
      <c r="A373" s="2">
        <v>44262.0</v>
      </c>
      <c r="B373" s="4">
        <v>8.0</v>
      </c>
      <c r="C373" s="3">
        <v>44262.333333333336</v>
      </c>
      <c r="D373" s="4">
        <v>350425.0</v>
      </c>
      <c r="E373" s="4">
        <v>337426.0</v>
      </c>
      <c r="F373" s="4">
        <v>5790.0</v>
      </c>
      <c r="G373" s="4">
        <v>4194.0</v>
      </c>
      <c r="H373" s="4">
        <v>3015.0</v>
      </c>
      <c r="L373" s="4">
        <v>1834.0</v>
      </c>
      <c r="M373" s="4">
        <v>7209.0</v>
      </c>
      <c r="N373" s="4">
        <v>1809.0</v>
      </c>
      <c r="O373" s="4">
        <v>1409.0</v>
      </c>
      <c r="P373" s="4">
        <v>3661.0</v>
      </c>
      <c r="Q373" s="4">
        <v>2139.0</v>
      </c>
    </row>
    <row r="374" ht="15.75" customHeight="1">
      <c r="A374" s="2">
        <v>44263.0</v>
      </c>
      <c r="B374" s="4">
        <v>8.0</v>
      </c>
      <c r="C374" s="3">
        <v>44263.333333333336</v>
      </c>
      <c r="D374" s="6">
        <v>352208.0</v>
      </c>
      <c r="E374" s="6">
        <v>338931.0</v>
      </c>
      <c r="F374" s="6">
        <v>5838.0</v>
      </c>
      <c r="G374" s="6">
        <v>4494.0</v>
      </c>
      <c r="H374" s="6">
        <v>2945.0</v>
      </c>
      <c r="L374" s="4">
        <v>1783.0</v>
      </c>
      <c r="M374" s="4">
        <v>7439.0</v>
      </c>
      <c r="N374" s="4">
        <v>1505.0</v>
      </c>
      <c r="O374" s="4">
        <v>2448.0</v>
      </c>
      <c r="P374" s="4">
        <v>4991.0</v>
      </c>
      <c r="Q374" s="4">
        <v>0.0</v>
      </c>
    </row>
    <row r="375" ht="15.75" customHeight="1">
      <c r="A375" s="2">
        <v>44264.0</v>
      </c>
      <c r="B375" s="4">
        <v>8.0</v>
      </c>
      <c r="C375" s="3">
        <v>44264.333333333336</v>
      </c>
      <c r="D375" s="4">
        <v>353075.0</v>
      </c>
      <c r="E375" s="4">
        <v>340587.0</v>
      </c>
      <c r="F375" s="4">
        <v>5883.0</v>
      </c>
      <c r="G375" s="4">
        <v>3856.0</v>
      </c>
      <c r="H375" s="4">
        <v>2749.0</v>
      </c>
      <c r="L375" s="4">
        <v>867.0</v>
      </c>
      <c r="M375" s="4">
        <v>6605.0</v>
      </c>
      <c r="N375" s="4">
        <v>1656.0</v>
      </c>
      <c r="O375" s="4">
        <v>1892.0</v>
      </c>
      <c r="P375" s="4">
        <v>4186.0</v>
      </c>
      <c r="Q375" s="4">
        <v>527.0</v>
      </c>
    </row>
    <row r="376" ht="15.75" customHeight="1">
      <c r="A376" s="2">
        <v>44265.0</v>
      </c>
      <c r="B376" s="4">
        <v>8.0</v>
      </c>
      <c r="C376" s="3">
        <v>44265.333333333336</v>
      </c>
      <c r="D376" s="10">
        <v>354115.0</v>
      </c>
      <c r="E376" s="10">
        <v>341398.0</v>
      </c>
      <c r="F376" s="10">
        <v>5923.0</v>
      </c>
      <c r="G376" s="10">
        <v>3691.0</v>
      </c>
      <c r="H376" s="10">
        <v>3103.0</v>
      </c>
      <c r="I376" s="8"/>
      <c r="J376" s="8"/>
      <c r="K376" s="8"/>
      <c r="L376" s="6">
        <v>1040.0</v>
      </c>
      <c r="M376" s="6">
        <v>6794.0</v>
      </c>
      <c r="N376" s="6">
        <v>811.0</v>
      </c>
      <c r="O376" s="9">
        <v>1573.0</v>
      </c>
      <c r="P376" s="9">
        <v>3787.0</v>
      </c>
      <c r="Q376" s="6">
        <v>1434.0</v>
      </c>
    </row>
    <row r="377" ht="15.75" customHeight="1">
      <c r="A377" s="2">
        <v>44266.0</v>
      </c>
      <c r="B377" s="9">
        <v>8.0</v>
      </c>
      <c r="C377" s="3">
        <v>44266.333333333336</v>
      </c>
      <c r="D377" s="6">
        <v>355869.0</v>
      </c>
      <c r="E377" s="6">
        <v>342306.0</v>
      </c>
      <c r="F377" s="6">
        <v>5943.0</v>
      </c>
      <c r="G377" s="6">
        <v>4253.0</v>
      </c>
      <c r="H377" s="6">
        <v>3367.0</v>
      </c>
      <c r="I377" s="8"/>
      <c r="J377" s="8"/>
      <c r="K377" s="8"/>
      <c r="L377" s="6">
        <v>1754.0</v>
      </c>
      <c r="M377" s="6">
        <v>7620.0</v>
      </c>
      <c r="N377" s="6">
        <v>908.0</v>
      </c>
      <c r="O377" s="9">
        <v>1577.0</v>
      </c>
      <c r="P377" s="9">
        <v>4749.0</v>
      </c>
      <c r="Q377" s="6">
        <v>1294.0</v>
      </c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 ht="15.75" customHeight="1">
      <c r="A378" s="2">
        <v>44267.0</v>
      </c>
      <c r="B378" s="4">
        <v>8.0</v>
      </c>
      <c r="C378" s="3">
        <v>44267.333333333336</v>
      </c>
      <c r="D378" s="4">
        <v>357742.0</v>
      </c>
      <c r="E378" s="4">
        <v>343351.0</v>
      </c>
      <c r="F378" s="4">
        <v>5969.0</v>
      </c>
      <c r="G378" s="4">
        <v>4670.0</v>
      </c>
      <c r="H378" s="4">
        <v>3752.0</v>
      </c>
      <c r="L378" s="4">
        <v>1873.0</v>
      </c>
      <c r="M378" s="4">
        <v>8422.0</v>
      </c>
      <c r="N378" s="4">
        <v>1045.0</v>
      </c>
      <c r="O378" s="4">
        <v>1186.0</v>
      </c>
      <c r="P378" s="4">
        <v>4729.0</v>
      </c>
      <c r="Q378" s="4">
        <v>2507.0</v>
      </c>
    </row>
    <row r="379" ht="15.75" customHeight="1">
      <c r="A379" s="2">
        <v>44268.0</v>
      </c>
      <c r="B379" s="9">
        <v>8.0</v>
      </c>
      <c r="C379" s="3">
        <v>44268.333333333336</v>
      </c>
      <c r="D379" s="6">
        <v>358776.0</v>
      </c>
      <c r="E379" s="6">
        <v>345202.0</v>
      </c>
      <c r="F379" s="6">
        <v>5991.0</v>
      </c>
      <c r="G379" s="6">
        <v>4226.0</v>
      </c>
      <c r="H379" s="6">
        <v>3357.0</v>
      </c>
      <c r="I379" s="8"/>
      <c r="J379" s="8"/>
      <c r="K379" s="8"/>
      <c r="L379" s="6">
        <v>1034.0</v>
      </c>
      <c r="M379" s="6">
        <v>7583.0</v>
      </c>
      <c r="N379" s="6">
        <v>1851.0</v>
      </c>
      <c r="O379" s="9">
        <v>1670.0</v>
      </c>
      <c r="P379" s="9">
        <v>5243.0</v>
      </c>
      <c r="Q379" s="6">
        <v>670.0</v>
      </c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 ht="15.75" customHeight="1">
      <c r="A380" s="2">
        <v>44269.0</v>
      </c>
      <c r="B380" s="4">
        <v>8.0</v>
      </c>
      <c r="C380" s="3">
        <v>44269.333333333336</v>
      </c>
      <c r="D380" s="6">
        <v>359980.0</v>
      </c>
      <c r="E380" s="6">
        <v>347210.0</v>
      </c>
      <c r="F380" s="6">
        <v>6026.0</v>
      </c>
      <c r="G380" s="6">
        <v>3443.0</v>
      </c>
      <c r="H380" s="6">
        <v>3301.0</v>
      </c>
      <c r="I380" s="6"/>
      <c r="J380" s="6"/>
      <c r="K380" s="6"/>
      <c r="L380" s="6">
        <v>1204.0</v>
      </c>
      <c r="M380" s="6">
        <v>6744.0</v>
      </c>
      <c r="N380" s="6">
        <v>2008.0</v>
      </c>
      <c r="O380" s="6">
        <v>1195.0</v>
      </c>
      <c r="P380" s="6">
        <v>4071.0</v>
      </c>
      <c r="Q380" s="6">
        <v>1478.0</v>
      </c>
    </row>
    <row r="381" ht="15.75" customHeight="1">
      <c r="A381" s="2">
        <v>44270.0</v>
      </c>
      <c r="B381" s="4">
        <v>8.0</v>
      </c>
      <c r="C381" s="3">
        <v>44270.333333333336</v>
      </c>
      <c r="D381" s="4">
        <v>361535.0</v>
      </c>
      <c r="E381" s="4">
        <v>349002.0</v>
      </c>
      <c r="F381" s="4">
        <v>6038.0</v>
      </c>
      <c r="G381" s="4">
        <v>3485.0</v>
      </c>
      <c r="H381" s="4">
        <v>3010.0</v>
      </c>
      <c r="L381" s="4">
        <v>1555.0</v>
      </c>
      <c r="M381" s="4">
        <v>6495.0</v>
      </c>
      <c r="N381" s="4">
        <v>1792.0</v>
      </c>
      <c r="O381" s="4">
        <v>1272.0</v>
      </c>
      <c r="P381" s="4">
        <v>4142.0</v>
      </c>
      <c r="Q381" s="4">
        <v>1081.0</v>
      </c>
    </row>
    <row r="382" ht="15.75" customHeight="1">
      <c r="A382" s="2">
        <v>44271.0</v>
      </c>
      <c r="B382" s="4">
        <v>8.0</v>
      </c>
      <c r="C382" s="3">
        <v>44271.333333333336</v>
      </c>
      <c r="D382" s="4">
        <v>362370.0</v>
      </c>
      <c r="E382" s="4">
        <v>350561.0</v>
      </c>
      <c r="F382" s="4">
        <v>6062.0</v>
      </c>
      <c r="G382" s="4">
        <v>2996.0</v>
      </c>
      <c r="H382" s="4">
        <v>2751.0</v>
      </c>
      <c r="L382" s="4">
        <v>835.0</v>
      </c>
      <c r="M382" s="4">
        <v>5747.0</v>
      </c>
      <c r="N382" s="4">
        <v>1559.0</v>
      </c>
      <c r="O382" s="4">
        <v>832.0</v>
      </c>
      <c r="P382" s="4">
        <v>3301.0</v>
      </c>
      <c r="Q382" s="4">
        <v>1614.0</v>
      </c>
    </row>
    <row r="383" ht="15.75" customHeight="1">
      <c r="A383" s="2">
        <v>44272.0</v>
      </c>
      <c r="B383" s="4">
        <v>8.0</v>
      </c>
      <c r="C383" s="3">
        <v>44272.333333333336</v>
      </c>
      <c r="D383" s="9">
        <v>363700.0</v>
      </c>
      <c r="E383" s="6">
        <v>351680.0</v>
      </c>
      <c r="F383" s="6">
        <v>6077.0</v>
      </c>
      <c r="G383" s="6">
        <v>2907.0</v>
      </c>
      <c r="H383" s="6">
        <v>3036.0</v>
      </c>
      <c r="I383" s="8"/>
      <c r="J383" s="8"/>
      <c r="K383" s="8"/>
      <c r="L383" s="6">
        <v>1330.0</v>
      </c>
      <c r="M383" s="6">
        <v>5943.0</v>
      </c>
      <c r="N383" s="6">
        <v>1119.0</v>
      </c>
      <c r="O383" s="9">
        <v>573.0</v>
      </c>
      <c r="P383" s="9">
        <v>2972.0</v>
      </c>
      <c r="Q383" s="6">
        <v>2398.0</v>
      </c>
    </row>
    <row r="384" ht="15.75" customHeight="1">
      <c r="A384" s="2">
        <v>44273.0</v>
      </c>
      <c r="B384" s="4">
        <v>8.0</v>
      </c>
      <c r="C384" s="3">
        <v>44273.333333333336</v>
      </c>
      <c r="D384" s="6">
        <v>365419.0</v>
      </c>
      <c r="E384" s="6">
        <v>352827.0</v>
      </c>
      <c r="F384" s="6">
        <v>6100.0</v>
      </c>
      <c r="G384" s="6">
        <v>3273.0</v>
      </c>
      <c r="H384" s="6">
        <v>3219.0</v>
      </c>
      <c r="I384" s="8"/>
      <c r="J384" s="8"/>
      <c r="K384" s="8"/>
      <c r="L384" s="6">
        <v>1719.0</v>
      </c>
      <c r="M384" s="6">
        <v>6492.0</v>
      </c>
      <c r="N384" s="6">
        <v>1147.0</v>
      </c>
      <c r="O384" s="9">
        <v>246.0</v>
      </c>
      <c r="P384" s="9">
        <v>2705.0</v>
      </c>
      <c r="Q384" s="6">
        <v>3541.0</v>
      </c>
    </row>
    <row r="385" ht="15.75" customHeight="1">
      <c r="A385" s="2">
        <v>44274.0</v>
      </c>
      <c r="B385" s="4">
        <v>8.0</v>
      </c>
      <c r="C385" s="3">
        <v>44274.333333333336</v>
      </c>
      <c r="D385" s="4">
        <v>367007.0</v>
      </c>
      <c r="E385" s="4">
        <v>354036.0</v>
      </c>
      <c r="F385" s="4">
        <v>6120.0</v>
      </c>
      <c r="G385" s="4">
        <v>3483.0</v>
      </c>
      <c r="H385" s="4">
        <v>3368.0</v>
      </c>
      <c r="L385" s="4">
        <v>1588.0</v>
      </c>
      <c r="M385" s="4">
        <v>6851.0</v>
      </c>
      <c r="N385" s="4">
        <v>1209.0</v>
      </c>
      <c r="O385" s="4">
        <v>1150.0</v>
      </c>
      <c r="P385" s="4">
        <v>4749.0</v>
      </c>
      <c r="Q385" s="4">
        <v>952.0</v>
      </c>
    </row>
    <row r="386" ht="15.75" customHeight="1">
      <c r="A386" s="2">
        <v>44275.0</v>
      </c>
      <c r="B386" s="4">
        <v>8.0</v>
      </c>
      <c r="C386" s="3">
        <v>44275.333333333336</v>
      </c>
      <c r="D386" s="6">
        <v>368944.0</v>
      </c>
      <c r="E386" s="6">
        <v>355221.0</v>
      </c>
      <c r="F386" s="6">
        <v>6143.0</v>
      </c>
      <c r="G386" s="6">
        <v>3894.0</v>
      </c>
      <c r="H386" s="6">
        <v>3686.0</v>
      </c>
      <c r="I386" s="8"/>
      <c r="J386" s="8"/>
      <c r="K386" s="8"/>
      <c r="L386" s="6">
        <v>1937.0</v>
      </c>
      <c r="M386" s="6">
        <v>7580.0</v>
      </c>
      <c r="N386" s="6">
        <v>1185.0</v>
      </c>
      <c r="O386" s="9">
        <v>831.0</v>
      </c>
      <c r="P386" s="9">
        <v>4635.0</v>
      </c>
      <c r="Q386" s="6">
        <v>2114.0</v>
      </c>
    </row>
    <row r="387" ht="15.75" customHeight="1">
      <c r="A387" s="2">
        <v>44276.0</v>
      </c>
      <c r="B387" s="4">
        <v>8.0</v>
      </c>
      <c r="C387" s="3">
        <v>44276.333333333336</v>
      </c>
      <c r="D387" s="4">
        <v>370582.0</v>
      </c>
      <c r="E387" s="4">
        <v>357100.0</v>
      </c>
      <c r="F387" s="4">
        <v>6160.0</v>
      </c>
      <c r="G387" s="4">
        <v>3859.0</v>
      </c>
      <c r="H387" s="4">
        <v>3463.0</v>
      </c>
      <c r="L387" s="4">
        <v>1638.0</v>
      </c>
      <c r="M387" s="4">
        <v>7322.0</v>
      </c>
      <c r="N387" s="4">
        <v>1879.0</v>
      </c>
      <c r="O387" s="4">
        <v>551.0</v>
      </c>
      <c r="P387" s="4">
        <v>3608.0</v>
      </c>
      <c r="Q387" s="4">
        <v>3163.0</v>
      </c>
    </row>
    <row r="388" ht="15.75" customHeight="1">
      <c r="A388" s="2">
        <v>44277.0</v>
      </c>
      <c r="B388" s="9">
        <v>8.0</v>
      </c>
      <c r="C388" s="3">
        <v>44277.333333333336</v>
      </c>
      <c r="D388" s="6">
        <v>372056.0</v>
      </c>
      <c r="E388" s="6">
        <v>358826.0</v>
      </c>
      <c r="F388" s="6">
        <v>6179.0</v>
      </c>
      <c r="G388" s="6">
        <v>3775.0</v>
      </c>
      <c r="H388" s="6">
        <v>3276.0</v>
      </c>
      <c r="I388" s="8"/>
      <c r="J388" s="8"/>
      <c r="K388" s="8"/>
      <c r="L388" s="6">
        <v>1474.0</v>
      </c>
      <c r="M388" s="6">
        <v>7051.0</v>
      </c>
      <c r="N388" s="6">
        <v>1726.0</v>
      </c>
      <c r="O388" s="9">
        <v>1404.0</v>
      </c>
      <c r="P388" s="9">
        <v>4804.0</v>
      </c>
      <c r="Q388" s="6">
        <v>843.0</v>
      </c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 ht="15.75" customHeight="1">
      <c r="A389" s="2">
        <v>44278.0</v>
      </c>
      <c r="B389" s="4">
        <v>8.0</v>
      </c>
      <c r="C389" s="3">
        <v>44278.333333333336</v>
      </c>
      <c r="D389" s="4">
        <v>372871.0</v>
      </c>
      <c r="E389" s="4">
        <v>360479.0</v>
      </c>
      <c r="F389" s="4">
        <v>6206.0</v>
      </c>
      <c r="G389" s="4">
        <v>3107.0</v>
      </c>
      <c r="H389" s="4">
        <v>3079.0</v>
      </c>
      <c r="L389" s="4">
        <v>815.0</v>
      </c>
      <c r="M389" s="4">
        <v>6186.0</v>
      </c>
      <c r="N389" s="4">
        <v>1653.0</v>
      </c>
      <c r="O389" s="4">
        <v>934.0</v>
      </c>
      <c r="P389" s="4">
        <v>3766.0</v>
      </c>
      <c r="Q389" s="4">
        <v>1486.0</v>
      </c>
    </row>
    <row r="390" ht="15.75" customHeight="1">
      <c r="A390" s="2">
        <v>44279.0</v>
      </c>
      <c r="B390" s="4">
        <v>8.0</v>
      </c>
      <c r="C390" s="3">
        <v>44279.333333333336</v>
      </c>
      <c r="D390" s="4">
        <v>373761.0</v>
      </c>
      <c r="E390" s="4">
        <v>362248.0</v>
      </c>
      <c r="F390" s="4">
        <v>6224.0</v>
      </c>
      <c r="G390" s="4">
        <v>2650.0</v>
      </c>
      <c r="H390" s="4">
        <v>2639.0</v>
      </c>
      <c r="L390" s="4">
        <v>890.0</v>
      </c>
      <c r="M390" s="4">
        <v>5289.0</v>
      </c>
      <c r="N390" s="4">
        <v>1769.0</v>
      </c>
      <c r="O390" s="4">
        <v>595.0</v>
      </c>
      <c r="P390" s="4">
        <v>2663.0</v>
      </c>
      <c r="Q390" s="4">
        <v>2031.0</v>
      </c>
    </row>
    <row r="391" ht="15.75" customHeight="1">
      <c r="A391" s="2">
        <v>44280.0</v>
      </c>
      <c r="B391" s="4">
        <v>8.0</v>
      </c>
      <c r="C391" s="3">
        <v>44280.333333333336</v>
      </c>
      <c r="D391" s="4">
        <v>375487.0</v>
      </c>
      <c r="E391" s="4">
        <v>362975.0</v>
      </c>
      <c r="F391" s="4">
        <v>6241.0</v>
      </c>
      <c r="G391" s="4">
        <v>3222.0</v>
      </c>
      <c r="H391" s="4">
        <v>3049.0</v>
      </c>
      <c r="L391" s="4">
        <v>1726.0</v>
      </c>
      <c r="M391" s="4">
        <v>6271.0</v>
      </c>
      <c r="N391" s="4">
        <v>727.0</v>
      </c>
      <c r="O391" s="4">
        <v>536.0</v>
      </c>
      <c r="P391" s="4">
        <v>2664.0</v>
      </c>
      <c r="Q391" s="4">
        <v>3071.0</v>
      </c>
    </row>
    <row r="392" ht="15.75" customHeight="1">
      <c r="A392" s="2">
        <v>44281.0</v>
      </c>
      <c r="B392" s="4">
        <v>8.0</v>
      </c>
      <c r="C392" s="3">
        <v>44281.333333333336</v>
      </c>
      <c r="D392" s="4">
        <v>376868.0</v>
      </c>
      <c r="E392" s="4">
        <v>363599.0</v>
      </c>
      <c r="F392" s="4">
        <v>6260.0</v>
      </c>
      <c r="G392" s="4">
        <v>3629.0</v>
      </c>
      <c r="H392" s="4">
        <v>3380.0</v>
      </c>
      <c r="L392" s="4">
        <v>1381.0</v>
      </c>
      <c r="M392" s="4">
        <v>7009.0</v>
      </c>
      <c r="N392" s="4">
        <v>624.0</v>
      </c>
      <c r="O392" s="4">
        <v>1476.0</v>
      </c>
      <c r="P392" s="4">
        <v>4650.0</v>
      </c>
      <c r="Q392" s="4">
        <v>883.0</v>
      </c>
    </row>
    <row r="393" ht="15.75" customHeight="1">
      <c r="A393" s="2">
        <v>44282.0</v>
      </c>
      <c r="B393" s="4">
        <v>8.0</v>
      </c>
      <c r="C393" s="3">
        <v>44282.333333333336</v>
      </c>
      <c r="D393" s="6">
        <v>378222.0</v>
      </c>
      <c r="E393" s="6">
        <v>364251.0</v>
      </c>
      <c r="F393" s="6">
        <v>6281.0</v>
      </c>
      <c r="G393" s="6">
        <v>3932.0</v>
      </c>
      <c r="H393" s="6">
        <v>3758.0</v>
      </c>
      <c r="I393" s="8"/>
      <c r="J393" s="8"/>
      <c r="K393" s="8"/>
      <c r="L393" s="6">
        <v>1354.0</v>
      </c>
      <c r="M393" s="6">
        <v>7690.0</v>
      </c>
      <c r="N393" s="6">
        <v>652.0</v>
      </c>
      <c r="O393" s="6">
        <v>1269.0</v>
      </c>
      <c r="P393" s="6">
        <v>4639.0</v>
      </c>
      <c r="Q393" s="6">
        <v>1782.0</v>
      </c>
    </row>
    <row r="394" ht="15.75" customHeight="1">
      <c r="A394" s="2">
        <v>44283.0</v>
      </c>
      <c r="B394" s="9">
        <v>8.0</v>
      </c>
      <c r="C394" s="3">
        <v>44283.333333333336</v>
      </c>
      <c r="D394" s="6">
        <v>379692.0</v>
      </c>
      <c r="E394" s="6">
        <v>365592.0</v>
      </c>
      <c r="F394" s="6">
        <v>6304.0</v>
      </c>
      <c r="G394" s="6">
        <v>3966.0</v>
      </c>
      <c r="H394" s="6">
        <v>3830.0</v>
      </c>
      <c r="I394" s="8"/>
      <c r="J394" s="8"/>
      <c r="K394" s="8"/>
      <c r="L394" s="6">
        <v>1470.0</v>
      </c>
      <c r="M394" s="6">
        <v>7796.0</v>
      </c>
      <c r="N394" s="6">
        <v>1341.0</v>
      </c>
      <c r="O394" s="9">
        <v>906.0</v>
      </c>
      <c r="P394" s="9">
        <v>4259.0</v>
      </c>
      <c r="Q394" s="6">
        <v>2631.0</v>
      </c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 ht="15.75" customHeight="1">
      <c r="A395" s="2">
        <v>44284.0</v>
      </c>
      <c r="B395" s="4">
        <v>8.0</v>
      </c>
      <c r="C395" s="3">
        <v>44284.333333333336</v>
      </c>
      <c r="D395" s="4">
        <v>380706.0</v>
      </c>
      <c r="E395" s="4">
        <v>366615.0</v>
      </c>
      <c r="F395" s="4">
        <v>6324.0</v>
      </c>
      <c r="G395" s="4">
        <v>4034.0</v>
      </c>
      <c r="H395" s="4">
        <v>3733.0</v>
      </c>
      <c r="L395" s="4">
        <v>1014.0</v>
      </c>
      <c r="M395" s="4">
        <v>7767.0</v>
      </c>
      <c r="N395" s="4">
        <v>1023.0</v>
      </c>
      <c r="O395" s="4">
        <v>1697.0</v>
      </c>
      <c r="P395" s="4">
        <v>5326.0</v>
      </c>
      <c r="Q395" s="4">
        <v>744.0</v>
      </c>
    </row>
    <row r="396" ht="15.75" customHeight="1">
      <c r="A396" s="2">
        <v>44285.0</v>
      </c>
      <c r="B396" s="9">
        <v>8.0</v>
      </c>
      <c r="C396" s="3">
        <v>44285.333333333336</v>
      </c>
      <c r="D396" s="4">
        <v>381090.0</v>
      </c>
      <c r="E396" s="4">
        <v>367819.0</v>
      </c>
      <c r="F396" s="4">
        <v>6327.0</v>
      </c>
      <c r="G396" s="4">
        <v>3419.0</v>
      </c>
      <c r="H396" s="4">
        <v>3525.0</v>
      </c>
      <c r="L396" s="4">
        <v>384.0</v>
      </c>
      <c r="M396" s="4">
        <v>6944.0</v>
      </c>
      <c r="N396" s="4">
        <v>1204.0</v>
      </c>
      <c r="O396" s="4">
        <v>1250.0</v>
      </c>
      <c r="P396" s="4">
        <v>4576.0</v>
      </c>
      <c r="Q396" s="4">
        <v>1118.0</v>
      </c>
    </row>
    <row r="397" ht="15.75" customHeight="1">
      <c r="A397" s="2">
        <v>44286.0</v>
      </c>
      <c r="B397" s="4">
        <v>8.0</v>
      </c>
      <c r="C397" s="3">
        <v>44286.333333333336</v>
      </c>
      <c r="D397" s="4">
        <v>382055.0</v>
      </c>
      <c r="E397" s="4">
        <v>369007.0</v>
      </c>
      <c r="F397" s="4">
        <v>6341.0</v>
      </c>
      <c r="G397" s="4">
        <v>3028.0</v>
      </c>
      <c r="H397" s="4">
        <v>3679.0</v>
      </c>
      <c r="L397" s="4">
        <v>965.0</v>
      </c>
      <c r="M397" s="4">
        <v>6707.0</v>
      </c>
      <c r="N397" s="4">
        <v>1188.0</v>
      </c>
      <c r="O397" s="4">
        <v>1005.0</v>
      </c>
      <c r="P397" s="4">
        <v>3961.0</v>
      </c>
      <c r="Q397" s="4">
        <v>1741.0</v>
      </c>
    </row>
    <row r="398" ht="15.75" customHeight="1">
      <c r="A398" s="2">
        <v>44287.0</v>
      </c>
      <c r="B398" s="4">
        <v>8.0</v>
      </c>
      <c r="C398" s="3">
        <v>44287.333333333336</v>
      </c>
      <c r="D398" s="6">
        <v>383392.0</v>
      </c>
      <c r="E398" s="6">
        <v>369929.0</v>
      </c>
      <c r="F398" s="6">
        <v>6344.0</v>
      </c>
      <c r="G398" s="6">
        <v>3447.0</v>
      </c>
      <c r="H398" s="6">
        <v>3672.0</v>
      </c>
      <c r="I398" s="8"/>
      <c r="J398" s="8"/>
      <c r="K398" s="8"/>
      <c r="L398" s="6">
        <v>1337.0</v>
      </c>
      <c r="M398" s="6">
        <v>7119.0</v>
      </c>
      <c r="N398" s="6">
        <v>922.0</v>
      </c>
      <c r="O398" s="9">
        <v>705.0</v>
      </c>
      <c r="P398" s="9">
        <v>4175.0</v>
      </c>
      <c r="Q398" s="6">
        <v>2239.0</v>
      </c>
    </row>
    <row r="399" ht="15.75" customHeight="1">
      <c r="A399" s="2">
        <v>44288.0</v>
      </c>
      <c r="B399" s="4">
        <v>8.0</v>
      </c>
      <c r="C399" s="3">
        <v>44288.333333333336</v>
      </c>
      <c r="D399" s="6">
        <v>384632.0</v>
      </c>
      <c r="E399" s="6">
        <v>371254.0</v>
      </c>
      <c r="F399" s="6">
        <v>6351.0</v>
      </c>
      <c r="G399" s="6">
        <v>3433.0</v>
      </c>
      <c r="H399" s="6">
        <v>3594.0</v>
      </c>
      <c r="I399" s="8"/>
      <c r="J399" s="8"/>
      <c r="K399" s="8"/>
      <c r="L399" s="6">
        <v>1240.0</v>
      </c>
      <c r="M399" s="6">
        <v>7027.0</v>
      </c>
      <c r="N399" s="6">
        <v>1325.0</v>
      </c>
      <c r="O399" s="9">
        <v>1069.0</v>
      </c>
      <c r="P399" s="9">
        <v>5153.0</v>
      </c>
      <c r="Q399" s="6">
        <v>805.0</v>
      </c>
    </row>
    <row r="400" ht="15.75" customHeight="1">
      <c r="A400" s="2">
        <v>44289.0</v>
      </c>
      <c r="B400" s="4">
        <v>8.0</v>
      </c>
      <c r="C400" s="3">
        <v>44289.333333333336</v>
      </c>
      <c r="D400" s="4">
        <v>385730.0</v>
      </c>
      <c r="E400" s="4">
        <v>372494.0</v>
      </c>
      <c r="F400" s="4">
        <v>6356.0</v>
      </c>
      <c r="G400" s="4">
        <v>3317.0</v>
      </c>
      <c r="H400" s="4">
        <v>3563.0</v>
      </c>
      <c r="L400" s="4">
        <v>1098.0</v>
      </c>
      <c r="M400" s="4">
        <v>6880.0</v>
      </c>
      <c r="N400" s="4">
        <v>1240.0</v>
      </c>
      <c r="O400" s="4">
        <v>727.0</v>
      </c>
      <c r="P400" s="4">
        <v>4644.0</v>
      </c>
      <c r="Q400" s="4">
        <v>1509.0</v>
      </c>
    </row>
    <row r="401" ht="15.75" customHeight="1">
      <c r="A401" s="2">
        <v>44290.0</v>
      </c>
      <c r="B401" s="9">
        <v>8.0</v>
      </c>
      <c r="C401" s="3">
        <v>44290.333333333336</v>
      </c>
      <c r="D401" s="6">
        <v>386466.0</v>
      </c>
      <c r="E401" s="6">
        <v>373565.0</v>
      </c>
      <c r="F401" s="6">
        <v>6360.0</v>
      </c>
      <c r="G401" s="6">
        <v>3149.0</v>
      </c>
      <c r="H401" s="6">
        <v>3392.0</v>
      </c>
      <c r="I401" s="8"/>
      <c r="J401" s="8"/>
      <c r="K401" s="8"/>
      <c r="L401" s="6">
        <v>736.0</v>
      </c>
      <c r="M401" s="6">
        <v>6541.0</v>
      </c>
      <c r="N401" s="6">
        <v>1071.0</v>
      </c>
      <c r="O401" s="9">
        <v>443.0</v>
      </c>
      <c r="P401" s="9">
        <v>4112.0</v>
      </c>
      <c r="Q401" s="6">
        <v>1986.0</v>
      </c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 ht="15.75" customHeight="1">
      <c r="A402" s="2">
        <v>44291.0</v>
      </c>
      <c r="B402" s="4">
        <v>8.0</v>
      </c>
      <c r="C402" s="3">
        <v>44291.333333333336</v>
      </c>
      <c r="D402" s="4">
        <v>386989.0</v>
      </c>
      <c r="E402" s="4">
        <v>374542.0</v>
      </c>
      <c r="F402" s="4">
        <v>6372.0</v>
      </c>
      <c r="G402" s="4">
        <v>2771.0</v>
      </c>
      <c r="H402" s="4">
        <v>3304.0</v>
      </c>
      <c r="L402" s="4">
        <v>523.0</v>
      </c>
      <c r="M402" s="4">
        <v>6075.0</v>
      </c>
      <c r="N402" s="4">
        <v>977.0</v>
      </c>
      <c r="O402" s="4">
        <v>310.0</v>
      </c>
      <c r="P402" s="4">
        <v>3452.0</v>
      </c>
      <c r="Q402" s="4">
        <v>2313.0</v>
      </c>
    </row>
    <row r="403" ht="15.75" customHeight="1">
      <c r="A403" s="2">
        <v>44292.0</v>
      </c>
      <c r="B403" s="4">
        <v>8.0</v>
      </c>
      <c r="C403" s="3">
        <v>44292.333333333336</v>
      </c>
      <c r="D403" s="4">
        <v>387476.0</v>
      </c>
      <c r="E403" s="4">
        <v>375080.0</v>
      </c>
      <c r="F403" s="4">
        <v>6379.0</v>
      </c>
      <c r="G403" s="4">
        <v>2705.0</v>
      </c>
      <c r="H403" s="4">
        <v>3312.0</v>
      </c>
      <c r="L403" s="4">
        <v>487.0</v>
      </c>
      <c r="M403" s="4">
        <v>6017.0</v>
      </c>
      <c r="N403" s="4">
        <v>538.0</v>
      </c>
      <c r="O403" s="4">
        <v>177.0</v>
      </c>
      <c r="P403" s="4">
        <v>3184.0</v>
      </c>
      <c r="Q403" s="4">
        <v>2656.0</v>
      </c>
    </row>
    <row r="404" ht="15.75" customHeight="1">
      <c r="A404" s="2">
        <v>44293.0</v>
      </c>
      <c r="B404" s="4">
        <v>8.0</v>
      </c>
      <c r="C404" s="3">
        <v>44293.333333333336</v>
      </c>
      <c r="D404" s="6">
        <v>388338.0</v>
      </c>
      <c r="E404" s="6">
        <v>375651.0</v>
      </c>
      <c r="F404" s="6">
        <v>6391.0</v>
      </c>
      <c r="G404" s="6">
        <v>2814.0</v>
      </c>
      <c r="H404" s="6">
        <v>3482.0</v>
      </c>
      <c r="I404" s="8"/>
      <c r="J404" s="8"/>
      <c r="K404" s="8"/>
      <c r="L404" s="6">
        <v>862.0</v>
      </c>
      <c r="M404" s="6">
        <v>6296.0</v>
      </c>
      <c r="N404" s="6">
        <v>571.0</v>
      </c>
      <c r="O404" s="6">
        <v>868.0</v>
      </c>
      <c r="P404" s="6">
        <v>4884.0</v>
      </c>
      <c r="Q404" s="6">
        <v>544.0</v>
      </c>
    </row>
    <row r="405" ht="15.75" customHeight="1">
      <c r="A405" s="2">
        <v>44294.0</v>
      </c>
      <c r="B405" s="4">
        <v>8.0</v>
      </c>
      <c r="C405" s="3">
        <v>44294.333333333336</v>
      </c>
      <c r="D405" s="4">
        <v>389577.0</v>
      </c>
      <c r="E405" s="4">
        <v>376270.0</v>
      </c>
      <c r="F405" s="4">
        <v>6410.0</v>
      </c>
      <c r="G405" s="4">
        <v>3244.0</v>
      </c>
      <c r="H405" s="4">
        <v>3653.0</v>
      </c>
      <c r="L405" s="4">
        <v>1239.0</v>
      </c>
      <c r="M405" s="4">
        <v>6897.0</v>
      </c>
      <c r="N405" s="4">
        <v>619.0</v>
      </c>
      <c r="O405" s="4">
        <v>882.0</v>
      </c>
      <c r="P405" s="4">
        <v>4700.0</v>
      </c>
      <c r="Q405" s="4">
        <v>1315.0</v>
      </c>
    </row>
    <row r="406" ht="15.75" customHeight="1">
      <c r="A406" s="2">
        <v>44295.0</v>
      </c>
      <c r="B406" s="4">
        <v>8.0</v>
      </c>
      <c r="C406" s="3">
        <v>44295.333333333336</v>
      </c>
      <c r="D406" s="4">
        <v>390590.0</v>
      </c>
      <c r="E406" s="4">
        <v>376959.0</v>
      </c>
      <c r="F406" s="4">
        <v>6424.0</v>
      </c>
      <c r="G406" s="4">
        <v>3506.0</v>
      </c>
      <c r="H406" s="4">
        <v>3701.0</v>
      </c>
      <c r="L406" s="4">
        <v>1013.0</v>
      </c>
      <c r="M406" s="4">
        <v>7207.0</v>
      </c>
      <c r="N406" s="4">
        <v>689.0</v>
      </c>
      <c r="O406" s="4">
        <v>2071.0</v>
      </c>
      <c r="P406" s="4">
        <v>4551.0</v>
      </c>
      <c r="Q406" s="4">
        <v>585.0</v>
      </c>
    </row>
    <row r="407" ht="15.75" customHeight="1">
      <c r="A407" s="2">
        <v>44296.0</v>
      </c>
      <c r="B407" s="4">
        <v>8.0</v>
      </c>
      <c r="C407" s="3">
        <v>44296.333333333336</v>
      </c>
      <c r="D407" s="4">
        <v>391567.0</v>
      </c>
      <c r="E407" s="4">
        <v>377797.0</v>
      </c>
      <c r="F407" s="4">
        <v>6435.0</v>
      </c>
      <c r="G407" s="4">
        <v>3716.0</v>
      </c>
      <c r="H407" s="4">
        <v>3619.0</v>
      </c>
      <c r="L407" s="4">
        <v>977.0</v>
      </c>
      <c r="M407" s="4">
        <v>7335.0</v>
      </c>
      <c r="N407" s="4">
        <v>838.0</v>
      </c>
      <c r="O407" s="4">
        <v>1890.0</v>
      </c>
      <c r="P407" s="4">
        <v>4165.0</v>
      </c>
      <c r="Q407" s="4">
        <v>1280.0</v>
      </c>
    </row>
    <row r="408" ht="15.75" customHeight="1">
      <c r="A408" s="2">
        <v>44297.0</v>
      </c>
      <c r="B408" s="9">
        <v>8.0</v>
      </c>
      <c r="C408" s="3">
        <v>44297.333333333336</v>
      </c>
      <c r="D408" s="6">
        <v>392598.0</v>
      </c>
      <c r="E408" s="6">
        <v>379210.0</v>
      </c>
      <c r="F408" s="6">
        <v>6450.0</v>
      </c>
      <c r="G408" s="6">
        <v>3617.0</v>
      </c>
      <c r="H408" s="6">
        <v>3321.0</v>
      </c>
      <c r="I408" s="8"/>
      <c r="J408" s="8"/>
      <c r="K408" s="8"/>
      <c r="L408" s="6">
        <v>1031.0</v>
      </c>
      <c r="M408" s="6">
        <v>6938.0</v>
      </c>
      <c r="N408" s="6">
        <v>1413.0</v>
      </c>
      <c r="O408" s="9">
        <v>939.0</v>
      </c>
      <c r="P408" s="9">
        <v>4107.0</v>
      </c>
      <c r="Q408" s="6">
        <v>1892.0</v>
      </c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 ht="15.75" customHeight="1">
      <c r="A409" s="2">
        <v>44298.0</v>
      </c>
      <c r="B409" s="4">
        <v>8.0</v>
      </c>
      <c r="C409" s="3">
        <v>44298.333333333336</v>
      </c>
      <c r="D409" s="4">
        <v>393290.0</v>
      </c>
      <c r="E409" s="4">
        <v>380560.0</v>
      </c>
      <c r="F409" s="4">
        <v>6459.0</v>
      </c>
      <c r="G409" s="4">
        <v>3324.0</v>
      </c>
      <c r="H409" s="4">
        <v>2947.0</v>
      </c>
      <c r="L409" s="4">
        <v>692.0</v>
      </c>
      <c r="M409" s="4">
        <v>6271.0</v>
      </c>
      <c r="N409" s="4">
        <v>1350.0</v>
      </c>
      <c r="O409" s="4">
        <v>1973.0</v>
      </c>
      <c r="P409" s="4">
        <v>3777.0</v>
      </c>
      <c r="Q409" s="4">
        <v>521.0</v>
      </c>
    </row>
    <row r="410" ht="15.75" customHeight="1">
      <c r="A410" s="2">
        <v>44299.0</v>
      </c>
      <c r="B410" s="4">
        <v>8.0</v>
      </c>
      <c r="C410" s="3">
        <v>44299.333333333336</v>
      </c>
      <c r="D410" s="6">
        <v>394118.0</v>
      </c>
      <c r="E410" s="6">
        <v>381449.0</v>
      </c>
      <c r="F410" s="6">
        <v>6482.0</v>
      </c>
      <c r="G410" s="6">
        <v>3326.0</v>
      </c>
      <c r="H410" s="6">
        <v>2861.0</v>
      </c>
      <c r="I410" s="8"/>
      <c r="J410" s="8"/>
      <c r="K410" s="8"/>
      <c r="L410" s="6">
        <v>828.0</v>
      </c>
      <c r="M410" s="6">
        <v>6187.0</v>
      </c>
      <c r="N410" s="6">
        <v>889.0</v>
      </c>
      <c r="O410" s="9">
        <v>1902.0</v>
      </c>
      <c r="P410" s="9">
        <v>3467.0</v>
      </c>
      <c r="Q410" s="6">
        <v>818.0</v>
      </c>
    </row>
    <row r="411" ht="15.75" customHeight="1">
      <c r="A411" s="2">
        <v>44300.0</v>
      </c>
      <c r="B411" s="4">
        <v>8.0</v>
      </c>
      <c r="C411" s="3">
        <v>44300.333333333336</v>
      </c>
      <c r="D411" s="4">
        <v>394779.0</v>
      </c>
      <c r="E411" s="4">
        <v>382091.0</v>
      </c>
      <c r="F411" s="4">
        <v>6489.0</v>
      </c>
      <c r="G411" s="4">
        <v>3338.0</v>
      </c>
      <c r="H411" s="4">
        <v>2861.0</v>
      </c>
      <c r="L411" s="4">
        <v>661.0</v>
      </c>
      <c r="M411" s="4">
        <v>6199.0</v>
      </c>
      <c r="N411" s="4">
        <v>642.0</v>
      </c>
      <c r="O411" s="4">
        <v>1780.0</v>
      </c>
      <c r="P411" s="4">
        <v>3178.0</v>
      </c>
      <c r="Q411" s="4">
        <v>1241.0</v>
      </c>
    </row>
    <row r="412" ht="15.75" customHeight="1">
      <c r="A412" s="2">
        <v>44301.0</v>
      </c>
      <c r="B412" s="4">
        <v>8.0</v>
      </c>
      <c r="C412" s="3">
        <v>44301.333333333336</v>
      </c>
      <c r="D412" s="4">
        <v>396109.0</v>
      </c>
      <c r="E412" s="4">
        <v>382617.0</v>
      </c>
      <c r="F412" s="4">
        <v>6504.0</v>
      </c>
      <c r="G412" s="4">
        <v>3921.0</v>
      </c>
      <c r="H412" s="4">
        <v>3067.0</v>
      </c>
      <c r="L412" s="4">
        <v>1330.0</v>
      </c>
      <c r="M412" s="4">
        <v>6988.0</v>
      </c>
      <c r="N412" s="4">
        <v>526.0</v>
      </c>
      <c r="O412" s="4">
        <v>5357.0</v>
      </c>
      <c r="P412" s="4">
        <v>745.0</v>
      </c>
      <c r="Q412" s="4">
        <v>886.0</v>
      </c>
    </row>
    <row r="413" ht="15.75" customHeight="1">
      <c r="A413" s="2">
        <v>44302.0</v>
      </c>
      <c r="B413" s="4">
        <v>8.0</v>
      </c>
      <c r="C413" s="3">
        <v>44302.333333333336</v>
      </c>
      <c r="D413" s="4">
        <v>397088.0</v>
      </c>
      <c r="E413" s="4">
        <v>383655.0</v>
      </c>
      <c r="F413" s="4">
        <v>6513.0</v>
      </c>
      <c r="G413" s="4">
        <v>3607.0</v>
      </c>
      <c r="H413" s="4">
        <v>3313.0</v>
      </c>
      <c r="L413" s="4">
        <v>979.0</v>
      </c>
      <c r="M413" s="4">
        <v>6920.0</v>
      </c>
      <c r="N413" s="4">
        <v>1038.0</v>
      </c>
      <c r="O413" s="4">
        <v>1042.0</v>
      </c>
      <c r="P413" s="4">
        <v>4370.0</v>
      </c>
      <c r="Q413" s="4">
        <v>1508.0</v>
      </c>
    </row>
    <row r="414" ht="15.75" customHeight="1">
      <c r="A414" s="2">
        <v>44303.0</v>
      </c>
      <c r="B414" s="4">
        <v>8.0</v>
      </c>
      <c r="C414" s="3">
        <v>44303.333333333336</v>
      </c>
      <c r="D414" s="4">
        <v>398125.0</v>
      </c>
      <c r="E414" s="4">
        <v>384652.0</v>
      </c>
      <c r="F414" s="4">
        <v>6520.0</v>
      </c>
      <c r="G414" s="4">
        <v>3512.0</v>
      </c>
      <c r="H414" s="4">
        <v>3441.0</v>
      </c>
      <c r="L414" s="4">
        <v>1037.0</v>
      </c>
      <c r="M414" s="4">
        <v>6953.0</v>
      </c>
      <c r="N414" s="4">
        <v>997.0</v>
      </c>
      <c r="O414" s="4">
        <v>3509.0</v>
      </c>
      <c r="P414" s="4">
        <v>1306.0</v>
      </c>
      <c r="Q414" s="4">
        <v>2138.0</v>
      </c>
    </row>
    <row r="415" ht="15.75" customHeight="1">
      <c r="A415" s="2">
        <v>44304.0</v>
      </c>
      <c r="B415" s="9">
        <v>8.0</v>
      </c>
      <c r="C415" s="3">
        <v>44304.333333333336</v>
      </c>
      <c r="D415" s="6">
        <v>399075.0</v>
      </c>
      <c r="E415" s="6">
        <v>385615.0</v>
      </c>
      <c r="F415" s="6">
        <v>6536.0</v>
      </c>
      <c r="G415" s="6">
        <v>3313.0</v>
      </c>
      <c r="H415" s="6">
        <v>3611.0</v>
      </c>
      <c r="I415" s="8"/>
      <c r="J415" s="8"/>
      <c r="K415" s="8"/>
      <c r="L415" s="6">
        <v>950.0</v>
      </c>
      <c r="M415" s="6">
        <v>6924.0</v>
      </c>
      <c r="N415" s="6">
        <v>963.0</v>
      </c>
      <c r="O415" s="9">
        <v>305.0</v>
      </c>
      <c r="P415" s="9">
        <v>1481.0</v>
      </c>
      <c r="Q415" s="6">
        <v>5138.0</v>
      </c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 ht="15.75" customHeight="1">
      <c r="A416" s="2">
        <v>44305.0</v>
      </c>
      <c r="B416" s="4">
        <v>8.0</v>
      </c>
      <c r="C416" s="3">
        <v>44305.333333333336</v>
      </c>
      <c r="D416" s="4">
        <v>400048.0</v>
      </c>
      <c r="E416" s="4">
        <v>386606.0</v>
      </c>
      <c r="F416" s="4">
        <v>6558.0</v>
      </c>
      <c r="G416" s="4">
        <v>3218.0</v>
      </c>
      <c r="H416" s="4">
        <v>3666.0</v>
      </c>
      <c r="L416" s="4">
        <v>973.0</v>
      </c>
      <c r="M416" s="4">
        <v>6884.0</v>
      </c>
      <c r="N416" s="4">
        <v>991.0</v>
      </c>
      <c r="O416" s="4">
        <v>2401.0</v>
      </c>
      <c r="P416" s="4">
        <v>3843.0</v>
      </c>
      <c r="Q416" s="4">
        <v>640.0</v>
      </c>
    </row>
    <row r="417" ht="15.75" customHeight="1">
      <c r="A417" s="2">
        <v>44306.0</v>
      </c>
      <c r="B417" s="4">
        <v>8.0</v>
      </c>
      <c r="C417" s="3">
        <v>44306.333333333336</v>
      </c>
      <c r="D417" s="4">
        <v>400508.0</v>
      </c>
      <c r="E417" s="4">
        <v>387507.0</v>
      </c>
      <c r="F417" s="4">
        <v>6569.0</v>
      </c>
      <c r="G417" s="4">
        <v>2945.0</v>
      </c>
      <c r="H417" s="4">
        <v>3487.0</v>
      </c>
      <c r="L417" s="4">
        <v>460.0</v>
      </c>
      <c r="M417" s="4">
        <v>6432.0</v>
      </c>
      <c r="N417" s="4">
        <v>901.0</v>
      </c>
      <c r="O417" s="4">
        <v>1593.0</v>
      </c>
      <c r="P417" s="4">
        <v>3908.0</v>
      </c>
      <c r="Q417" s="4">
        <v>931.0</v>
      </c>
    </row>
    <row r="418" ht="15.75" customHeight="1">
      <c r="A418" s="2">
        <v>44307.0</v>
      </c>
      <c r="B418" s="4">
        <v>8.0</v>
      </c>
      <c r="C418" s="3">
        <v>44307.333333333336</v>
      </c>
      <c r="D418" s="4">
        <v>401110.0</v>
      </c>
      <c r="E418" s="4">
        <v>388083.0</v>
      </c>
      <c r="F418" s="4">
        <v>6587.0</v>
      </c>
      <c r="G418" s="4">
        <v>2954.0</v>
      </c>
      <c r="H418" s="4">
        <v>3486.0</v>
      </c>
      <c r="L418" s="4">
        <v>602.0</v>
      </c>
      <c r="M418" s="4">
        <v>6440.0</v>
      </c>
      <c r="N418" s="4">
        <v>576.0</v>
      </c>
      <c r="O418" s="4">
        <v>1179.0</v>
      </c>
      <c r="P418" s="4">
        <v>3865.0</v>
      </c>
      <c r="Q418" s="4">
        <v>1396.0</v>
      </c>
    </row>
    <row r="419" ht="15.75" customHeight="1">
      <c r="A419" s="2">
        <v>44308.0</v>
      </c>
      <c r="B419" s="4">
        <v>8.0</v>
      </c>
      <c r="C419" s="3">
        <v>44308.333333333336</v>
      </c>
      <c r="D419" s="4">
        <v>402376.0</v>
      </c>
      <c r="E419" s="4">
        <v>388735.0</v>
      </c>
      <c r="F419" s="4">
        <v>6596.0</v>
      </c>
      <c r="G419" s="4">
        <v>3497.0</v>
      </c>
      <c r="H419" s="4">
        <v>3548.0</v>
      </c>
      <c r="L419" s="4">
        <v>1266.0</v>
      </c>
      <c r="M419" s="4">
        <v>7045.0</v>
      </c>
      <c r="N419" s="4">
        <v>652.0</v>
      </c>
      <c r="O419" s="4">
        <v>1136.0</v>
      </c>
      <c r="P419" s="4">
        <v>5043.0</v>
      </c>
      <c r="Q419" s="4">
        <v>866.0</v>
      </c>
    </row>
    <row r="420" ht="15.75" customHeight="1">
      <c r="A420" s="2">
        <v>44309.0</v>
      </c>
      <c r="B420" s="4">
        <v>8.0</v>
      </c>
      <c r="C420" s="3">
        <v>44309.333333333336</v>
      </c>
      <c r="D420" s="4">
        <v>403260.0</v>
      </c>
      <c r="E420" s="4">
        <v>389445.0</v>
      </c>
      <c r="F420" s="4">
        <v>6612.0</v>
      </c>
      <c r="G420" s="4">
        <v>3584.0</v>
      </c>
      <c r="H420" s="4">
        <v>3619.0</v>
      </c>
      <c r="L420" s="4">
        <v>884.0</v>
      </c>
      <c r="M420" s="4">
        <v>7203.0</v>
      </c>
      <c r="N420" s="4">
        <v>710.0</v>
      </c>
      <c r="O420" s="4">
        <v>872.0</v>
      </c>
      <c r="P420" s="4">
        <v>4778.0</v>
      </c>
      <c r="Q420" s="4">
        <v>1553.0</v>
      </c>
    </row>
    <row r="421" ht="15.75" customHeight="1">
      <c r="A421" s="2">
        <v>44310.0</v>
      </c>
      <c r="B421" s="4">
        <v>8.0</v>
      </c>
      <c r="C421" s="3">
        <v>44310.333333333336</v>
      </c>
      <c r="D421" s="4">
        <v>404167.0</v>
      </c>
      <c r="E421" s="4">
        <v>390334.0</v>
      </c>
      <c r="F421" s="4">
        <v>6623.0</v>
      </c>
      <c r="G421" s="4">
        <v>3563.0</v>
      </c>
      <c r="H421" s="4">
        <v>3647.0</v>
      </c>
      <c r="L421" s="4">
        <v>907.0</v>
      </c>
      <c r="M421" s="4">
        <v>7210.0</v>
      </c>
      <c r="N421" s="4">
        <v>889.0</v>
      </c>
      <c r="O421" s="4">
        <v>697.0</v>
      </c>
      <c r="P421" s="4">
        <v>4296.0</v>
      </c>
      <c r="Q421" s="4">
        <v>2217.0</v>
      </c>
    </row>
    <row r="422" ht="15.75" customHeight="1">
      <c r="A422" s="2">
        <v>44311.0</v>
      </c>
      <c r="B422" s="9">
        <v>8.0</v>
      </c>
      <c r="C422" s="3">
        <v>44311.333333333336</v>
      </c>
      <c r="D422" s="6">
        <v>405063.0</v>
      </c>
      <c r="E422" s="6">
        <v>391301.0</v>
      </c>
      <c r="F422" s="6">
        <v>6645.0</v>
      </c>
      <c r="G422" s="6">
        <v>3399.0</v>
      </c>
      <c r="H422" s="6">
        <v>3718.0</v>
      </c>
      <c r="I422" s="8"/>
      <c r="J422" s="8"/>
      <c r="K422" s="8"/>
      <c r="L422" s="6">
        <v>896.0</v>
      </c>
      <c r="M422" s="6">
        <v>7117.0</v>
      </c>
      <c r="N422" s="6">
        <v>967.0</v>
      </c>
      <c r="O422" s="9">
        <v>1329.0</v>
      </c>
      <c r="P422" s="9">
        <v>5213.0</v>
      </c>
      <c r="Q422" s="6">
        <v>575.0</v>
      </c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 ht="15.75" customHeight="1">
      <c r="A423" s="2">
        <v>44312.0</v>
      </c>
      <c r="B423" s="9">
        <v>8.0</v>
      </c>
      <c r="C423" s="3">
        <v>44312.333333333336</v>
      </c>
      <c r="D423" s="4">
        <v>405812.0</v>
      </c>
      <c r="E423" s="4">
        <v>392595.0</v>
      </c>
      <c r="F423" s="4">
        <v>6660.0</v>
      </c>
      <c r="G423" s="4">
        <v>3152.0</v>
      </c>
      <c r="H423" s="4">
        <v>3405.0</v>
      </c>
      <c r="L423" s="4">
        <v>749.0</v>
      </c>
      <c r="M423" s="4">
        <v>6557.0</v>
      </c>
      <c r="N423" s="4">
        <v>1294.0</v>
      </c>
      <c r="O423" s="4">
        <v>1112.0</v>
      </c>
      <c r="P423" s="4">
        <v>4478.0</v>
      </c>
      <c r="Q423" s="4">
        <v>967.0</v>
      </c>
    </row>
    <row r="424" ht="15.75" customHeight="1">
      <c r="A424" s="2">
        <v>44313.0</v>
      </c>
      <c r="B424" s="9">
        <v>8.0</v>
      </c>
      <c r="C424" s="3">
        <v>44313.333333333336</v>
      </c>
      <c r="D424" s="4">
        <v>406205.0</v>
      </c>
      <c r="E424" s="4">
        <v>393205.0</v>
      </c>
      <c r="F424" s="4">
        <v>6679.0</v>
      </c>
      <c r="G424" s="4">
        <v>2999.0</v>
      </c>
      <c r="H424" s="4">
        <v>3322.0</v>
      </c>
      <c r="L424" s="4">
        <v>393.0</v>
      </c>
      <c r="M424" s="4">
        <v>6321.0</v>
      </c>
      <c r="N424" s="4">
        <v>610.0</v>
      </c>
      <c r="O424" s="4">
        <v>1327.0</v>
      </c>
      <c r="P424" s="4">
        <v>4760.0</v>
      </c>
      <c r="Q424" s="4">
        <v>234.0</v>
      </c>
    </row>
    <row r="425" ht="15.75" customHeight="1">
      <c r="A425" s="2">
        <v>44314.0</v>
      </c>
      <c r="B425" s="9">
        <v>8.0</v>
      </c>
      <c r="C425" s="3">
        <v>44314.333333333336</v>
      </c>
      <c r="D425" s="4">
        <v>406844.0</v>
      </c>
      <c r="E425" s="4">
        <v>393814.0</v>
      </c>
      <c r="F425" s="4">
        <v>6690.0</v>
      </c>
      <c r="G425" s="4">
        <v>2950.0</v>
      </c>
      <c r="H425" s="4">
        <v>3390.0</v>
      </c>
      <c r="L425" s="4">
        <v>639.0</v>
      </c>
      <c r="M425" s="4">
        <v>6340.0</v>
      </c>
      <c r="N425" s="4">
        <v>609.0</v>
      </c>
      <c r="O425" s="4">
        <v>1208.0</v>
      </c>
      <c r="P425" s="4">
        <v>4391.0</v>
      </c>
      <c r="Q425" s="4">
        <v>741.0</v>
      </c>
    </row>
    <row r="426" ht="15.75" customHeight="1">
      <c r="A426" s="2">
        <v>44315.0</v>
      </c>
      <c r="B426" s="4">
        <v>8.0</v>
      </c>
      <c r="C426" s="3">
        <v>44315.333333333336</v>
      </c>
      <c r="D426" s="4">
        <v>407831.0</v>
      </c>
      <c r="E426" s="4">
        <v>394403.0</v>
      </c>
      <c r="F426" s="4">
        <v>6710.0</v>
      </c>
      <c r="G426" s="4">
        <v>3308.0</v>
      </c>
      <c r="H426" s="4">
        <v>3410.0</v>
      </c>
      <c r="L426" s="4">
        <v>987.0</v>
      </c>
      <c r="M426" s="4">
        <v>6718.0</v>
      </c>
      <c r="N426" s="4">
        <v>589.0</v>
      </c>
      <c r="O426" s="4">
        <v>1012.0</v>
      </c>
      <c r="P426" s="4">
        <v>4320.0</v>
      </c>
      <c r="Q426" s="4">
        <v>1386.0</v>
      </c>
    </row>
    <row r="427" ht="15.75" customHeight="1">
      <c r="A427" s="2">
        <v>44316.0</v>
      </c>
      <c r="B427" s="4">
        <v>8.0</v>
      </c>
      <c r="C427" s="3">
        <v>44316.333333333336</v>
      </c>
      <c r="D427" s="4">
        <v>408620.0</v>
      </c>
      <c r="E427" s="4">
        <v>394939.0</v>
      </c>
      <c r="F427" s="4">
        <v>6733.0</v>
      </c>
      <c r="G427" s="4">
        <v>3421.0</v>
      </c>
      <c r="H427" s="4">
        <v>3527.0</v>
      </c>
      <c r="L427" s="4">
        <v>789.0</v>
      </c>
      <c r="M427" s="4">
        <v>6948.0</v>
      </c>
      <c r="N427" s="4">
        <v>536.0</v>
      </c>
      <c r="O427" s="4">
        <v>1209.0</v>
      </c>
      <c r="P427" s="4">
        <v>5210.0</v>
      </c>
      <c r="Q427" s="4">
        <v>529.0</v>
      </c>
    </row>
    <row r="428" ht="15.75" customHeight="1">
      <c r="A428" s="2">
        <v>44317.0</v>
      </c>
      <c r="B428" s="4">
        <v>8.0</v>
      </c>
      <c r="C428" s="3">
        <v>44317.333333333336</v>
      </c>
      <c r="D428" s="4">
        <v>409546.0</v>
      </c>
      <c r="E428" s="4">
        <v>395644.0</v>
      </c>
      <c r="F428" s="4">
        <v>6747.0</v>
      </c>
      <c r="G428" s="4">
        <v>3533.0</v>
      </c>
      <c r="H428" s="4">
        <v>3622.0</v>
      </c>
      <c r="L428" s="4">
        <v>926.0</v>
      </c>
      <c r="M428" s="4">
        <v>7155.0</v>
      </c>
      <c r="N428" s="4">
        <v>705.0</v>
      </c>
      <c r="O428" s="4">
        <v>1039.0</v>
      </c>
      <c r="P428" s="4">
        <v>4940.0</v>
      </c>
      <c r="Q428" s="4">
        <v>1176.0</v>
      </c>
    </row>
    <row r="429" ht="15.75" customHeight="1">
      <c r="A429" s="2">
        <v>44318.0</v>
      </c>
      <c r="B429" s="9">
        <v>8.0</v>
      </c>
      <c r="C429" s="3">
        <v>44318.333333333336</v>
      </c>
      <c r="D429" s="6">
        <v>410400.0</v>
      </c>
      <c r="E429" s="6">
        <v>396594.0</v>
      </c>
      <c r="F429" s="6">
        <v>6767.0</v>
      </c>
      <c r="G429" s="6">
        <v>3450.0</v>
      </c>
      <c r="H429" s="6">
        <v>3589.0</v>
      </c>
      <c r="I429" s="8"/>
      <c r="J429" s="8"/>
      <c r="K429" s="8"/>
      <c r="L429" s="6">
        <v>854.0</v>
      </c>
      <c r="M429" s="6">
        <v>7039.0</v>
      </c>
      <c r="N429" s="6">
        <v>950.0</v>
      </c>
      <c r="O429" s="9">
        <v>842.0</v>
      </c>
      <c r="P429" s="9">
        <v>4574.0</v>
      </c>
      <c r="Q429" s="6">
        <v>1623.0</v>
      </c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 ht="15.75" customHeight="1">
      <c r="A430" s="2">
        <v>44319.0</v>
      </c>
      <c r="B430" s="9">
        <v>8.0</v>
      </c>
      <c r="C430" s="3">
        <v>44319.333333333336</v>
      </c>
      <c r="D430" s="4">
        <v>411157.0</v>
      </c>
      <c r="E430" s="4">
        <v>397349.0</v>
      </c>
      <c r="F430" s="4">
        <v>6788.0</v>
      </c>
      <c r="G430" s="4">
        <v>3483.0</v>
      </c>
      <c r="H430" s="4">
        <v>3537.0</v>
      </c>
      <c r="L430" s="4">
        <v>757.0</v>
      </c>
      <c r="M430" s="4">
        <v>7020.0</v>
      </c>
      <c r="N430" s="4">
        <v>755.0</v>
      </c>
      <c r="O430" s="4">
        <v>1349.0</v>
      </c>
      <c r="P430" s="4">
        <v>5473.0</v>
      </c>
      <c r="Q430" s="4">
        <v>198.0</v>
      </c>
    </row>
    <row r="431" ht="15.75" customHeight="1">
      <c r="A431" s="2">
        <v>44320.0</v>
      </c>
      <c r="B431" s="9">
        <v>8.0</v>
      </c>
      <c r="C431" s="3">
        <v>44320.333333333336</v>
      </c>
      <c r="D431" s="4">
        <v>411573.0</v>
      </c>
      <c r="E431" s="4">
        <v>397955.0</v>
      </c>
      <c r="F431" s="4">
        <v>6807.0</v>
      </c>
      <c r="G431" s="4">
        <v>3247.0</v>
      </c>
      <c r="H431" s="4">
        <v>3564.0</v>
      </c>
      <c r="L431" s="4">
        <v>416.0</v>
      </c>
      <c r="M431" s="4">
        <v>6811.0</v>
      </c>
      <c r="N431" s="4">
        <v>606.0</v>
      </c>
      <c r="O431" s="4">
        <v>1182.0</v>
      </c>
      <c r="P431" s="4">
        <v>5158.0</v>
      </c>
      <c r="Q431" s="4">
        <v>471.0</v>
      </c>
    </row>
    <row r="432" ht="15.75" customHeight="1">
      <c r="A432" s="2">
        <v>44321.0</v>
      </c>
      <c r="B432" s="9">
        <v>8.0</v>
      </c>
      <c r="C432" s="3">
        <v>44321.333333333336</v>
      </c>
      <c r="D432" s="4">
        <v>412418.0</v>
      </c>
      <c r="E432" s="4">
        <v>398610.0</v>
      </c>
      <c r="F432" s="4">
        <v>6830.0</v>
      </c>
      <c r="G432" s="4">
        <v>3240.0</v>
      </c>
      <c r="H432" s="4">
        <v>3738.0</v>
      </c>
      <c r="L432" s="4">
        <v>845.0</v>
      </c>
      <c r="M432" s="4">
        <v>6978.0</v>
      </c>
      <c r="N432" s="4">
        <v>655.0</v>
      </c>
      <c r="O432" s="4">
        <v>1102.0</v>
      </c>
      <c r="P432" s="4">
        <v>4909.0</v>
      </c>
      <c r="Q432" s="4">
        <v>967.0</v>
      </c>
    </row>
    <row r="433" ht="15.75" customHeight="1">
      <c r="A433" s="2">
        <v>44322.0</v>
      </c>
      <c r="B433" s="9">
        <v>8.0</v>
      </c>
      <c r="C433" s="3">
        <v>44322.333333333336</v>
      </c>
      <c r="D433" s="4">
        <v>413323.0</v>
      </c>
      <c r="E433" s="4">
        <v>399224.0</v>
      </c>
      <c r="F433" s="4">
        <v>6850.0</v>
      </c>
      <c r="G433" s="4">
        <v>3406.0</v>
      </c>
      <c r="H433" s="4">
        <v>3843.0</v>
      </c>
      <c r="L433" s="4">
        <v>905.0</v>
      </c>
      <c r="M433" s="4">
        <v>7249.0</v>
      </c>
      <c r="N433" s="4">
        <v>614.0</v>
      </c>
      <c r="O433" s="4">
        <v>1172.0</v>
      </c>
      <c r="P433" s="4">
        <v>5489.0</v>
      </c>
      <c r="Q433" s="4">
        <v>588.0</v>
      </c>
    </row>
    <row r="434" ht="15.75" customHeight="1">
      <c r="A434" s="2">
        <v>44323.0</v>
      </c>
      <c r="B434" s="4">
        <v>8.0</v>
      </c>
      <c r="C434" s="3">
        <v>44323.333333333336</v>
      </c>
      <c r="D434" s="4">
        <v>414106.0</v>
      </c>
      <c r="E434" s="4">
        <v>399821.0</v>
      </c>
      <c r="F434" s="4">
        <v>6872.0</v>
      </c>
      <c r="G434" s="4">
        <v>3485.0</v>
      </c>
      <c r="H434" s="4">
        <v>3928.0</v>
      </c>
      <c r="L434" s="4">
        <v>783.0</v>
      </c>
      <c r="M434" s="4">
        <v>7413.0</v>
      </c>
      <c r="N434" s="4">
        <v>597.0</v>
      </c>
      <c r="O434" s="4">
        <v>1131.0</v>
      </c>
      <c r="P434" s="4">
        <v>5192.0</v>
      </c>
      <c r="Q434" s="4">
        <v>1090.0</v>
      </c>
    </row>
    <row r="435" ht="15.75" customHeight="1">
      <c r="A435" s="2">
        <v>44324.0</v>
      </c>
      <c r="B435" s="4">
        <v>8.0</v>
      </c>
      <c r="C435" s="3">
        <v>44324.333333333336</v>
      </c>
      <c r="D435" s="4">
        <v>414838.0</v>
      </c>
      <c r="E435" s="4">
        <v>400403.0</v>
      </c>
      <c r="F435" s="4">
        <v>6896.0</v>
      </c>
      <c r="G435" s="4">
        <v>3569.0</v>
      </c>
      <c r="H435" s="4">
        <v>3970.0</v>
      </c>
      <c r="L435" s="4">
        <v>732.0</v>
      </c>
      <c r="M435" s="4">
        <v>7539.0</v>
      </c>
      <c r="N435" s="4">
        <v>582.0</v>
      </c>
      <c r="O435" s="4">
        <v>947.0</v>
      </c>
      <c r="P435" s="4">
        <v>5022.0</v>
      </c>
      <c r="Q435" s="4">
        <v>1570.0</v>
      </c>
    </row>
    <row r="436" ht="15.75" customHeight="1">
      <c r="A436" s="2">
        <v>44325.0</v>
      </c>
      <c r="B436" s="9">
        <v>8.0</v>
      </c>
      <c r="C436" s="3">
        <v>44325.333333333336</v>
      </c>
      <c r="D436" s="6">
        <v>415647.0</v>
      </c>
      <c r="E436" s="6">
        <v>401114.0</v>
      </c>
      <c r="F436" s="6">
        <v>6911.0</v>
      </c>
      <c r="G436" s="6">
        <v>3648.0</v>
      </c>
      <c r="H436" s="6">
        <v>3974.0</v>
      </c>
      <c r="I436" s="8"/>
      <c r="J436" s="8"/>
      <c r="K436" s="8"/>
      <c r="L436" s="6">
        <v>809.0</v>
      </c>
      <c r="M436" s="6">
        <v>7622.0</v>
      </c>
      <c r="N436" s="6">
        <v>711.0</v>
      </c>
      <c r="O436" s="9">
        <v>836.0</v>
      </c>
      <c r="P436" s="9">
        <v>4763.0</v>
      </c>
      <c r="Q436" s="6">
        <v>2023.0</v>
      </c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 ht="15.75" customHeight="1">
      <c r="A437" s="2">
        <v>44326.0</v>
      </c>
      <c r="B437" s="4">
        <v>8.0</v>
      </c>
      <c r="C437" s="3">
        <v>44326.333333333336</v>
      </c>
      <c r="D437" s="4">
        <v>416341.0</v>
      </c>
      <c r="E437" s="4">
        <v>401744.0</v>
      </c>
      <c r="F437" s="4">
        <v>6933.0</v>
      </c>
      <c r="G437" s="4">
        <v>3723.0</v>
      </c>
      <c r="H437" s="4">
        <v>3941.0</v>
      </c>
      <c r="L437" s="4">
        <v>694.0</v>
      </c>
      <c r="M437" s="4">
        <v>7664.0</v>
      </c>
      <c r="N437" s="4">
        <v>630.0</v>
      </c>
      <c r="O437" s="4">
        <v>1482.0</v>
      </c>
      <c r="P437" s="4">
        <v>5810.0</v>
      </c>
      <c r="Q437" s="4">
        <v>372.0</v>
      </c>
    </row>
    <row r="438" ht="15.75" customHeight="1">
      <c r="A438" s="2">
        <v>44327.0</v>
      </c>
      <c r="B438" s="4">
        <v>8.0</v>
      </c>
      <c r="C438" s="3">
        <v>44327.333333333336</v>
      </c>
      <c r="D438" s="4">
        <v>416747.0</v>
      </c>
      <c r="E438" s="4">
        <v>402374.0</v>
      </c>
      <c r="F438" s="4">
        <v>6952.0</v>
      </c>
      <c r="G438" s="4">
        <v>3490.0</v>
      </c>
      <c r="H438" s="4">
        <v>3931.0</v>
      </c>
      <c r="L438" s="4">
        <v>406.0</v>
      </c>
      <c r="M438" s="4">
        <v>7421.0</v>
      </c>
      <c r="N438" s="4">
        <v>630.0</v>
      </c>
      <c r="O438" s="4">
        <v>1340.0</v>
      </c>
      <c r="P438" s="4">
        <v>5531.0</v>
      </c>
      <c r="Q438" s="4">
        <v>550.0</v>
      </c>
    </row>
    <row r="439" ht="15.75" customHeight="1">
      <c r="A439" s="2">
        <v>44328.0</v>
      </c>
      <c r="B439" s="4">
        <v>8.0</v>
      </c>
      <c r="C439" s="3">
        <v>44328.333333333336</v>
      </c>
      <c r="D439" s="4">
        <v>417403.0</v>
      </c>
      <c r="E439" s="4">
        <v>403039.0</v>
      </c>
      <c r="F439" s="4">
        <v>6973.0</v>
      </c>
      <c r="G439" s="4">
        <v>3402.0</v>
      </c>
      <c r="H439" s="4">
        <v>3989.0</v>
      </c>
      <c r="L439" s="4">
        <v>656.0</v>
      </c>
      <c r="M439" s="4">
        <v>7391.0</v>
      </c>
      <c r="N439" s="4">
        <v>665.0</v>
      </c>
      <c r="O439" s="4">
        <v>1176.0</v>
      </c>
      <c r="P439" s="4">
        <v>5298.0</v>
      </c>
      <c r="Q439" s="4">
        <v>917.0</v>
      </c>
    </row>
    <row r="440" ht="15.75" customHeight="1">
      <c r="A440" s="2">
        <v>44329.0</v>
      </c>
      <c r="B440" s="9">
        <v>8.0</v>
      </c>
      <c r="C440" s="3">
        <v>44329.333333333336</v>
      </c>
      <c r="D440" s="6">
        <v>418188.0</v>
      </c>
      <c r="E440" s="6">
        <v>403630.0</v>
      </c>
      <c r="F440" s="6">
        <v>6973.0</v>
      </c>
      <c r="G440" s="6">
        <v>3630.0</v>
      </c>
      <c r="H440" s="6">
        <v>3955.0</v>
      </c>
      <c r="I440" s="8"/>
      <c r="J440" s="8"/>
      <c r="K440" s="8"/>
      <c r="L440" s="6">
        <v>785.0</v>
      </c>
      <c r="M440" s="6">
        <v>7585.0</v>
      </c>
      <c r="N440" s="6">
        <v>591.0</v>
      </c>
      <c r="O440" s="9">
        <v>1087.0</v>
      </c>
      <c r="P440" s="9">
        <v>5013.0</v>
      </c>
      <c r="Q440" s="6">
        <v>1485.0</v>
      </c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 ht="15.75" customHeight="1">
      <c r="A441" s="2">
        <v>44330.0</v>
      </c>
      <c r="B441" s="9">
        <v>8.0</v>
      </c>
      <c r="C441" s="3">
        <v>44330.333333333336</v>
      </c>
      <c r="D441" s="6">
        <v>418820.0</v>
      </c>
      <c r="E441" s="6">
        <v>404187.0</v>
      </c>
      <c r="F441" s="6">
        <v>7003.0</v>
      </c>
      <c r="G441" s="6">
        <v>3502.0</v>
      </c>
      <c r="H441" s="6">
        <v>4128.0</v>
      </c>
      <c r="I441" s="8"/>
      <c r="J441" s="8"/>
      <c r="K441" s="8"/>
      <c r="L441" s="6">
        <v>632.0</v>
      </c>
      <c r="M441" s="6">
        <v>7630.0</v>
      </c>
      <c r="N441" s="6">
        <v>557.0</v>
      </c>
      <c r="O441" s="9">
        <v>1294.0</v>
      </c>
      <c r="P441" s="9">
        <v>5929.0</v>
      </c>
      <c r="Q441" s="6">
        <v>407.0</v>
      </c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 ht="15.75" customHeight="1">
      <c r="A442" s="2">
        <v>44331.0</v>
      </c>
      <c r="B442" s="4">
        <v>8.0</v>
      </c>
      <c r="C442" s="3">
        <v>44331.333333333336</v>
      </c>
      <c r="D442" s="4">
        <v>419047.0</v>
      </c>
      <c r="E442" s="4">
        <v>404715.0</v>
      </c>
      <c r="F442" s="4">
        <v>7066.0</v>
      </c>
      <c r="G442" s="4">
        <v>3288.0</v>
      </c>
      <c r="H442" s="4">
        <v>3978.0</v>
      </c>
      <c r="L442" s="4">
        <v>227.0</v>
      </c>
      <c r="M442" s="4">
        <v>7266.0</v>
      </c>
      <c r="N442" s="4">
        <v>528.0</v>
      </c>
      <c r="O442" s="4">
        <v>6055.0</v>
      </c>
      <c r="P442" s="4">
        <v>637.0</v>
      </c>
      <c r="Q442" s="4">
        <v>574.0</v>
      </c>
    </row>
    <row r="443" ht="15.75" customHeight="1">
      <c r="A443" s="2">
        <v>44332.0</v>
      </c>
      <c r="B443" s="4">
        <v>8.0</v>
      </c>
      <c r="C443" s="3">
        <v>44332.333333333336</v>
      </c>
      <c r="D443" s="4">
        <v>419208.0</v>
      </c>
      <c r="E443" s="4">
        <v>404980.0</v>
      </c>
      <c r="F443" s="4">
        <v>7082.0</v>
      </c>
      <c r="G443" s="4">
        <v>3189.0</v>
      </c>
      <c r="H443" s="4">
        <v>3957.0</v>
      </c>
      <c r="L443" s="4">
        <v>161.0</v>
      </c>
      <c r="M443" s="4">
        <v>7146.0</v>
      </c>
      <c r="N443" s="4">
        <v>265.0</v>
      </c>
      <c r="O443" s="4">
        <v>1145.0</v>
      </c>
      <c r="P443" s="4">
        <v>5333.0</v>
      </c>
      <c r="Q443" s="4">
        <v>668.0</v>
      </c>
    </row>
    <row r="444" ht="15.75" customHeight="1">
      <c r="A444" s="2">
        <v>44333.0</v>
      </c>
      <c r="B444" s="4">
        <v>8.0</v>
      </c>
      <c r="C444" s="3">
        <v>44333.333333333336</v>
      </c>
      <c r="D444" s="4">
        <v>419629.0</v>
      </c>
      <c r="E444" s="4">
        <v>405229.0</v>
      </c>
      <c r="F444" s="4">
        <v>7107.0</v>
      </c>
      <c r="G444" s="4">
        <v>3158.0</v>
      </c>
      <c r="H444" s="4">
        <v>4135.0</v>
      </c>
      <c r="L444" s="4">
        <v>421.0</v>
      </c>
      <c r="M444" s="4">
        <v>7293.0</v>
      </c>
      <c r="N444" s="4">
        <v>249.0</v>
      </c>
      <c r="O444" s="4">
        <v>1235.0</v>
      </c>
      <c r="P444" s="4">
        <v>5834.0</v>
      </c>
      <c r="Q444" s="4">
        <v>224.0</v>
      </c>
    </row>
    <row r="445" ht="15.75" customHeight="1">
      <c r="A445" s="2">
        <v>44334.0</v>
      </c>
      <c r="B445" s="4">
        <v>8.0</v>
      </c>
      <c r="C445" s="3">
        <v>44334.333333333336</v>
      </c>
      <c r="D445" s="4">
        <v>419920.0</v>
      </c>
      <c r="E445" s="4">
        <v>405357.0</v>
      </c>
      <c r="F445" s="4">
        <v>7130.0</v>
      </c>
      <c r="G445" s="4">
        <v>3248.0</v>
      </c>
      <c r="H445" s="4">
        <v>4185.0</v>
      </c>
      <c r="L445" s="4">
        <v>291.0</v>
      </c>
      <c r="M445" s="4">
        <v>7433.0</v>
      </c>
      <c r="N445" s="4">
        <v>128.0</v>
      </c>
      <c r="O445" s="4">
        <v>1219.0</v>
      </c>
      <c r="P445" s="4">
        <v>5793.0</v>
      </c>
      <c r="Q445" s="4">
        <v>421.0</v>
      </c>
    </row>
    <row r="446" ht="15.75" customHeight="1">
      <c r="A446" s="2">
        <v>44335.0</v>
      </c>
      <c r="B446" s="4">
        <v>8.0</v>
      </c>
      <c r="C446" s="3">
        <v>44335.333333333336</v>
      </c>
      <c r="D446" s="4">
        <v>420459.0</v>
      </c>
      <c r="E446" s="4">
        <v>405535.0</v>
      </c>
      <c r="F446" s="4">
        <v>7149.0</v>
      </c>
      <c r="G446" s="4">
        <v>3366.0</v>
      </c>
      <c r="H446" s="4">
        <v>4409.0</v>
      </c>
      <c r="L446" s="4">
        <v>539.0</v>
      </c>
      <c r="M446" s="4">
        <v>7775.0</v>
      </c>
      <c r="N446" s="4">
        <v>178.0</v>
      </c>
      <c r="O446" s="4">
        <v>1195.0</v>
      </c>
      <c r="P446" s="4">
        <v>5818.0</v>
      </c>
      <c r="Q446" s="4">
        <v>762.0</v>
      </c>
    </row>
    <row r="447" ht="15.75" customHeight="1">
      <c r="A447" s="2">
        <v>44336.0</v>
      </c>
      <c r="B447" s="4">
        <v>8.0</v>
      </c>
      <c r="C447" s="3">
        <v>44336.333333333336</v>
      </c>
      <c r="D447" s="4">
        <v>421354.0</v>
      </c>
      <c r="E447" s="4">
        <v>405714.0</v>
      </c>
      <c r="F447" s="4">
        <v>7169.0</v>
      </c>
      <c r="G447" s="4">
        <v>3797.0</v>
      </c>
      <c r="H447" s="4">
        <v>4674.0</v>
      </c>
      <c r="L447" s="4">
        <v>895.0</v>
      </c>
      <c r="M447" s="4">
        <v>8471.0</v>
      </c>
      <c r="N447" s="4">
        <v>179.0</v>
      </c>
      <c r="O447" s="4">
        <v>1312.0</v>
      </c>
      <c r="P447" s="4">
        <v>6599.0</v>
      </c>
      <c r="Q447" s="4">
        <v>560.0</v>
      </c>
    </row>
    <row r="448" ht="15.75" customHeight="1">
      <c r="A448" s="2">
        <v>44337.0</v>
      </c>
      <c r="B448" s="4">
        <v>8.0</v>
      </c>
      <c r="C448" s="3">
        <v>44337.333333333336</v>
      </c>
      <c r="D448" s="4">
        <v>422210.0</v>
      </c>
      <c r="E448" s="4">
        <v>405918.0</v>
      </c>
      <c r="F448" s="4">
        <v>7184.0</v>
      </c>
      <c r="G448" s="4">
        <v>4142.0</v>
      </c>
      <c r="H448" s="4">
        <v>4966.0</v>
      </c>
      <c r="L448" s="4">
        <v>856.0</v>
      </c>
      <c r="M448" s="4">
        <v>9108.0</v>
      </c>
      <c r="N448" s="4">
        <v>204.0</v>
      </c>
      <c r="O448" s="4">
        <v>1306.0</v>
      </c>
      <c r="P448" s="4">
        <v>6655.0</v>
      </c>
      <c r="Q448" s="4">
        <v>1147.0</v>
      </c>
    </row>
    <row r="449" ht="15.75" customHeight="1">
      <c r="A449" s="2">
        <v>44338.0</v>
      </c>
      <c r="B449" s="9">
        <v>8.0</v>
      </c>
      <c r="C449" s="3">
        <v>44338.333333333336</v>
      </c>
      <c r="D449" s="6">
        <v>423142.0</v>
      </c>
      <c r="E449" s="6">
        <v>406300.0</v>
      </c>
      <c r="F449" s="6">
        <v>7196.0</v>
      </c>
      <c r="G449" s="6">
        <v>4386.0</v>
      </c>
      <c r="H449" s="6">
        <v>5260.0</v>
      </c>
      <c r="I449" s="8"/>
      <c r="J449" s="8"/>
      <c r="K449" s="8"/>
      <c r="L449" s="6">
        <v>932.0</v>
      </c>
      <c r="M449" s="6">
        <v>9646.0</v>
      </c>
      <c r="N449" s="6">
        <v>382.0</v>
      </c>
      <c r="O449" s="9">
        <v>1556.0</v>
      </c>
      <c r="P449" s="9">
        <v>7514.0</v>
      </c>
      <c r="Q449" s="6">
        <v>576.0</v>
      </c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 ht="15.75" customHeight="1">
      <c r="A450" s="11">
        <v>44339.0</v>
      </c>
      <c r="B450" s="6">
        <v>8.0</v>
      </c>
      <c r="C450" s="12">
        <v>44339.333333333336</v>
      </c>
      <c r="D450" s="6">
        <v>424009.0</v>
      </c>
      <c r="E450" s="6">
        <v>406669.0</v>
      </c>
      <c r="F450" s="6">
        <v>7207.0</v>
      </c>
      <c r="G450" s="6">
        <v>4744.0</v>
      </c>
      <c r="H450" s="6">
        <v>5389.0</v>
      </c>
      <c r="I450" s="8"/>
      <c r="J450" s="8"/>
      <c r="K450" s="8"/>
      <c r="L450" s="6">
        <v>867.0</v>
      </c>
      <c r="M450" s="6">
        <v>10133.0</v>
      </c>
      <c r="N450" s="6">
        <v>369.0</v>
      </c>
      <c r="O450" s="6">
        <v>1479.0</v>
      </c>
      <c r="P450" s="6">
        <v>7469.0</v>
      </c>
      <c r="Q450" s="6">
        <v>1185.0</v>
      </c>
    </row>
    <row r="451" ht="15.75" customHeight="1">
      <c r="A451" s="11">
        <v>44340.0</v>
      </c>
      <c r="B451" s="6">
        <v>8.0</v>
      </c>
      <c r="C451" s="12">
        <v>44340.333333333336</v>
      </c>
      <c r="D451" s="4">
        <v>424828.0</v>
      </c>
      <c r="E451" s="4">
        <v>406987.0</v>
      </c>
      <c r="F451" s="4">
        <v>7225.0</v>
      </c>
      <c r="G451" s="4">
        <v>5079.0</v>
      </c>
      <c r="H451" s="4">
        <v>5537.0</v>
      </c>
      <c r="L451" s="4">
        <v>819.0</v>
      </c>
      <c r="M451" s="4">
        <v>10616.0</v>
      </c>
      <c r="N451" s="4">
        <v>318.0</v>
      </c>
      <c r="O451" s="4">
        <v>1837.0</v>
      </c>
      <c r="P451" s="4">
        <v>8217.0</v>
      </c>
      <c r="Q451" s="4">
        <v>562.0</v>
      </c>
    </row>
    <row r="452" ht="15.75" customHeight="1">
      <c r="A452" s="11">
        <v>44341.0</v>
      </c>
      <c r="B452" s="6">
        <v>8.0</v>
      </c>
      <c r="C452" s="12">
        <v>44341.333333333336</v>
      </c>
      <c r="D452" s="4">
        <v>425212.0</v>
      </c>
      <c r="E452" s="4">
        <v>407493.0</v>
      </c>
      <c r="F452" s="4">
        <v>7239.0</v>
      </c>
      <c r="G452" s="4">
        <v>5017.0</v>
      </c>
      <c r="H452" s="4">
        <v>5463.0</v>
      </c>
      <c r="L452" s="4">
        <v>384.0</v>
      </c>
      <c r="M452" s="4">
        <v>10480.0</v>
      </c>
      <c r="N452" s="4">
        <v>506.0</v>
      </c>
      <c r="O452" s="4">
        <v>1737.0</v>
      </c>
      <c r="P452" s="4">
        <v>7878.0</v>
      </c>
      <c r="Q452" s="4">
        <v>865.0</v>
      </c>
    </row>
    <row r="453" ht="15.75" customHeight="1">
      <c r="A453" s="2">
        <v>44342.0</v>
      </c>
      <c r="B453" s="4">
        <v>8.0</v>
      </c>
      <c r="C453" s="3">
        <v>44342.333333333336</v>
      </c>
      <c r="D453" s="4">
        <v>425829.0</v>
      </c>
      <c r="E453" s="4">
        <v>408019.0</v>
      </c>
      <c r="F453" s="4">
        <v>7250.0</v>
      </c>
      <c r="G453" s="4">
        <v>4993.0</v>
      </c>
      <c r="H453" s="4">
        <v>5567.0</v>
      </c>
      <c r="L453" s="4">
        <v>617.0</v>
      </c>
      <c r="M453" s="4">
        <v>10560.0</v>
      </c>
      <c r="N453" s="4">
        <v>526.0</v>
      </c>
      <c r="O453" s="4">
        <v>1619.0</v>
      </c>
      <c r="P453" s="4">
        <v>7619.0</v>
      </c>
      <c r="Q453" s="4">
        <v>1322.0</v>
      </c>
    </row>
    <row r="454" ht="15.75" customHeight="1">
      <c r="A454" s="2">
        <v>44343.0</v>
      </c>
      <c r="B454" s="4">
        <v>8.0</v>
      </c>
      <c r="C454" s="3">
        <v>44343.333333333336</v>
      </c>
      <c r="D454" s="4">
        <v>426769.0</v>
      </c>
      <c r="E454" s="4">
        <v>408585.0</v>
      </c>
      <c r="F454" s="4">
        <v>7271.0</v>
      </c>
      <c r="G454" s="4">
        <v>5280.0</v>
      </c>
      <c r="H454" s="4">
        <v>5633.0</v>
      </c>
      <c r="L454" s="4">
        <v>940.0</v>
      </c>
      <c r="M454" s="4">
        <v>10913.0</v>
      </c>
      <c r="N454" s="4">
        <v>566.0</v>
      </c>
      <c r="O454" s="4">
        <v>1937.0</v>
      </c>
      <c r="P454" s="4">
        <v>8364.0</v>
      </c>
      <c r="Q454" s="4">
        <v>612.0</v>
      </c>
    </row>
    <row r="455" ht="15.75" customHeight="1">
      <c r="A455" s="2">
        <v>44344.0</v>
      </c>
      <c r="B455" s="4">
        <v>8.0</v>
      </c>
      <c r="C455" s="3">
        <v>44344.333333333336</v>
      </c>
      <c r="D455" s="4">
        <v>427462.0</v>
      </c>
      <c r="E455" s="4">
        <v>409497.0</v>
      </c>
      <c r="F455" s="4">
        <v>7288.0</v>
      </c>
      <c r="G455" s="4">
        <v>5161.0</v>
      </c>
      <c r="H455" s="4">
        <v>5516.0</v>
      </c>
      <c r="L455" s="4">
        <v>693.0</v>
      </c>
      <c r="M455" s="4">
        <v>10677.0</v>
      </c>
      <c r="N455" s="4">
        <v>912.0</v>
      </c>
      <c r="O455" s="4">
        <v>1658.0</v>
      </c>
      <c r="P455" s="4">
        <v>7859.0</v>
      </c>
      <c r="Q455" s="4">
        <v>1160.0</v>
      </c>
    </row>
    <row r="456" ht="15.75" customHeight="1">
      <c r="A456" s="2">
        <v>44345.0</v>
      </c>
      <c r="B456" s="4">
        <v>8.0</v>
      </c>
      <c r="C456" s="3">
        <v>44345.333333333336</v>
      </c>
      <c r="D456" s="4">
        <v>428269.0</v>
      </c>
      <c r="E456" s="4">
        <v>410508.0</v>
      </c>
      <c r="F456" s="4">
        <v>7296.0</v>
      </c>
      <c r="G456" s="4">
        <v>5004.0</v>
      </c>
      <c r="H456" s="4">
        <v>5461.0</v>
      </c>
      <c r="L456" s="4">
        <v>807.0</v>
      </c>
      <c r="M456" s="4">
        <v>10465.0</v>
      </c>
      <c r="N456" s="4">
        <v>1011.0</v>
      </c>
      <c r="O456" s="4">
        <v>1557.0</v>
      </c>
      <c r="P456" s="4">
        <v>7184.0</v>
      </c>
      <c r="Q456" s="4">
        <v>1724.0</v>
      </c>
    </row>
    <row r="457" ht="15.75" customHeight="1">
      <c r="A457" s="2">
        <v>44346.0</v>
      </c>
      <c r="B457" s="9">
        <v>8.0</v>
      </c>
      <c r="C457" s="3">
        <v>44346.333333333336</v>
      </c>
      <c r="D457" s="6">
        <v>429333.0</v>
      </c>
      <c r="E457" s="6">
        <v>411495.0</v>
      </c>
      <c r="F457" s="6">
        <v>7309.0</v>
      </c>
      <c r="G457" s="6">
        <v>5100.0</v>
      </c>
      <c r="H457" s="6">
        <v>5429.0</v>
      </c>
      <c r="I457" s="8"/>
      <c r="J457" s="8"/>
      <c r="K457" s="8"/>
      <c r="L457" s="6">
        <v>1064.0</v>
      </c>
      <c r="M457" s="6">
        <v>10529.0</v>
      </c>
      <c r="N457" s="6">
        <v>987.0</v>
      </c>
      <c r="O457" s="9">
        <v>1375.0</v>
      </c>
      <c r="P457" s="9">
        <v>6661.0</v>
      </c>
      <c r="Q457" s="6">
        <v>2493.0</v>
      </c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 ht="15.75" customHeight="1">
      <c r="A458" s="2">
        <v>44347.0</v>
      </c>
      <c r="B458" s="9">
        <v>8.0</v>
      </c>
      <c r="C458" s="3">
        <v>44347.333333333336</v>
      </c>
      <c r="D458" s="4">
        <v>430059.0</v>
      </c>
      <c r="E458" s="4">
        <v>412074.0</v>
      </c>
      <c r="F458" s="4">
        <v>7327.0</v>
      </c>
      <c r="G458" s="4">
        <v>5241.0</v>
      </c>
      <c r="H458" s="4">
        <v>5417.0</v>
      </c>
      <c r="L458" s="4">
        <v>726.0</v>
      </c>
      <c r="M458" s="4">
        <v>10658.0</v>
      </c>
      <c r="N458" s="4">
        <v>579.0</v>
      </c>
      <c r="O458" s="4">
        <v>2117.0</v>
      </c>
      <c r="P458" s="4">
        <v>8023.0</v>
      </c>
      <c r="Q458" s="4">
        <v>518.0</v>
      </c>
    </row>
    <row r="459" ht="15.75" customHeight="1">
      <c r="A459" s="2">
        <v>44348.0</v>
      </c>
      <c r="B459" s="9">
        <v>8.0</v>
      </c>
      <c r="C459" s="3">
        <v>44348.333333333336</v>
      </c>
      <c r="D459" s="4">
        <v>430578.0</v>
      </c>
      <c r="E459" s="4">
        <v>412593.0</v>
      </c>
      <c r="F459" s="4">
        <v>7349.0</v>
      </c>
      <c r="G459" s="4">
        <v>5214.0</v>
      </c>
      <c r="H459" s="4">
        <v>5422.0</v>
      </c>
      <c r="L459" s="4">
        <v>519.0</v>
      </c>
      <c r="M459" s="4">
        <v>10636.0</v>
      </c>
      <c r="N459" s="4">
        <v>519.0</v>
      </c>
      <c r="O459" s="4">
        <v>1996.0</v>
      </c>
      <c r="P459" s="4">
        <v>7706.0</v>
      </c>
      <c r="Q459" s="4">
        <v>934.0</v>
      </c>
    </row>
    <row r="460" ht="15.75" customHeight="1">
      <c r="A460" s="2">
        <v>44349.0</v>
      </c>
      <c r="B460" s="9">
        <v>8.0</v>
      </c>
      <c r="C460" s="3">
        <v>44349.333333333336</v>
      </c>
      <c r="D460" s="4">
        <v>431179.0</v>
      </c>
      <c r="E460" s="4">
        <v>413179.0</v>
      </c>
      <c r="F460" s="4">
        <v>7361.0</v>
      </c>
      <c r="G460" s="4">
        <v>5178.0</v>
      </c>
      <c r="H460" s="4">
        <v>5461.0</v>
      </c>
      <c r="L460" s="4">
        <v>601.0</v>
      </c>
      <c r="M460" s="4">
        <v>10639.0</v>
      </c>
      <c r="N460" s="4">
        <v>586.0</v>
      </c>
      <c r="O460" s="4">
        <v>1951.0</v>
      </c>
      <c r="P460" s="4">
        <v>7330.0</v>
      </c>
      <c r="Q460" s="4">
        <v>1358.0</v>
      </c>
    </row>
    <row r="461" ht="15.75" customHeight="1">
      <c r="A461" s="2">
        <v>44350.0</v>
      </c>
      <c r="B461" s="9">
        <v>8.0</v>
      </c>
      <c r="C461" s="3">
        <v>44350.333333333336</v>
      </c>
      <c r="D461" s="4">
        <v>431893.0</v>
      </c>
      <c r="E461" s="4">
        <v>413680.0</v>
      </c>
      <c r="F461" s="4">
        <v>7381.0</v>
      </c>
      <c r="G461" s="4">
        <v>5402.0</v>
      </c>
      <c r="H461" s="4">
        <v>5430.0</v>
      </c>
      <c r="L461" s="4">
        <v>714.0</v>
      </c>
      <c r="M461" s="4">
        <v>10832.0</v>
      </c>
      <c r="N461" s="4">
        <v>501.0</v>
      </c>
      <c r="O461" s="4">
        <v>1811.0</v>
      </c>
      <c r="P461" s="4">
        <v>7116.0</v>
      </c>
      <c r="Q461" s="4">
        <v>1905.0</v>
      </c>
    </row>
    <row r="462" ht="15.75" customHeight="1">
      <c r="A462" s="2">
        <v>44351.0</v>
      </c>
      <c r="B462" s="4">
        <v>8.0</v>
      </c>
      <c r="C462" s="3">
        <v>44351.333333333336</v>
      </c>
      <c r="D462" s="4">
        <v>432799.0</v>
      </c>
      <c r="E462" s="4">
        <v>414496.0</v>
      </c>
      <c r="F462" s="4">
        <v>7402.0</v>
      </c>
      <c r="G462" s="4">
        <v>5414.0</v>
      </c>
      <c r="H462" s="4">
        <v>5487.0</v>
      </c>
      <c r="L462" s="4">
        <v>906.0</v>
      </c>
      <c r="M462" s="4">
        <v>10901.0</v>
      </c>
      <c r="N462" s="4">
        <v>816.0</v>
      </c>
      <c r="O462" s="4">
        <v>2618.0</v>
      </c>
      <c r="P462" s="4">
        <v>7650.0</v>
      </c>
      <c r="Q462" s="4">
        <v>633.0</v>
      </c>
    </row>
    <row r="463" ht="15.75" customHeight="1">
      <c r="A463" s="2">
        <v>44352.0</v>
      </c>
      <c r="B463" s="4">
        <v>8.0</v>
      </c>
      <c r="C463" s="3">
        <v>44352.333333333336</v>
      </c>
      <c r="D463" s="4">
        <v>434116.0</v>
      </c>
      <c r="E463" s="4">
        <v>415317.0</v>
      </c>
      <c r="F463" s="4">
        <v>7423.0</v>
      </c>
      <c r="G463" s="4">
        <v>5756.0</v>
      </c>
      <c r="H463" s="4">
        <v>5620.0</v>
      </c>
      <c r="L463" s="4">
        <v>1317.0</v>
      </c>
      <c r="M463" s="4">
        <v>11376.0</v>
      </c>
      <c r="N463" s="4">
        <v>821.0</v>
      </c>
      <c r="O463" s="4">
        <v>2404.0</v>
      </c>
      <c r="P463" s="4">
        <v>7279.0</v>
      </c>
      <c r="Q463" s="4">
        <v>1693.0</v>
      </c>
    </row>
    <row r="464" ht="15.75" customHeight="1">
      <c r="A464" s="2">
        <v>44353.0</v>
      </c>
      <c r="B464" s="9">
        <v>8.0</v>
      </c>
      <c r="C464" s="3">
        <v>44353.333333333336</v>
      </c>
      <c r="D464" s="6">
        <v>435135.0</v>
      </c>
      <c r="E464" s="6">
        <v>416181.0</v>
      </c>
      <c r="F464" s="6">
        <v>7438.0</v>
      </c>
      <c r="G464" s="6">
        <v>5966.0</v>
      </c>
      <c r="H464" s="6">
        <v>5550.0</v>
      </c>
      <c r="I464" s="8"/>
      <c r="J464" s="8"/>
      <c r="K464" s="8"/>
      <c r="L464" s="6">
        <v>1019.0</v>
      </c>
      <c r="M464" s="6">
        <v>11516.0</v>
      </c>
      <c r="N464" s="6">
        <v>864.0</v>
      </c>
      <c r="O464" s="9">
        <v>1901.0</v>
      </c>
      <c r="P464" s="9">
        <v>7135.0</v>
      </c>
      <c r="Q464" s="6">
        <v>2480.0</v>
      </c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 ht="15.75" customHeight="1">
      <c r="A465" s="2">
        <v>44354.0</v>
      </c>
      <c r="B465" s="9">
        <v>8.0</v>
      </c>
      <c r="C465" s="3">
        <v>44354.333333333336</v>
      </c>
      <c r="D465" s="4">
        <v>436332.0</v>
      </c>
      <c r="E465" s="4">
        <v>416994.0</v>
      </c>
      <c r="F465" s="4">
        <v>7457.0</v>
      </c>
      <c r="G465" s="4">
        <v>6261.0</v>
      </c>
      <c r="H465" s="4">
        <v>5620.0</v>
      </c>
      <c r="L465" s="4">
        <v>1197.0</v>
      </c>
      <c r="M465" s="4">
        <v>11881.0</v>
      </c>
      <c r="N465" s="4">
        <v>813.0</v>
      </c>
      <c r="O465" s="4">
        <v>2412.0</v>
      </c>
      <c r="P465" s="4">
        <v>8576.0</v>
      </c>
      <c r="Q465" s="4">
        <v>893.0</v>
      </c>
    </row>
    <row r="466" ht="15.75" customHeight="1">
      <c r="A466" s="2">
        <v>44355.0</v>
      </c>
      <c r="B466" s="9">
        <v>8.0</v>
      </c>
      <c r="C466" s="3">
        <v>44355.333333333336</v>
      </c>
      <c r="D466" s="4">
        <v>437087.0</v>
      </c>
      <c r="E466" s="4">
        <v>417997.0</v>
      </c>
      <c r="F466" s="4">
        <v>7478.0</v>
      </c>
      <c r="G466" s="4">
        <v>6057.0</v>
      </c>
      <c r="H466" s="4">
        <v>5555.0</v>
      </c>
      <c r="L466" s="4">
        <v>755.0</v>
      </c>
      <c r="M466" s="4">
        <v>11612.0</v>
      </c>
      <c r="N466" s="4">
        <v>1003.0</v>
      </c>
      <c r="O466" s="4">
        <v>2186.0</v>
      </c>
      <c r="P466" s="4">
        <v>7949.0</v>
      </c>
      <c r="Q466" s="4">
        <v>1477.0</v>
      </c>
    </row>
    <row r="467" ht="15.75" customHeight="1">
      <c r="A467" s="2">
        <v>44356.0</v>
      </c>
      <c r="B467" s="4">
        <v>8.0</v>
      </c>
      <c r="C467" s="3">
        <v>44356.333333333336</v>
      </c>
      <c r="D467" s="4">
        <v>438458.0</v>
      </c>
      <c r="E467" s="4">
        <v>419109.0</v>
      </c>
      <c r="F467" s="4">
        <v>7499.0</v>
      </c>
      <c r="G467" s="4">
        <v>6120.0</v>
      </c>
      <c r="H467" s="4">
        <v>5730.0</v>
      </c>
      <c r="L467" s="4">
        <v>1371.0</v>
      </c>
      <c r="M467" s="4">
        <v>11850.0</v>
      </c>
      <c r="N467" s="4">
        <v>1112.0</v>
      </c>
      <c r="O467" s="4">
        <v>1992.0</v>
      </c>
      <c r="P467" s="4">
        <v>7270.0</v>
      </c>
      <c r="Q467" s="4">
        <v>2588.0</v>
      </c>
    </row>
    <row r="468" ht="15.75" customHeight="1">
      <c r="A468" s="2">
        <v>44357.0</v>
      </c>
      <c r="B468" s="4">
        <v>8.0</v>
      </c>
      <c r="C468" s="3">
        <v>44357.333333333336</v>
      </c>
      <c r="D468" s="4">
        <v>440554.0</v>
      </c>
      <c r="E468" s="4">
        <v>420211.0</v>
      </c>
      <c r="F468" s="4">
        <v>7523.0</v>
      </c>
      <c r="G468" s="4">
        <v>6991.0</v>
      </c>
      <c r="H468" s="4">
        <v>5829.0</v>
      </c>
      <c r="L468" s="4">
        <v>2096.0</v>
      </c>
      <c r="M468" s="4">
        <v>12820.0</v>
      </c>
      <c r="N468" s="4">
        <v>1102.0</v>
      </c>
      <c r="O468" s="4">
        <v>1789.0</v>
      </c>
      <c r="P468" s="4">
        <v>6881.0</v>
      </c>
      <c r="Q468" s="4">
        <v>4150.0</v>
      </c>
    </row>
    <row r="469" ht="15.75" customHeight="1">
      <c r="A469" s="2">
        <v>44358.0</v>
      </c>
      <c r="B469" s="9">
        <v>8.0</v>
      </c>
      <c r="C469" s="3">
        <v>44358.333333333336</v>
      </c>
      <c r="D469" s="6">
        <v>442847.0</v>
      </c>
      <c r="E469" s="6">
        <v>421396.0</v>
      </c>
      <c r="F469" s="6">
        <v>7543.0</v>
      </c>
      <c r="G469" s="6">
        <v>7750.0</v>
      </c>
      <c r="H469" s="6">
        <v>6158.0</v>
      </c>
      <c r="I469" s="8"/>
      <c r="J469" s="8"/>
      <c r="K469" s="8"/>
      <c r="L469" s="6">
        <v>2293.0</v>
      </c>
      <c r="M469" s="6">
        <v>13908.0</v>
      </c>
      <c r="N469" s="6">
        <v>1185.0</v>
      </c>
      <c r="O469" s="13">
        <v>1456.0</v>
      </c>
      <c r="P469" s="13">
        <v>6442.0</v>
      </c>
      <c r="Q469" s="6">
        <v>6010.0</v>
      </c>
    </row>
    <row r="470" ht="15.75" customHeight="1">
      <c r="A470" s="2">
        <v>44359.0</v>
      </c>
      <c r="B470" s="4">
        <v>8.0</v>
      </c>
      <c r="C470" s="3">
        <v>44359.333333333336</v>
      </c>
      <c r="D470" s="6">
        <v>445302.0</v>
      </c>
      <c r="E470" s="6">
        <v>422121.0</v>
      </c>
      <c r="F470" s="6">
        <v>7557.0</v>
      </c>
      <c r="G470" s="6">
        <v>8855.0</v>
      </c>
      <c r="H470" s="6">
        <v>6769.0</v>
      </c>
      <c r="I470" s="8"/>
      <c r="J470" s="8"/>
      <c r="K470" s="8"/>
      <c r="L470" s="6">
        <v>2455.0</v>
      </c>
      <c r="M470" s="6">
        <v>15624.0</v>
      </c>
      <c r="N470" s="6">
        <v>725.0</v>
      </c>
      <c r="O470" s="13">
        <v>1289.0</v>
      </c>
      <c r="P470" s="13">
        <v>6395.0</v>
      </c>
      <c r="Q470" s="6">
        <v>7940.0</v>
      </c>
    </row>
    <row r="471" ht="15.75" customHeight="1">
      <c r="A471" s="2">
        <v>44360.0</v>
      </c>
      <c r="B471" s="9">
        <v>8.0</v>
      </c>
      <c r="C471" s="3">
        <v>44360.333333333336</v>
      </c>
      <c r="D471" s="6">
        <v>448071.0</v>
      </c>
      <c r="E471" s="6">
        <v>423056.0</v>
      </c>
      <c r="F471" s="6">
        <v>7571.0</v>
      </c>
      <c r="G471" s="6">
        <v>10034.0</v>
      </c>
      <c r="H471" s="6">
        <v>7410.0</v>
      </c>
      <c r="I471" s="8"/>
      <c r="J471" s="8"/>
      <c r="K471" s="8"/>
      <c r="L471" s="6">
        <v>2769.0</v>
      </c>
      <c r="M471" s="6">
        <v>17444.0</v>
      </c>
      <c r="N471" s="6">
        <v>935.0</v>
      </c>
      <c r="O471" s="9">
        <v>1117.0</v>
      </c>
      <c r="P471" s="9">
        <v>6352.0</v>
      </c>
      <c r="Q471" s="6">
        <v>9975.0</v>
      </c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 ht="15.75" customHeight="1">
      <c r="A472" s="2">
        <v>44361.0</v>
      </c>
      <c r="B472" s="9">
        <v>8.0</v>
      </c>
      <c r="C472" s="3">
        <v>44361.333333333336</v>
      </c>
      <c r="D472" s="6">
        <v>450793.0</v>
      </c>
      <c r="E472" s="6">
        <v>424088.0</v>
      </c>
      <c r="F472" s="6">
        <v>7609.0</v>
      </c>
      <c r="G472" s="6">
        <v>11240.0</v>
      </c>
      <c r="H472" s="6">
        <v>7856.0</v>
      </c>
      <c r="I472" s="8"/>
      <c r="J472" s="8"/>
      <c r="K472" s="8"/>
      <c r="L472" s="6">
        <v>2722.0</v>
      </c>
      <c r="M472" s="6">
        <v>19096.0</v>
      </c>
      <c r="N472" s="6">
        <v>1032.0</v>
      </c>
      <c r="O472" s="13">
        <v>4032.0</v>
      </c>
      <c r="P472" s="13">
        <v>13945.0</v>
      </c>
      <c r="Q472" s="6">
        <v>1119.0</v>
      </c>
    </row>
    <row r="473" ht="15.75" customHeight="1">
      <c r="A473" s="2">
        <v>44362.0</v>
      </c>
      <c r="B473" s="4">
        <v>8.0</v>
      </c>
      <c r="C473" s="3">
        <v>44362.333333333336</v>
      </c>
      <c r="D473" s="6">
        <v>452295.0</v>
      </c>
      <c r="E473" s="6">
        <v>425417.0</v>
      </c>
      <c r="F473" s="6">
        <v>7634.0</v>
      </c>
      <c r="G473" s="6">
        <v>11102.0</v>
      </c>
      <c r="H473" s="6">
        <v>8142.0</v>
      </c>
      <c r="I473" s="8"/>
      <c r="J473" s="8"/>
      <c r="K473" s="8"/>
      <c r="L473" s="6">
        <v>1502.0</v>
      </c>
      <c r="M473" s="6">
        <v>19244.0</v>
      </c>
      <c r="N473" s="6">
        <v>1329.0</v>
      </c>
      <c r="O473" s="13">
        <v>3746.0</v>
      </c>
      <c r="P473" s="13">
        <v>13108.0</v>
      </c>
      <c r="Q473" s="6">
        <v>2390.0</v>
      </c>
    </row>
    <row r="474" ht="15.75" customHeight="1">
      <c r="A474" s="2">
        <v>44363.0</v>
      </c>
      <c r="B474" s="4">
        <v>8.0</v>
      </c>
      <c r="C474" s="3">
        <v>44363.333333333336</v>
      </c>
      <c r="D474" s="4">
        <v>454671.0</v>
      </c>
      <c r="E474" s="4">
        <v>426695.0</v>
      </c>
      <c r="F474" s="4">
        <v>7665.0</v>
      </c>
      <c r="G474" s="4">
        <v>11555.0</v>
      </c>
      <c r="H474" s="4">
        <v>8756.0</v>
      </c>
      <c r="L474" s="4">
        <v>2376.0</v>
      </c>
      <c r="M474" s="4">
        <v>20311.0</v>
      </c>
      <c r="N474" s="4">
        <v>1278.0</v>
      </c>
      <c r="O474" s="4">
        <v>3458.0</v>
      </c>
      <c r="P474" s="4">
        <v>12419.0</v>
      </c>
      <c r="Q474" s="4">
        <v>4434.0</v>
      </c>
    </row>
    <row r="475" ht="15.75" customHeight="1">
      <c r="A475" s="2">
        <v>44364.0</v>
      </c>
      <c r="B475" s="4">
        <v>8.0</v>
      </c>
      <c r="C475" s="3">
        <v>44364.333333333336</v>
      </c>
      <c r="D475" s="4">
        <v>458815.0</v>
      </c>
      <c r="E475" s="4">
        <v>428764.0</v>
      </c>
      <c r="F475" s="4">
        <v>7713.0</v>
      </c>
      <c r="G475" s="4">
        <v>13054.0</v>
      </c>
      <c r="H475" s="4">
        <v>9284.0</v>
      </c>
      <c r="L475" s="4">
        <v>4144.0</v>
      </c>
      <c r="M475" s="4">
        <v>22338.0</v>
      </c>
      <c r="N475" s="4">
        <v>2069.0</v>
      </c>
      <c r="O475" s="4">
        <v>2882.0</v>
      </c>
      <c r="P475" s="4">
        <v>11788.0</v>
      </c>
      <c r="Q475" s="4">
        <v>7668.0</v>
      </c>
    </row>
    <row r="476" ht="15.75" customHeight="1">
      <c r="A476" s="2">
        <v>44365.0</v>
      </c>
      <c r="B476" s="4">
        <v>8.0</v>
      </c>
      <c r="C476" s="3">
        <v>44365.333333333336</v>
      </c>
      <c r="D476" s="4">
        <v>463552.0</v>
      </c>
      <c r="E476" s="4">
        <v>431264.0</v>
      </c>
      <c r="F476" s="4">
        <v>7777.0</v>
      </c>
      <c r="G476" s="4">
        <v>14951.0</v>
      </c>
      <c r="H476" s="4">
        <v>9560.0</v>
      </c>
      <c r="L476" s="4">
        <v>4737.0</v>
      </c>
      <c r="M476" s="4">
        <v>24511.0</v>
      </c>
      <c r="N476" s="4">
        <v>2500.0</v>
      </c>
      <c r="O476" s="4">
        <v>2531.0</v>
      </c>
      <c r="P476" s="4">
        <v>10655.0</v>
      </c>
      <c r="Q476" s="4">
        <v>11325.0</v>
      </c>
    </row>
    <row r="477" ht="15.75" customHeight="1">
      <c r="A477" s="2">
        <v>44366.0</v>
      </c>
      <c r="B477" s="4">
        <v>8.0</v>
      </c>
      <c r="C477" s="3">
        <v>44366.333333333336</v>
      </c>
      <c r="D477" s="4">
        <v>468447.0</v>
      </c>
      <c r="E477" s="4">
        <v>433499.0</v>
      </c>
      <c r="F477" s="4">
        <v>7836.0</v>
      </c>
      <c r="G477" s="4">
        <v>16787.0</v>
      </c>
      <c r="H477" s="4">
        <v>10325.0</v>
      </c>
      <c r="L477" s="4">
        <v>4895.0</v>
      </c>
      <c r="M477" s="4">
        <v>27112.0</v>
      </c>
      <c r="N477" s="4">
        <v>2235.0</v>
      </c>
      <c r="O477" s="4">
        <v>1840.0</v>
      </c>
      <c r="P477" s="4">
        <v>9740.0</v>
      </c>
      <c r="Q477" s="4">
        <v>15532.0</v>
      </c>
    </row>
    <row r="478" ht="15.75" customHeight="1">
      <c r="A478" s="2">
        <v>44367.0</v>
      </c>
      <c r="B478" s="9">
        <v>8.0</v>
      </c>
      <c r="C478" s="3">
        <v>44367.333333333336</v>
      </c>
      <c r="D478" s="6">
        <v>474029.0</v>
      </c>
      <c r="E478" s="6">
        <v>435982.0</v>
      </c>
      <c r="F478" s="6">
        <v>7905.0</v>
      </c>
      <c r="G478" s="6">
        <v>19105.0</v>
      </c>
      <c r="H478" s="6">
        <v>11037.0</v>
      </c>
      <c r="I478" s="8"/>
      <c r="J478" s="8"/>
      <c r="K478" s="8"/>
      <c r="L478" s="6">
        <v>5582.0</v>
      </c>
      <c r="M478" s="6">
        <v>30142.0</v>
      </c>
      <c r="N478" s="6">
        <v>2483.0</v>
      </c>
      <c r="O478" s="9">
        <v>1325.0</v>
      </c>
      <c r="P478" s="9">
        <v>8734.0</v>
      </c>
      <c r="Q478" s="6">
        <v>20083.0</v>
      </c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 ht="15.75" customHeight="1">
      <c r="A479" s="2">
        <v>44368.0</v>
      </c>
      <c r="B479" s="4">
        <v>8.0</v>
      </c>
      <c r="C479" s="3">
        <v>44368.333333333336</v>
      </c>
      <c r="D479" s="6">
        <v>479043.0</v>
      </c>
      <c r="E479" s="6">
        <v>439007.0</v>
      </c>
      <c r="F479" s="6">
        <v>7976.0</v>
      </c>
      <c r="G479" s="6">
        <v>20717.0</v>
      </c>
      <c r="H479" s="6">
        <v>11343.0</v>
      </c>
      <c r="I479" s="8"/>
      <c r="J479" s="8"/>
      <c r="K479" s="8"/>
      <c r="L479" s="6">
        <v>5014.0</v>
      </c>
      <c r="M479" s="6">
        <v>32060.0</v>
      </c>
      <c r="N479" s="6">
        <v>3025.0</v>
      </c>
      <c r="O479" s="6">
        <v>8039.0</v>
      </c>
      <c r="P479" s="6">
        <v>19670.0</v>
      </c>
      <c r="Q479" s="6">
        <v>4351.0</v>
      </c>
    </row>
    <row r="480" ht="15.75" customHeight="1">
      <c r="A480" s="2">
        <v>44369.0</v>
      </c>
      <c r="B480" s="9">
        <v>8.0</v>
      </c>
      <c r="C480" s="3">
        <v>44369.333333333336</v>
      </c>
      <c r="D480" s="6">
        <v>482264.0</v>
      </c>
      <c r="E480" s="6">
        <v>442059.0</v>
      </c>
      <c r="F480" s="6">
        <v>8014.0</v>
      </c>
      <c r="G480" s="6">
        <v>21167.0</v>
      </c>
      <c r="H480" s="6">
        <v>11024.0</v>
      </c>
      <c r="I480" s="8"/>
      <c r="J480" s="8"/>
      <c r="K480" s="8"/>
      <c r="L480" s="6">
        <v>3221.0</v>
      </c>
      <c r="M480" s="6">
        <v>32191.0</v>
      </c>
      <c r="N480" s="6">
        <v>3052.0</v>
      </c>
      <c r="O480" s="6">
        <v>6351.0</v>
      </c>
      <c r="P480" s="6">
        <v>16241.0</v>
      </c>
      <c r="Q480" s="6">
        <v>9599.0</v>
      </c>
    </row>
    <row r="481" ht="15.75" customHeight="1">
      <c r="A481" s="2">
        <v>44370.0</v>
      </c>
      <c r="B481" s="9">
        <v>8.0</v>
      </c>
      <c r="C481" s="3">
        <v>44370.333333333336</v>
      </c>
      <c r="D481" s="4">
        <v>486957.0</v>
      </c>
      <c r="E481" s="4">
        <v>443195.0</v>
      </c>
      <c r="F481" s="4">
        <v>8057.0</v>
      </c>
      <c r="G481" s="4">
        <v>22868.0</v>
      </c>
      <c r="H481" s="4">
        <v>12837.0</v>
      </c>
      <c r="L481" s="4">
        <v>4693.0</v>
      </c>
      <c r="M481" s="4">
        <v>35705.0</v>
      </c>
      <c r="N481" s="4">
        <v>1136.0</v>
      </c>
      <c r="O481" s="4">
        <v>6163.0</v>
      </c>
      <c r="P481" s="4">
        <v>15906.0</v>
      </c>
      <c r="Q481" s="4">
        <v>13636.0</v>
      </c>
    </row>
    <row r="482" ht="15.75" customHeight="1">
      <c r="A482" s="2">
        <v>44371.0</v>
      </c>
      <c r="B482" s="9">
        <v>8.0</v>
      </c>
      <c r="C482" s="3">
        <v>44371.333333333336</v>
      </c>
      <c r="D482" s="4">
        <v>494462.0</v>
      </c>
      <c r="E482" s="4">
        <v>445718.0</v>
      </c>
      <c r="F482" s="4">
        <v>8107.0</v>
      </c>
      <c r="G482" s="4">
        <v>26403.0</v>
      </c>
      <c r="H482" s="4">
        <v>14234.0</v>
      </c>
      <c r="L482" s="4">
        <v>7505.0</v>
      </c>
      <c r="M482" s="4">
        <v>40637.0</v>
      </c>
      <c r="N482" s="4">
        <v>2523.0</v>
      </c>
      <c r="O482" s="4">
        <v>5567.0</v>
      </c>
      <c r="P482" s="4">
        <v>15624.0</v>
      </c>
      <c r="Q482" s="4">
        <v>19446.0</v>
      </c>
    </row>
    <row r="483" ht="15.75" customHeight="1">
      <c r="A483" s="2">
        <v>44372.0</v>
      </c>
      <c r="B483" s="4">
        <v>8.0</v>
      </c>
      <c r="C483" s="3">
        <v>44372.333333333336</v>
      </c>
      <c r="D483" s="4">
        <v>501396.0</v>
      </c>
      <c r="E483" s="4">
        <v>448288.0</v>
      </c>
      <c r="F483" s="4">
        <v>8177.0</v>
      </c>
      <c r="G483" s="4">
        <v>29325.0</v>
      </c>
      <c r="H483" s="4">
        <v>15606.0</v>
      </c>
      <c r="L483" s="4">
        <v>6934.0</v>
      </c>
      <c r="M483" s="4">
        <v>44931.0</v>
      </c>
      <c r="N483" s="4">
        <v>2570.0</v>
      </c>
      <c r="O483" s="4">
        <v>5170.0</v>
      </c>
      <c r="P483" s="4">
        <v>14668.0</v>
      </c>
      <c r="Q483" s="4">
        <v>25093.0</v>
      </c>
    </row>
    <row r="484" ht="15.75" customHeight="1">
      <c r="A484" s="2">
        <v>44373.0</v>
      </c>
      <c r="B484" s="9">
        <v>8.0</v>
      </c>
      <c r="C484" s="3">
        <v>44373.333333333336</v>
      </c>
      <c r="D484" s="6">
        <v>510667.0</v>
      </c>
      <c r="E484" s="6">
        <v>451013.0</v>
      </c>
      <c r="F484" s="6">
        <v>8220.0</v>
      </c>
      <c r="G484" s="6">
        <v>33829.0</v>
      </c>
      <c r="H484" s="6">
        <v>17605.0</v>
      </c>
      <c r="I484" s="8"/>
      <c r="J484" s="8"/>
      <c r="K484" s="8"/>
      <c r="L484" s="6">
        <v>9271.0</v>
      </c>
      <c r="M484" s="6">
        <v>51434.0</v>
      </c>
      <c r="N484" s="6">
        <v>2725.0</v>
      </c>
      <c r="O484" s="9">
        <v>4381.0</v>
      </c>
      <c r="P484" s="9">
        <v>14547.0</v>
      </c>
      <c r="Q484" s="6">
        <v>32506.0</v>
      </c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 ht="15.75" customHeight="1">
      <c r="A485" s="2">
        <v>44374.0</v>
      </c>
      <c r="B485" s="4">
        <v>8.0</v>
      </c>
      <c r="C485" s="3">
        <v>44374.333333333336</v>
      </c>
      <c r="D485" s="4">
        <v>520061.0</v>
      </c>
      <c r="E485" s="4">
        <v>454497.0</v>
      </c>
      <c r="F485" s="4">
        <v>8269.0</v>
      </c>
      <c r="G485" s="4">
        <v>38464.0</v>
      </c>
      <c r="H485" s="4">
        <v>18831.0</v>
      </c>
      <c r="L485" s="4">
        <v>9394.0</v>
      </c>
      <c r="M485" s="4">
        <v>57295.0</v>
      </c>
      <c r="N485" s="4">
        <v>3484.0</v>
      </c>
      <c r="O485" s="4">
        <v>3484.0</v>
      </c>
      <c r="P485" s="4">
        <v>13789.0</v>
      </c>
      <c r="Q485" s="4">
        <v>40022.0</v>
      </c>
    </row>
    <row r="486" ht="15.75" customHeight="1">
      <c r="A486" s="2">
        <v>44375.0</v>
      </c>
      <c r="B486" s="13">
        <v>8.0</v>
      </c>
      <c r="C486" s="3">
        <v>44375.333333333336</v>
      </c>
      <c r="D486" s="6">
        <v>528409.0</v>
      </c>
      <c r="E486" s="6">
        <v>457935.0</v>
      </c>
      <c r="F486" s="6">
        <v>8348.0</v>
      </c>
      <c r="G486" s="6">
        <v>42252.0</v>
      </c>
      <c r="H486" s="6">
        <v>19874.0</v>
      </c>
      <c r="I486" s="8"/>
      <c r="J486" s="8"/>
      <c r="K486" s="8"/>
      <c r="L486" s="6">
        <v>8348.0</v>
      </c>
      <c r="M486" s="6">
        <v>62126.0</v>
      </c>
      <c r="N486" s="6">
        <v>3438.0</v>
      </c>
      <c r="O486" s="6">
        <v>17144.0</v>
      </c>
      <c r="P486" s="6">
        <v>29461.0</v>
      </c>
      <c r="Q486" s="6">
        <v>15521.0</v>
      </c>
    </row>
    <row r="487" ht="15.75" customHeight="1">
      <c r="A487" s="2">
        <v>44376.0</v>
      </c>
      <c r="B487" s="4">
        <v>8.0</v>
      </c>
      <c r="C487" s="3">
        <v>44376.333333333336</v>
      </c>
      <c r="D487" s="6">
        <v>535788.0</v>
      </c>
      <c r="E487" s="6">
        <v>461439.0</v>
      </c>
      <c r="F487" s="6">
        <v>8426.0</v>
      </c>
      <c r="G487" s="6">
        <v>45504.0</v>
      </c>
      <c r="H487" s="6">
        <v>20419.0</v>
      </c>
      <c r="I487" s="8"/>
      <c r="J487" s="8"/>
      <c r="K487" s="8"/>
      <c r="L487" s="6">
        <v>7379.0</v>
      </c>
      <c r="M487" s="6">
        <v>65923.0</v>
      </c>
      <c r="N487" s="6">
        <v>3504.0</v>
      </c>
      <c r="O487" s="6">
        <v>15706.0</v>
      </c>
      <c r="P487" s="6">
        <v>28925.0</v>
      </c>
      <c r="Q487" s="6">
        <v>21292.0</v>
      </c>
    </row>
    <row r="488" ht="15.75" customHeight="1">
      <c r="A488" s="2">
        <v>44377.0</v>
      </c>
      <c r="B488" s="4">
        <v>8.0</v>
      </c>
      <c r="C488" s="3">
        <v>44377.333333333336</v>
      </c>
      <c r="D488" s="4">
        <v>543468.0</v>
      </c>
      <c r="E488" s="4">
        <v>464943.0</v>
      </c>
      <c r="F488" s="4">
        <v>8486.0</v>
      </c>
      <c r="G488" s="4">
        <v>47829.0</v>
      </c>
      <c r="H488" s="4">
        <v>22210.0</v>
      </c>
      <c r="L488" s="4">
        <v>7680.0</v>
      </c>
      <c r="M488" s="4">
        <v>70039.0</v>
      </c>
      <c r="N488" s="4">
        <v>3504.0</v>
      </c>
      <c r="O488" s="4">
        <v>14940.0</v>
      </c>
      <c r="P488" s="4">
        <v>27514.0</v>
      </c>
      <c r="Q488" s="4">
        <v>27585.0</v>
      </c>
    </row>
    <row r="489" ht="15.75" customHeight="1">
      <c r="A489" s="2">
        <v>44378.0</v>
      </c>
      <c r="B489" s="4">
        <v>8.0</v>
      </c>
      <c r="C489" s="3">
        <v>44378.333333333336</v>
      </c>
      <c r="D489" s="4">
        <v>551009.0</v>
      </c>
      <c r="E489" s="4">
        <v>468461.0</v>
      </c>
      <c r="F489" s="4">
        <v>8528.0</v>
      </c>
      <c r="G489" s="4">
        <v>49836.0</v>
      </c>
      <c r="H489" s="4">
        <v>24184.0</v>
      </c>
      <c r="L489" s="4">
        <v>7541.0</v>
      </c>
      <c r="M489" s="4">
        <v>74020.0</v>
      </c>
      <c r="N489" s="4">
        <v>3518.0</v>
      </c>
      <c r="O489" s="4">
        <v>13902.0</v>
      </c>
      <c r="P489" s="4">
        <v>26151.0</v>
      </c>
      <c r="Q489" s="4">
        <v>33967.0</v>
      </c>
    </row>
    <row r="490" ht="15.75" customHeight="1">
      <c r="A490" s="2">
        <v>44379.0</v>
      </c>
      <c r="B490" s="9">
        <v>8.0</v>
      </c>
      <c r="C490" s="3">
        <v>44379.333333333336</v>
      </c>
      <c r="D490" s="6">
        <v>560408.0</v>
      </c>
      <c r="E490" s="6">
        <v>473467.0</v>
      </c>
      <c r="F490" s="6">
        <v>8547.0</v>
      </c>
      <c r="G490" s="6">
        <v>53014.0</v>
      </c>
      <c r="H490" s="6">
        <v>25380.0</v>
      </c>
      <c r="I490" s="8"/>
      <c r="J490" s="8"/>
      <c r="K490" s="8"/>
      <c r="L490" s="6">
        <v>9399.0</v>
      </c>
      <c r="M490" s="6">
        <v>78394.0</v>
      </c>
      <c r="N490" s="6">
        <v>5006.0</v>
      </c>
      <c r="O490" s="9">
        <v>12103.0</v>
      </c>
      <c r="P490" s="9">
        <v>25076.0</v>
      </c>
      <c r="Q490" s="6">
        <v>41215.0</v>
      </c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 ht="15.75" customHeight="1">
      <c r="A491" s="2">
        <v>44380.0</v>
      </c>
      <c r="B491" s="4">
        <v>8.0</v>
      </c>
      <c r="C491" s="3">
        <v>44380.333333333336</v>
      </c>
      <c r="D491" s="6">
        <v>570110.0</v>
      </c>
      <c r="E491" s="6">
        <v>479150.0</v>
      </c>
      <c r="F491" s="6">
        <v>8577.0</v>
      </c>
      <c r="G491" s="6">
        <v>54941.0</v>
      </c>
      <c r="H491" s="6">
        <v>27442.0</v>
      </c>
      <c r="L491" s="6">
        <v>9702.0</v>
      </c>
      <c r="M491" s="6">
        <v>82383.0</v>
      </c>
      <c r="N491" s="6">
        <v>5683.0</v>
      </c>
      <c r="O491" s="9">
        <v>11310.0</v>
      </c>
      <c r="P491" s="9">
        <v>21941.0</v>
      </c>
      <c r="Q491" s="6">
        <v>49132.0</v>
      </c>
    </row>
    <row r="492" ht="15.75" customHeight="1">
      <c r="A492" s="2">
        <v>44381.0</v>
      </c>
      <c r="B492" s="9">
        <v>8.0</v>
      </c>
      <c r="C492" s="3">
        <v>44381.333333333336</v>
      </c>
      <c r="D492" s="6">
        <v>580595.0</v>
      </c>
      <c r="E492" s="6">
        <v>484949.0</v>
      </c>
      <c r="F492" s="6">
        <v>8652.0</v>
      </c>
      <c r="G492" s="6">
        <v>59307.0</v>
      </c>
      <c r="H492" s="6">
        <v>27687.0</v>
      </c>
      <c r="I492" s="8"/>
      <c r="J492" s="8"/>
      <c r="K492" s="8"/>
      <c r="L492" s="6">
        <v>10485.0</v>
      </c>
      <c r="M492" s="6">
        <v>86994.0</v>
      </c>
      <c r="N492" s="6">
        <v>5799.0</v>
      </c>
      <c r="O492" s="9">
        <v>8799.0</v>
      </c>
      <c r="P492" s="9">
        <v>20101.0</v>
      </c>
      <c r="Q492" s="6">
        <v>58094.0</v>
      </c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 ht="15.75" customHeight="1">
      <c r="A493" s="2">
        <v>44382.0</v>
      </c>
      <c r="B493" s="4">
        <v>8.0</v>
      </c>
      <c r="C493" s="3">
        <v>44382.333333333336</v>
      </c>
      <c r="D493" s="4">
        <v>591498.0</v>
      </c>
      <c r="E493" s="4">
        <v>491556.0</v>
      </c>
      <c r="F493" s="4">
        <v>8779.0</v>
      </c>
      <c r="G493" s="4">
        <v>62873.0</v>
      </c>
      <c r="H493" s="4">
        <v>28290.0</v>
      </c>
      <c r="L493" s="4">
        <v>10903.0</v>
      </c>
      <c r="M493" s="4">
        <v>91163.0</v>
      </c>
      <c r="N493" s="4">
        <v>6607.0</v>
      </c>
      <c r="O493" s="4">
        <v>7598.0</v>
      </c>
      <c r="P493" s="4">
        <v>20096.0</v>
      </c>
      <c r="Q493" s="4">
        <v>63469.0</v>
      </c>
    </row>
    <row r="494" ht="15.75" customHeight="1">
      <c r="A494" s="2">
        <v>44383.0</v>
      </c>
      <c r="B494" s="4">
        <v>8.0</v>
      </c>
      <c r="C494" s="3">
        <v>44383.333333333336</v>
      </c>
      <c r="D494" s="4">
        <v>600937.0</v>
      </c>
      <c r="E494" s="4">
        <v>497492.0</v>
      </c>
      <c r="F494" s="4">
        <v>8861.0</v>
      </c>
      <c r="G494" s="4">
        <v>65448.0</v>
      </c>
      <c r="H494" s="4">
        <v>29136.0</v>
      </c>
      <c r="L494" s="4">
        <v>9439.0</v>
      </c>
      <c r="M494" s="4">
        <v>94584.0</v>
      </c>
      <c r="N494" s="4">
        <v>5936.0</v>
      </c>
      <c r="O494" s="4">
        <v>18451.0</v>
      </c>
      <c r="P494" s="4">
        <v>60476.0</v>
      </c>
      <c r="Q494" s="4">
        <v>15657.0</v>
      </c>
    </row>
    <row r="495" ht="15.75" customHeight="1">
      <c r="A495" s="2">
        <v>44384.0</v>
      </c>
      <c r="B495" s="9">
        <v>8.0</v>
      </c>
      <c r="C495" s="3">
        <v>44384.333333333336</v>
      </c>
      <c r="D495" s="6">
        <v>610303.0</v>
      </c>
      <c r="E495" s="6">
        <v>501199.0</v>
      </c>
      <c r="F495" s="6">
        <v>9042.0</v>
      </c>
      <c r="G495" s="6">
        <v>69644.0</v>
      </c>
      <c r="H495" s="6">
        <v>30418.0</v>
      </c>
      <c r="I495" s="8"/>
      <c r="J495" s="8"/>
      <c r="K495" s="8"/>
      <c r="L495" s="6">
        <v>9366.0</v>
      </c>
      <c r="M495" s="6">
        <v>100062.0</v>
      </c>
      <c r="N495" s="6">
        <v>3707.0</v>
      </c>
      <c r="O495" s="6">
        <v>18376.0</v>
      </c>
      <c r="P495" s="6">
        <v>57521.0</v>
      </c>
      <c r="Q495" s="6">
        <v>24165.0</v>
      </c>
    </row>
    <row r="496" ht="15.75" customHeight="1">
      <c r="A496" s="2">
        <v>44385.0</v>
      </c>
      <c r="B496" s="4">
        <v>8.0</v>
      </c>
      <c r="C496" s="3">
        <v>44385.333333333336</v>
      </c>
      <c r="D496" s="6">
        <v>623277.0</v>
      </c>
      <c r="E496" s="6">
        <v>512085.0</v>
      </c>
      <c r="F496" s="6">
        <v>9110.0</v>
      </c>
      <c r="G496" s="6">
        <v>72361.0</v>
      </c>
      <c r="H496" s="6">
        <v>29721.0</v>
      </c>
      <c r="I496" s="8"/>
      <c r="J496" s="8"/>
      <c r="K496" s="8"/>
      <c r="L496" s="6">
        <v>12974.0</v>
      </c>
      <c r="M496" s="6">
        <v>102082.0</v>
      </c>
      <c r="N496" s="6">
        <v>10886.0</v>
      </c>
      <c r="O496" s="6">
        <v>14748.0</v>
      </c>
      <c r="P496" s="6">
        <v>50824.0</v>
      </c>
      <c r="Q496" s="6">
        <v>36510.0</v>
      </c>
    </row>
    <row r="497" ht="15.75" customHeight="1">
      <c r="A497" s="2">
        <v>44386.0</v>
      </c>
      <c r="B497" s="6">
        <v>8.0</v>
      </c>
      <c r="C497" s="3">
        <v>44386.333333333336</v>
      </c>
      <c r="D497" s="6">
        <v>636389.0</v>
      </c>
      <c r="E497" s="6">
        <v>526941.0</v>
      </c>
      <c r="F497" s="6">
        <v>9306.0</v>
      </c>
      <c r="G497" s="6">
        <v>73239.0</v>
      </c>
      <c r="H497" s="6">
        <v>26903.0</v>
      </c>
      <c r="I497" s="8"/>
      <c r="J497" s="8"/>
      <c r="K497" s="8"/>
      <c r="L497" s="6">
        <v>13112.0</v>
      </c>
      <c r="M497" s="6">
        <v>100142.0</v>
      </c>
      <c r="N497" s="6">
        <v>14856.0</v>
      </c>
      <c r="O497" s="6">
        <v>10095.0</v>
      </c>
      <c r="P497" s="6">
        <v>40727.0</v>
      </c>
      <c r="Q497" s="14">
        <v>49320.0</v>
      </c>
    </row>
    <row r="498" ht="15.75" customHeight="1">
      <c r="A498" s="2">
        <v>44387.0</v>
      </c>
      <c r="B498" s="4">
        <v>8.0</v>
      </c>
      <c r="C498" s="3">
        <v>44387.333333333336</v>
      </c>
      <c r="D498" s="4">
        <v>649309.0</v>
      </c>
      <c r="E498" s="4">
        <v>543867.0</v>
      </c>
      <c r="F498" s="4">
        <v>9357.0</v>
      </c>
      <c r="G498" s="4">
        <v>71812.0</v>
      </c>
      <c r="H498" s="4">
        <v>24273.0</v>
      </c>
      <c r="L498" s="4">
        <v>12920.0</v>
      </c>
      <c r="M498" s="4">
        <v>96085.0</v>
      </c>
      <c r="N498" s="4">
        <v>16926.0</v>
      </c>
      <c r="O498" s="4">
        <v>7999.0</v>
      </c>
      <c r="P498" s="4">
        <v>26379.0</v>
      </c>
      <c r="Q498" s="4">
        <v>61707.0</v>
      </c>
    </row>
    <row r="499" ht="15.75" customHeight="1">
      <c r="A499" s="2">
        <v>44388.0</v>
      </c>
      <c r="B499" s="9">
        <v>8.0</v>
      </c>
      <c r="C499" s="3">
        <v>44388.333333333336</v>
      </c>
      <c r="D499" s="6">
        <v>662442.0</v>
      </c>
      <c r="E499" s="6">
        <v>564437.0</v>
      </c>
      <c r="F499" s="6">
        <v>9395.0</v>
      </c>
      <c r="G499" s="6">
        <v>68251.0</v>
      </c>
      <c r="H499" s="6">
        <v>20359.0</v>
      </c>
      <c r="I499" s="8"/>
      <c r="J499" s="8"/>
      <c r="K499" s="8"/>
      <c r="L499" s="6">
        <v>13133.0</v>
      </c>
      <c r="M499" s="6">
        <v>88610.0</v>
      </c>
      <c r="N499" s="6">
        <v>20570.0</v>
      </c>
      <c r="O499" s="10">
        <v>4769.0</v>
      </c>
      <c r="P499" s="10">
        <v>12893.0</v>
      </c>
      <c r="Q499" s="6">
        <v>70948.0</v>
      </c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 ht="15.75" customHeight="1">
      <c r="A500" s="2">
        <v>44389.0</v>
      </c>
      <c r="B500" s="9">
        <v>8.0</v>
      </c>
      <c r="C500" s="3">
        <v>44389.333333333336</v>
      </c>
      <c r="D500" s="15">
        <v>677061.0</v>
      </c>
      <c r="E500" s="15">
        <v>584912.0</v>
      </c>
      <c r="F500" s="15">
        <v>9462.0</v>
      </c>
      <c r="G500" s="15">
        <v>66581.0</v>
      </c>
      <c r="H500" s="15">
        <v>16106.0</v>
      </c>
      <c r="I500" s="15"/>
      <c r="J500" s="15"/>
      <c r="K500" s="15"/>
      <c r="L500" s="15">
        <v>14619.0</v>
      </c>
      <c r="M500" s="15">
        <v>82687.0</v>
      </c>
      <c r="N500" s="15">
        <v>20475.0</v>
      </c>
      <c r="O500" s="15">
        <v>17649.0</v>
      </c>
      <c r="P500" s="15">
        <v>25597.0</v>
      </c>
      <c r="Q500" s="15">
        <v>39441.0</v>
      </c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 ht="15.75" customHeight="1">
      <c r="A501" s="2">
        <v>44390.0</v>
      </c>
      <c r="B501" s="9">
        <v>8.0</v>
      </c>
      <c r="C501" s="3">
        <v>44390.333333333336</v>
      </c>
      <c r="D501" s="15">
        <v>689243.0</v>
      </c>
      <c r="E501" s="15">
        <v>589486.0</v>
      </c>
      <c r="F501" s="15">
        <v>9541.0</v>
      </c>
      <c r="G501" s="15">
        <v>71848.0</v>
      </c>
      <c r="H501" s="15">
        <v>18368.0</v>
      </c>
      <c r="L501" s="6">
        <v>12182.0</v>
      </c>
      <c r="M501" s="6">
        <v>90216.0</v>
      </c>
      <c r="N501" s="6">
        <v>4574.0</v>
      </c>
      <c r="O501" s="6">
        <v>16957.0</v>
      </c>
      <c r="P501" s="6">
        <v>22339.0</v>
      </c>
      <c r="Q501" s="6">
        <v>50920.0</v>
      </c>
    </row>
    <row r="502" ht="15.75" customHeight="1">
      <c r="A502" s="2">
        <v>44391.0</v>
      </c>
      <c r="B502" s="4">
        <v>8.0</v>
      </c>
      <c r="C502" s="3">
        <v>44391.333333333336</v>
      </c>
      <c r="D502" s="4">
        <v>701910.0</v>
      </c>
      <c r="E502" s="4">
        <v>592556.0</v>
      </c>
      <c r="F502" s="4">
        <v>9603.0</v>
      </c>
      <c r="G502" s="4">
        <v>78571.0</v>
      </c>
      <c r="H502" s="4">
        <v>21180.0</v>
      </c>
      <c r="L502" s="4">
        <v>12667.0</v>
      </c>
      <c r="M502" s="4">
        <v>99751.0</v>
      </c>
      <c r="N502" s="4">
        <v>3070.0</v>
      </c>
      <c r="O502" s="4">
        <v>32752.0</v>
      </c>
      <c r="P502" s="4">
        <v>54463.0</v>
      </c>
      <c r="Q502" s="4">
        <v>12536.0</v>
      </c>
    </row>
    <row r="503" ht="15.75" customHeight="1">
      <c r="A503" s="2">
        <v>44392.0</v>
      </c>
      <c r="B503" s="4">
        <v>8.0</v>
      </c>
      <c r="C503" s="3">
        <v>44392.333333333336</v>
      </c>
      <c r="D503" s="4">
        <v>714601.0</v>
      </c>
      <c r="E503" s="4">
        <v>595582.0</v>
      </c>
      <c r="F503" s="4">
        <v>9743.0</v>
      </c>
      <c r="G503" s="4">
        <v>86298.0</v>
      </c>
      <c r="H503" s="4">
        <v>22978.0</v>
      </c>
      <c r="L503" s="4">
        <v>12691.0</v>
      </c>
      <c r="M503" s="4">
        <v>109276.0</v>
      </c>
      <c r="N503" s="4">
        <v>3026.0</v>
      </c>
      <c r="O503" s="4">
        <v>31922.0</v>
      </c>
      <c r="P503" s="4">
        <v>52360.0</v>
      </c>
      <c r="Q503" s="4">
        <v>24994.0</v>
      </c>
    </row>
    <row r="504" ht="15.75" customHeight="1">
      <c r="A504" s="2">
        <v>44393.0</v>
      </c>
      <c r="B504" s="9">
        <v>8.0</v>
      </c>
      <c r="C504" s="3">
        <v>44393.333333333336</v>
      </c>
      <c r="D504" s="6">
        <v>727016.0</v>
      </c>
      <c r="E504" s="6">
        <v>604034.0</v>
      </c>
      <c r="F504" s="6">
        <v>9845.0</v>
      </c>
      <c r="G504" s="6">
        <v>88294.0</v>
      </c>
      <c r="H504" s="6">
        <v>24843.0</v>
      </c>
      <c r="I504" s="8"/>
      <c r="J504" s="8"/>
      <c r="K504" s="8"/>
      <c r="L504" s="6">
        <v>12415.0</v>
      </c>
      <c r="M504" s="6">
        <v>113137.0</v>
      </c>
      <c r="N504" s="6">
        <v>8452.0</v>
      </c>
      <c r="O504" s="6">
        <v>28216.0</v>
      </c>
      <c r="P504" s="6">
        <v>48144.0</v>
      </c>
      <c r="Q504" s="6">
        <v>36777.0</v>
      </c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2" width="20.14"/>
    <col customWidth="1" min="3" max="3" width="21.0"/>
    <col customWidth="1" min="4" max="6" width="14.43"/>
  </cols>
  <sheetData>
    <row r="1" ht="15.75" customHeight="1">
      <c r="A1" s="186" t="s">
        <v>0</v>
      </c>
      <c r="B1" s="186" t="s">
        <v>522</v>
      </c>
      <c r="C1" s="186" t="s">
        <v>524</v>
      </c>
      <c r="D1" s="186"/>
      <c r="E1" s="187" t="s">
        <v>523</v>
      </c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</row>
    <row r="2" ht="15.75" customHeight="1">
      <c r="A2" s="188">
        <v>44358.0</v>
      </c>
      <c r="B2" s="189">
        <f>SUM('Vaksinasi Wilayah'!F$3:F$46)</f>
        <v>2819926</v>
      </c>
      <c r="C2" s="189">
        <f>SUM('Vaksinasi Wilayah'!H2:H45)</f>
        <v>1852994</v>
      </c>
      <c r="D2" s="189">
        <f t="shared" ref="D2:D36" si="1">1+3*(ROW(B2)-2)</f>
        <v>1</v>
      </c>
      <c r="E2" s="190" t="s">
        <v>576</v>
      </c>
    </row>
    <row r="3" ht="15.75" customHeight="1">
      <c r="A3" s="133">
        <v>44359.0</v>
      </c>
      <c r="B3" s="189">
        <f>SUM('Vaksinasi Wilayah'!I$3:I$46)</f>
        <v>19281</v>
      </c>
      <c r="C3" s="189">
        <f>SUM('Vaksinasi Wilayah'!K3:K46)</f>
        <v>1173</v>
      </c>
      <c r="D3" s="189">
        <f t="shared" si="1"/>
        <v>4</v>
      </c>
    </row>
    <row r="4" ht="15.75" customHeight="1">
      <c r="A4" s="133">
        <v>44360.0</v>
      </c>
      <c r="B4" s="189">
        <f>SUM('Vaksinasi Wilayah'!L$3:L$46)</f>
        <v>198</v>
      </c>
      <c r="C4" s="189">
        <f>SUM('Vaksinasi Wilayah'!N3:N46)</f>
        <v>29</v>
      </c>
      <c r="D4" s="189">
        <f t="shared" si="1"/>
        <v>7</v>
      </c>
    </row>
    <row r="5" ht="15.75" customHeight="1">
      <c r="A5" s="133">
        <v>44361.0</v>
      </c>
      <c r="B5" s="189">
        <f>SUM('Vaksinasi Wilayah'!O$3:O$46)</f>
        <v>79491</v>
      </c>
      <c r="C5" s="189">
        <f>SUM('Vaksinasi Wilayah'!Q$3:Q$46)</f>
        <v>3691</v>
      </c>
      <c r="D5" s="189">
        <f t="shared" si="1"/>
        <v>10</v>
      </c>
    </row>
    <row r="6" ht="15.75" customHeight="1">
      <c r="A6" s="133">
        <v>44362.0</v>
      </c>
      <c r="B6" s="189">
        <f>SUM('Vaksinasi Wilayah'!R$3:R$46)</f>
        <v>81545</v>
      </c>
      <c r="C6" s="189">
        <f>SUM('Vaksinasi Wilayah'!T$3:T$46)</f>
        <v>3385</v>
      </c>
      <c r="D6" s="189">
        <f t="shared" si="1"/>
        <v>13</v>
      </c>
    </row>
    <row r="7" ht="15.75" customHeight="1">
      <c r="A7" s="133">
        <v>44363.0</v>
      </c>
      <c r="B7" s="189">
        <f>SUM('Vaksinasi Wilayah'!U$3:U$46)</f>
        <v>92210</v>
      </c>
      <c r="C7" s="189">
        <f>SUM('Vaksinasi Wilayah'!W$3:W$46)</f>
        <v>3436</v>
      </c>
      <c r="D7" s="189">
        <f t="shared" si="1"/>
        <v>16</v>
      </c>
    </row>
    <row r="8" ht="15.75" customHeight="1">
      <c r="A8" s="133">
        <v>44364.0</v>
      </c>
      <c r="B8" s="189">
        <f>SUM('Vaksinasi Wilayah'!X$3:X$46)</f>
        <v>93650</v>
      </c>
      <c r="C8" s="189">
        <f>SUM('Vaksinasi Wilayah'!Z$3:Z$46)</f>
        <v>3636</v>
      </c>
      <c r="D8" s="189">
        <f t="shared" si="1"/>
        <v>19</v>
      </c>
    </row>
    <row r="9" ht="15.75" customHeight="1">
      <c r="A9" s="133">
        <v>44365.0</v>
      </c>
      <c r="B9" s="189">
        <f>SUM('Vaksinasi Wilayah'!AA$3:AA$46)</f>
        <v>110177</v>
      </c>
      <c r="C9" s="189">
        <f>SUM('Vaksinasi Wilayah'!AC$3:AC$46)</f>
        <v>3178</v>
      </c>
      <c r="D9" s="189">
        <f t="shared" si="1"/>
        <v>22</v>
      </c>
    </row>
    <row r="10" ht="15.75" customHeight="1">
      <c r="A10" s="133">
        <v>44366.0</v>
      </c>
      <c r="B10" s="189">
        <f>SUM('Vaksinasi Wilayah'!AD$3:AD$46)</f>
        <v>40149</v>
      </c>
      <c r="C10" s="189">
        <f>SUM('Vaksinasi Wilayah'!AF$3:AF$46)</f>
        <v>322</v>
      </c>
      <c r="D10" s="189">
        <f t="shared" si="1"/>
        <v>25</v>
      </c>
    </row>
    <row r="11" ht="15.75" customHeight="1">
      <c r="A11" s="133">
        <v>44367.0</v>
      </c>
      <c r="B11" s="189">
        <f>SUM('Vaksinasi Wilayah'!AG$3:AG$46)</f>
        <v>14701</v>
      </c>
      <c r="C11" s="189">
        <f>SUM('Vaksinasi Wilayah'!AI$3:AI$46)</f>
        <v>90</v>
      </c>
      <c r="D11" s="189">
        <f t="shared" si="1"/>
        <v>28</v>
      </c>
    </row>
    <row r="12" ht="15.75" customHeight="1">
      <c r="A12" s="133">
        <v>44368.0</v>
      </c>
      <c r="B12" s="189">
        <f>SUM('Vaksinasi Wilayah'!AJ$3:AJ$46)</f>
        <v>109783</v>
      </c>
      <c r="C12" s="189">
        <f>SUM('Vaksinasi Wilayah'!AL$3:AL$46)</f>
        <v>2063</v>
      </c>
      <c r="D12" s="189">
        <f t="shared" si="1"/>
        <v>31</v>
      </c>
    </row>
    <row r="13" ht="15.75" customHeight="1">
      <c r="A13" s="133">
        <v>44369.0</v>
      </c>
      <c r="B13" s="189">
        <f>SUM('Vaksinasi Wilayah'!AM$3:AM$46)</f>
        <v>75171</v>
      </c>
      <c r="C13" s="189">
        <f>SUM('Vaksinasi Wilayah'!AO$3:AO$46)</f>
        <v>2440</v>
      </c>
      <c r="D13" s="189">
        <f t="shared" si="1"/>
        <v>34</v>
      </c>
    </row>
    <row r="14" ht="15.75" customHeight="1">
      <c r="A14" s="133">
        <v>44370.0</v>
      </c>
      <c r="B14" s="189">
        <f>SUM('Vaksinasi Wilayah'!AP$3:AP$46)</f>
        <v>156482</v>
      </c>
      <c r="C14" s="189">
        <f>SUM('Vaksinasi Wilayah'!AR$3:AR$46)</f>
        <v>2468</v>
      </c>
      <c r="D14" s="189">
        <f t="shared" si="1"/>
        <v>37</v>
      </c>
    </row>
    <row r="15" ht="15.75" customHeight="1">
      <c r="A15" s="133">
        <v>44371.0</v>
      </c>
      <c r="B15" s="189">
        <f>SUM('Vaksinasi Wilayah'!AS$3:AS$46)</f>
        <v>126843</v>
      </c>
      <c r="C15" s="189">
        <f>SUM('Vaksinasi Wilayah'!AU$3:AU$46)</f>
        <v>2455</v>
      </c>
      <c r="D15" s="189">
        <f t="shared" si="1"/>
        <v>40</v>
      </c>
    </row>
    <row r="16" ht="15.75" customHeight="1">
      <c r="A16" s="133">
        <v>44372.0</v>
      </c>
      <c r="B16" s="189">
        <f>SUM('Vaksinasi Wilayah'!AV$3:AV$46)</f>
        <v>129228</v>
      </c>
      <c r="C16" s="189">
        <f>SUM('Vaksinasi Wilayah'!AX$3:AX$46)</f>
        <v>2264</v>
      </c>
      <c r="D16" s="189">
        <f t="shared" si="1"/>
        <v>43</v>
      </c>
    </row>
    <row r="17" ht="15.75" customHeight="1">
      <c r="A17" s="133">
        <v>44373.0</v>
      </c>
      <c r="B17" s="189">
        <f>SUM('Vaksinasi Wilayah'!AY$3:AY$46)</f>
        <v>56926</v>
      </c>
      <c r="C17" s="189">
        <f>SUM('Vaksinasi Wilayah'!BA$3:BA$46)</f>
        <v>742</v>
      </c>
      <c r="D17" s="189">
        <f t="shared" si="1"/>
        <v>46</v>
      </c>
    </row>
    <row r="18" ht="15.75" customHeight="1">
      <c r="A18" s="133">
        <v>44374.0</v>
      </c>
      <c r="B18" s="189">
        <f>SUM('Vaksinasi Wilayah'!BB$3:BB$46)</f>
        <v>20517</v>
      </c>
      <c r="C18" s="189">
        <f>SUM('Vaksinasi Wilayah'!BD$3:BD$46)</f>
        <v>88</v>
      </c>
      <c r="D18" s="189">
        <f t="shared" si="1"/>
        <v>49</v>
      </c>
    </row>
    <row r="19" ht="15.75" customHeight="1">
      <c r="A19" s="133">
        <v>44375.0</v>
      </c>
      <c r="B19" s="189">
        <f>SUM('Vaksinasi Wilayah'!BE$3:BE$46)</f>
        <v>121706</v>
      </c>
      <c r="C19" s="189">
        <f>SUM('Vaksinasi Wilayah'!BG$3:BG$46)</f>
        <v>2973</v>
      </c>
      <c r="D19" s="189">
        <f t="shared" si="1"/>
        <v>52</v>
      </c>
    </row>
    <row r="20" ht="15.75" customHeight="1">
      <c r="A20" s="133">
        <v>44376.0</v>
      </c>
      <c r="B20" s="189">
        <f>SUM('Vaksinasi Wilayah'!BH$3:BH$46)</f>
        <v>129802</v>
      </c>
      <c r="C20" s="189">
        <f>SUM('Vaksinasi Wilayah'!BJ$3:BJ$46)</f>
        <v>1236</v>
      </c>
      <c r="D20" s="189">
        <f t="shared" si="1"/>
        <v>55</v>
      </c>
    </row>
    <row r="21" ht="15.75" customHeight="1">
      <c r="A21" s="133">
        <v>44377.0</v>
      </c>
      <c r="B21" s="189">
        <f>SUM('Vaksinasi Wilayah'!BK$3:BK$46)</f>
        <v>128620</v>
      </c>
      <c r="C21" s="189">
        <f>SUM('Vaksinasi Wilayah'!BM$3:BM$46)</f>
        <v>2064</v>
      </c>
      <c r="D21" s="189">
        <f t="shared" si="1"/>
        <v>58</v>
      </c>
    </row>
    <row r="22" ht="15.75" customHeight="1">
      <c r="A22" s="133">
        <v>44378.0</v>
      </c>
      <c r="B22" s="189">
        <f>SUM('Vaksinasi Wilayah'!BN$3:BN$46)</f>
        <v>102322</v>
      </c>
      <c r="C22" s="189">
        <f>SUM('Vaksinasi Wilayah'!BP$3:BP$46)</f>
        <v>1942</v>
      </c>
      <c r="D22" s="189">
        <f t="shared" si="1"/>
        <v>61</v>
      </c>
    </row>
    <row r="23" ht="15.75" customHeight="1">
      <c r="A23" s="133">
        <v>44379.0</v>
      </c>
      <c r="B23" s="189">
        <f>SUM('Vaksinasi Wilayah'!BQ$3:BQ$46)</f>
        <v>74157</v>
      </c>
      <c r="C23" s="189">
        <f>SUM('Vaksinasi Wilayah'!BS$3:BS$46)</f>
        <v>1239</v>
      </c>
      <c r="D23" s="189">
        <f t="shared" si="1"/>
        <v>64</v>
      </c>
    </row>
    <row r="24" ht="15.75" customHeight="1">
      <c r="A24" s="133">
        <v>44380.0</v>
      </c>
      <c r="B24" s="189">
        <f>SUM('Vaksinasi Wilayah'!BT$3:BT$46)</f>
        <v>121176</v>
      </c>
      <c r="C24" s="191">
        <f>SUM('Vaksinasi Wilayah'!BV$3:BV$46)</f>
        <v>1898.023</v>
      </c>
      <c r="D24" s="189">
        <f t="shared" si="1"/>
        <v>67</v>
      </c>
    </row>
    <row r="25" ht="15.75" customHeight="1">
      <c r="A25" s="133">
        <v>44381.0</v>
      </c>
      <c r="B25" s="189">
        <f>SUM('Vaksinasi Wilayah'!BW$3:BW$46)</f>
        <v>24669</v>
      </c>
      <c r="C25" s="189">
        <f>SUM('Vaksinasi Wilayah'!BY$3:BY$46)</f>
        <v>135</v>
      </c>
      <c r="D25" s="189">
        <f t="shared" si="1"/>
        <v>70</v>
      </c>
    </row>
    <row r="26" ht="15.75" customHeight="1">
      <c r="A26" s="133">
        <v>44382.0</v>
      </c>
      <c r="B26" s="189">
        <f>SUM('Vaksinasi Wilayah'!BZ$3:BZ$46)</f>
        <v>80282</v>
      </c>
      <c r="C26" s="189">
        <f>SUM('Vaksinasi Wilayah'!CB$3:CB$46)</f>
        <v>122510</v>
      </c>
      <c r="D26" s="189">
        <f t="shared" si="1"/>
        <v>73</v>
      </c>
    </row>
    <row r="27" ht="15.75" customHeight="1">
      <c r="A27" s="133">
        <v>44383.0</v>
      </c>
      <c r="B27" s="189">
        <f>SUM('Vaksinasi Wilayah'!CC$3:CC$46)</f>
        <v>160288</v>
      </c>
      <c r="C27" s="189">
        <f>SUM('Vaksinasi Wilayah'!CE$3:CE$46)</f>
        <v>3608</v>
      </c>
      <c r="D27" s="189">
        <f t="shared" si="1"/>
        <v>76</v>
      </c>
    </row>
    <row r="28" ht="15.75" customHeight="1">
      <c r="A28" s="133">
        <v>44384.0</v>
      </c>
      <c r="B28" s="189">
        <f>SUM('Vaksinasi Wilayah'!CF$3:CF$46)</f>
        <v>87866</v>
      </c>
      <c r="C28" s="189">
        <f>SUM('Vaksinasi Wilayah'!CH$3:CH$46)</f>
        <v>1423</v>
      </c>
      <c r="D28" s="189">
        <f t="shared" si="1"/>
        <v>79</v>
      </c>
    </row>
    <row r="29" ht="15.75" customHeight="1">
      <c r="A29" s="133">
        <v>44385.0</v>
      </c>
      <c r="B29" s="189">
        <v>121040.0</v>
      </c>
      <c r="C29" s="189">
        <v>3796.0</v>
      </c>
      <c r="D29" s="189">
        <f t="shared" si="1"/>
        <v>82</v>
      </c>
    </row>
    <row r="30" ht="15.75" customHeight="1">
      <c r="A30" s="133">
        <v>44386.0</v>
      </c>
      <c r="B30" s="189">
        <v>50257.0</v>
      </c>
      <c r="C30" s="189">
        <v>1124.0</v>
      </c>
      <c r="D30" s="189">
        <f t="shared" si="1"/>
        <v>85</v>
      </c>
    </row>
    <row r="31" ht="15.75" customHeight="1">
      <c r="A31" s="133">
        <v>44387.0</v>
      </c>
      <c r="B31" s="189">
        <v>14810.0</v>
      </c>
      <c r="C31" s="189">
        <v>435.0</v>
      </c>
      <c r="D31" s="189">
        <f t="shared" si="1"/>
        <v>88</v>
      </c>
    </row>
    <row r="32" ht="15.75" customHeight="1">
      <c r="A32" s="133">
        <v>44388.0</v>
      </c>
      <c r="B32" s="189">
        <v>23927.0</v>
      </c>
      <c r="C32" s="189">
        <v>199.0</v>
      </c>
      <c r="D32" s="189">
        <f t="shared" si="1"/>
        <v>91</v>
      </c>
    </row>
    <row r="33" ht="15.75" customHeight="1">
      <c r="A33" s="133">
        <v>44389.0</v>
      </c>
      <c r="B33" s="189">
        <f>SUM('Vaksinasi Wilayah'!CU$3:CU$46)</f>
        <v>61797</v>
      </c>
      <c r="C33" s="189">
        <f>SUM('Vaksinasi Wilayah'!CW$3:CW$46)</f>
        <v>868</v>
      </c>
      <c r="D33" s="189">
        <f t="shared" si="1"/>
        <v>94</v>
      </c>
    </row>
    <row r="34" ht="15.75" customHeight="1">
      <c r="A34" s="133">
        <v>44390.0</v>
      </c>
      <c r="B34" s="189">
        <f>SUM('Vaksinasi Wilayah'!CX$3:CX$46)</f>
        <v>293767</v>
      </c>
      <c r="C34" s="189">
        <f>SUM('Vaksinasi Wilayah'!CZ$3:CZ$46)</f>
        <v>9324</v>
      </c>
      <c r="D34" s="189">
        <f t="shared" si="1"/>
        <v>97</v>
      </c>
    </row>
    <row r="35" ht="15.75" customHeight="1">
      <c r="A35" s="133">
        <v>44391.0</v>
      </c>
      <c r="B35" s="189">
        <f>SUM('Vaksinasi Wilayah'!DA$3:DA$46)</f>
        <v>110759</v>
      </c>
      <c r="C35" s="189">
        <f>SUM('Vaksinasi Wilayah'!DC$3:DC$46)</f>
        <v>3474</v>
      </c>
      <c r="D35" s="189">
        <f t="shared" si="1"/>
        <v>100</v>
      </c>
    </row>
    <row r="36" ht="15.75" customHeight="1">
      <c r="A36" s="133">
        <v>44392.0</v>
      </c>
      <c r="B36" s="189">
        <f>SUM('Vaksinasi Wilayah'!DD$3:DD$46)</f>
        <v>125316</v>
      </c>
      <c r="C36" s="189">
        <f>SUM('Vaksinasi Wilayah'!DF$3:DF$46)</f>
        <v>3168</v>
      </c>
      <c r="D36" s="189">
        <f t="shared" si="1"/>
        <v>103</v>
      </c>
    </row>
    <row r="37" ht="15.75" customHeight="1">
      <c r="A37" s="192"/>
      <c r="B37" s="192"/>
      <c r="C37" s="192"/>
    </row>
    <row r="38" ht="15.75" customHeight="1">
      <c r="B38" s="192"/>
      <c r="C38" s="192"/>
      <c r="D38" s="192"/>
    </row>
    <row r="39" ht="15.75" customHeight="1">
      <c r="B39" s="192"/>
      <c r="C39" s="192"/>
      <c r="D39" s="192"/>
    </row>
    <row r="40" ht="15.75" customHeight="1">
      <c r="B40" s="192"/>
      <c r="C40" s="192"/>
      <c r="D40" s="192"/>
    </row>
    <row r="41" ht="15.75" customHeight="1">
      <c r="B41" s="192"/>
      <c r="C41" s="192"/>
      <c r="D41" s="192"/>
    </row>
    <row r="42" ht="15.75" customHeight="1">
      <c r="B42" s="192"/>
      <c r="C42" s="192"/>
      <c r="D42" s="192"/>
    </row>
    <row r="43" ht="15.75" customHeight="1">
      <c r="B43" s="192"/>
      <c r="C43" s="192"/>
      <c r="D43" s="192"/>
    </row>
    <row r="44" ht="15.75" customHeight="1">
      <c r="B44" s="192"/>
      <c r="C44" s="192"/>
      <c r="D44" s="192"/>
    </row>
    <row r="45" ht="15.75" customHeight="1">
      <c r="B45" s="192"/>
      <c r="C45" s="192"/>
      <c r="D45" s="192"/>
    </row>
    <row r="46" ht="15.75" customHeight="1">
      <c r="B46" s="192"/>
      <c r="C46" s="192"/>
      <c r="D46" s="192"/>
    </row>
    <row r="47" ht="15.75" customHeight="1">
      <c r="B47" s="192"/>
      <c r="C47" s="192"/>
      <c r="D47" s="192"/>
    </row>
    <row r="48" ht="15.75" customHeight="1">
      <c r="B48" s="192"/>
      <c r="C48" s="192"/>
      <c r="D48" s="192"/>
    </row>
    <row r="49" ht="15.75" customHeight="1">
      <c r="B49" s="192"/>
      <c r="C49" s="192"/>
      <c r="D49" s="192"/>
    </row>
    <row r="50" ht="15.75" customHeight="1">
      <c r="B50" s="192"/>
      <c r="C50" s="192"/>
      <c r="D50" s="192"/>
    </row>
    <row r="51" ht="15.75" customHeight="1">
      <c r="B51" s="192"/>
      <c r="C51" s="192"/>
      <c r="D51" s="192"/>
    </row>
    <row r="52" ht="15.75" customHeight="1">
      <c r="B52" s="192"/>
      <c r="C52" s="192"/>
      <c r="D52" s="192"/>
    </row>
    <row r="53" ht="15.75" customHeight="1">
      <c r="B53" s="192"/>
      <c r="C53" s="192"/>
      <c r="D53" s="192"/>
    </row>
    <row r="54" ht="15.75" customHeight="1">
      <c r="B54" s="192"/>
      <c r="C54" s="192"/>
      <c r="D54" s="192"/>
    </row>
    <row r="55" ht="15.75" customHeight="1">
      <c r="B55" s="192"/>
      <c r="C55" s="192"/>
      <c r="D55" s="192"/>
    </row>
    <row r="56" ht="15.75" customHeight="1">
      <c r="B56" s="192"/>
      <c r="C56" s="192"/>
      <c r="D56" s="192"/>
    </row>
    <row r="57" ht="15.75" customHeight="1">
      <c r="B57" s="192"/>
      <c r="C57" s="192"/>
      <c r="D57" s="192"/>
    </row>
    <row r="58" ht="15.75" customHeight="1">
      <c r="B58" s="192"/>
      <c r="C58" s="192"/>
      <c r="D58" s="192"/>
    </row>
    <row r="59" ht="15.75" customHeight="1">
      <c r="B59" s="192"/>
      <c r="C59" s="192"/>
      <c r="D59" s="192"/>
    </row>
    <row r="60" ht="15.75" customHeight="1">
      <c r="B60" s="192"/>
      <c r="C60" s="192"/>
      <c r="D60" s="192"/>
    </row>
    <row r="61" ht="15.75" customHeight="1">
      <c r="B61" s="192"/>
      <c r="C61" s="192"/>
      <c r="D61" s="192"/>
    </row>
    <row r="62" ht="15.75" customHeight="1">
      <c r="B62" s="192"/>
      <c r="C62" s="192"/>
      <c r="D62" s="192"/>
    </row>
    <row r="63" ht="15.75" customHeight="1">
      <c r="B63" s="192"/>
      <c r="C63" s="192"/>
      <c r="D63" s="192"/>
    </row>
    <row r="64" ht="15.75" customHeight="1">
      <c r="B64" s="192"/>
      <c r="C64" s="192"/>
      <c r="D64" s="192"/>
    </row>
    <row r="65" ht="15.75" customHeight="1">
      <c r="B65" s="192"/>
      <c r="C65" s="192"/>
      <c r="D65" s="192"/>
    </row>
    <row r="66" ht="15.75" customHeight="1">
      <c r="B66" s="192"/>
      <c r="C66" s="192"/>
      <c r="D66" s="192"/>
    </row>
    <row r="67" ht="15.75" customHeight="1">
      <c r="B67" s="192"/>
      <c r="C67" s="192"/>
      <c r="D67" s="192"/>
    </row>
    <row r="68" ht="15.75" customHeight="1">
      <c r="B68" s="192"/>
      <c r="C68" s="192"/>
      <c r="D68" s="192"/>
    </row>
    <row r="69" ht="15.75" customHeight="1">
      <c r="B69" s="192"/>
      <c r="C69" s="192"/>
      <c r="D69" s="192"/>
    </row>
    <row r="70" ht="15.75" customHeight="1">
      <c r="B70" s="192"/>
      <c r="C70" s="192"/>
      <c r="D70" s="192"/>
    </row>
    <row r="71" ht="15.75" customHeight="1">
      <c r="B71" s="192"/>
      <c r="C71" s="192"/>
      <c r="D71" s="192"/>
    </row>
    <row r="72" ht="15.75" customHeight="1">
      <c r="B72" s="192"/>
      <c r="C72" s="192"/>
      <c r="D72" s="192"/>
    </row>
    <row r="73" ht="15.75" customHeight="1">
      <c r="B73" s="192"/>
      <c r="C73" s="192"/>
      <c r="D73" s="192"/>
    </row>
    <row r="74" ht="15.75" customHeight="1">
      <c r="B74" s="192"/>
      <c r="C74" s="192"/>
      <c r="D74" s="192"/>
    </row>
    <row r="75" ht="15.75" customHeight="1">
      <c r="B75" s="192"/>
      <c r="C75" s="192"/>
      <c r="D75" s="192"/>
    </row>
    <row r="76" ht="15.75" customHeight="1">
      <c r="B76" s="192"/>
      <c r="C76" s="192"/>
      <c r="D76" s="192"/>
    </row>
    <row r="77" ht="15.75" customHeight="1">
      <c r="B77" s="192"/>
      <c r="C77" s="192"/>
      <c r="D77" s="192"/>
    </row>
    <row r="78" ht="15.75" customHeight="1">
      <c r="B78" s="192"/>
      <c r="C78" s="192"/>
      <c r="D78" s="192"/>
    </row>
    <row r="79" ht="15.75" customHeight="1">
      <c r="B79" s="192"/>
      <c r="C79" s="192"/>
      <c r="D79" s="192"/>
    </row>
    <row r="80" ht="15.75" customHeight="1">
      <c r="B80" s="192"/>
      <c r="C80" s="192"/>
      <c r="D80" s="192"/>
    </row>
    <row r="81" ht="15.75" customHeight="1">
      <c r="B81" s="192"/>
      <c r="C81" s="192"/>
      <c r="D81" s="192"/>
    </row>
    <row r="82" ht="15.75" customHeight="1">
      <c r="B82" s="192"/>
      <c r="C82" s="192"/>
      <c r="D82" s="192"/>
    </row>
    <row r="83" ht="15.75" customHeight="1">
      <c r="B83" s="192"/>
      <c r="C83" s="192"/>
      <c r="D83" s="192"/>
    </row>
    <row r="84" ht="15.75" customHeight="1">
      <c r="B84" s="192"/>
      <c r="C84" s="192"/>
      <c r="D84" s="192"/>
    </row>
    <row r="85" ht="15.75" customHeight="1">
      <c r="B85" s="192"/>
      <c r="C85" s="192"/>
      <c r="D85" s="192"/>
    </row>
    <row r="86" ht="15.75" customHeight="1">
      <c r="B86" s="192"/>
      <c r="C86" s="192"/>
      <c r="D86" s="192"/>
    </row>
    <row r="87" ht="15.75" customHeight="1">
      <c r="B87" s="192"/>
      <c r="C87" s="192"/>
      <c r="D87" s="192"/>
    </row>
    <row r="88" ht="15.75" customHeight="1">
      <c r="B88" s="192"/>
      <c r="C88" s="192"/>
      <c r="D88" s="192"/>
    </row>
    <row r="89" ht="15.75" customHeight="1">
      <c r="B89" s="192"/>
      <c r="C89" s="192"/>
      <c r="D89" s="192"/>
    </row>
    <row r="90" ht="15.75" customHeight="1">
      <c r="B90" s="192"/>
      <c r="C90" s="192"/>
      <c r="D90" s="192"/>
    </row>
    <row r="91" ht="15.75" customHeight="1">
      <c r="B91" s="192"/>
      <c r="C91" s="192"/>
      <c r="D91" s="192"/>
    </row>
    <row r="92" ht="15.75" customHeight="1">
      <c r="B92" s="192"/>
      <c r="C92" s="192"/>
      <c r="D92" s="192"/>
    </row>
    <row r="93" ht="15.75" customHeight="1">
      <c r="B93" s="192"/>
      <c r="C93" s="192"/>
      <c r="D93" s="192"/>
    </row>
    <row r="94" ht="15.75" customHeight="1">
      <c r="B94" s="192"/>
      <c r="C94" s="192"/>
      <c r="D94" s="192"/>
    </row>
    <row r="95" ht="15.75" customHeight="1">
      <c r="B95" s="192"/>
      <c r="C95" s="192"/>
      <c r="D95" s="192"/>
    </row>
    <row r="96" ht="15.75" customHeight="1">
      <c r="B96" s="192"/>
      <c r="C96" s="192"/>
      <c r="D96" s="192"/>
    </row>
    <row r="97" ht="15.75" customHeight="1">
      <c r="B97" s="192"/>
      <c r="C97" s="192"/>
      <c r="D97" s="192"/>
    </row>
    <row r="98" ht="15.75" customHeight="1">
      <c r="B98" s="192"/>
      <c r="C98" s="192"/>
      <c r="D98" s="192"/>
    </row>
    <row r="99" ht="15.75" customHeight="1">
      <c r="B99" s="192"/>
      <c r="C99" s="192"/>
      <c r="D99" s="192"/>
    </row>
    <row r="100" ht="15.75" customHeight="1">
      <c r="B100" s="192"/>
      <c r="C100" s="192"/>
      <c r="D100" s="192"/>
    </row>
    <row r="101" ht="15.75" customHeight="1">
      <c r="B101" s="192"/>
      <c r="C101" s="192"/>
      <c r="D101" s="192"/>
    </row>
    <row r="102" ht="15.75" customHeight="1">
      <c r="B102" s="192"/>
      <c r="C102" s="192"/>
      <c r="D102" s="192"/>
    </row>
    <row r="103" ht="15.75" customHeight="1">
      <c r="B103" s="192"/>
      <c r="C103" s="192"/>
      <c r="D103" s="192"/>
    </row>
    <row r="104" ht="15.75" customHeight="1">
      <c r="B104" s="192"/>
      <c r="C104" s="192"/>
      <c r="D104" s="192"/>
    </row>
    <row r="105" ht="15.75" customHeight="1">
      <c r="B105" s="192"/>
      <c r="C105" s="192"/>
      <c r="D105" s="192"/>
    </row>
    <row r="106" ht="15.75" customHeight="1">
      <c r="B106" s="192"/>
      <c r="C106" s="192"/>
      <c r="D106" s="192"/>
    </row>
    <row r="107" ht="15.75" customHeight="1">
      <c r="B107" s="192"/>
      <c r="C107" s="192"/>
      <c r="D107" s="192"/>
    </row>
    <row r="108" ht="15.75" customHeight="1">
      <c r="B108" s="192"/>
      <c r="C108" s="192"/>
      <c r="D108" s="192"/>
    </row>
    <row r="109" ht="15.75" customHeight="1">
      <c r="B109" s="192"/>
      <c r="C109" s="192"/>
      <c r="D109" s="192"/>
    </row>
    <row r="110" ht="15.75" customHeight="1">
      <c r="B110" s="192"/>
      <c r="C110" s="192"/>
      <c r="D110" s="192"/>
    </row>
    <row r="111" ht="15.75" customHeight="1">
      <c r="B111" s="192"/>
      <c r="C111" s="192"/>
      <c r="D111" s="192"/>
    </row>
    <row r="112" ht="15.75" customHeight="1">
      <c r="B112" s="192"/>
      <c r="C112" s="192"/>
      <c r="D112" s="192"/>
    </row>
    <row r="113" ht="15.75" customHeight="1">
      <c r="B113" s="192"/>
      <c r="C113" s="192"/>
      <c r="D113" s="192"/>
    </row>
    <row r="114" ht="15.75" customHeight="1">
      <c r="B114" s="192"/>
      <c r="C114" s="192"/>
      <c r="D114" s="192"/>
    </row>
    <row r="115" ht="15.75" customHeight="1">
      <c r="B115" s="192"/>
      <c r="C115" s="192"/>
      <c r="D115" s="192"/>
    </row>
    <row r="116" ht="15.75" customHeight="1">
      <c r="B116" s="192"/>
      <c r="C116" s="192"/>
      <c r="D116" s="192"/>
    </row>
    <row r="117" ht="15.75" customHeight="1">
      <c r="B117" s="192"/>
      <c r="C117" s="192"/>
      <c r="D117" s="192"/>
    </row>
    <row r="118" ht="15.75" customHeight="1">
      <c r="B118" s="192"/>
      <c r="C118" s="192"/>
      <c r="D118" s="192"/>
    </row>
    <row r="119" ht="15.75" customHeight="1">
      <c r="B119" s="192"/>
      <c r="C119" s="192"/>
      <c r="D119" s="192"/>
    </row>
    <row r="120" ht="15.75" customHeight="1">
      <c r="B120" s="192"/>
      <c r="C120" s="192"/>
      <c r="D120" s="192"/>
    </row>
    <row r="121" ht="15.75" customHeight="1">
      <c r="B121" s="192"/>
      <c r="C121" s="192"/>
      <c r="D121" s="192"/>
    </row>
    <row r="122" ht="15.75" customHeight="1">
      <c r="B122" s="192"/>
      <c r="C122" s="192"/>
      <c r="D122" s="192"/>
    </row>
    <row r="123" ht="15.75" customHeight="1">
      <c r="B123" s="192"/>
      <c r="C123" s="192"/>
      <c r="D123" s="192"/>
    </row>
    <row r="124" ht="15.75" customHeight="1">
      <c r="B124" s="192"/>
      <c r="C124" s="192"/>
      <c r="D124" s="192"/>
    </row>
    <row r="125" ht="15.75" customHeight="1">
      <c r="B125" s="192"/>
      <c r="C125" s="192"/>
      <c r="D125" s="192"/>
    </row>
    <row r="126" ht="15.75" customHeight="1">
      <c r="B126" s="192"/>
      <c r="C126" s="192"/>
      <c r="D126" s="192"/>
    </row>
    <row r="127" ht="15.75" customHeight="1">
      <c r="B127" s="192"/>
      <c r="C127" s="192"/>
      <c r="D127" s="192"/>
    </row>
    <row r="128" ht="15.75" customHeight="1">
      <c r="B128" s="192"/>
      <c r="C128" s="192"/>
      <c r="D128" s="192"/>
    </row>
    <row r="129" ht="15.75" customHeight="1">
      <c r="B129" s="192"/>
      <c r="C129" s="192"/>
      <c r="D129" s="192"/>
    </row>
    <row r="130" ht="15.75" customHeight="1">
      <c r="B130" s="192"/>
      <c r="C130" s="192"/>
      <c r="D130" s="192"/>
    </row>
    <row r="131" ht="15.75" customHeight="1">
      <c r="B131" s="192"/>
      <c r="C131" s="192"/>
      <c r="D131" s="192"/>
    </row>
    <row r="132" ht="15.75" customHeight="1">
      <c r="B132" s="192"/>
      <c r="C132" s="192"/>
      <c r="D132" s="192"/>
    </row>
    <row r="133" ht="15.75" customHeight="1">
      <c r="B133" s="192"/>
      <c r="C133" s="192"/>
      <c r="D133" s="192"/>
    </row>
    <row r="134" ht="15.75" customHeight="1">
      <c r="B134" s="192"/>
      <c r="C134" s="192"/>
      <c r="D134" s="192"/>
    </row>
    <row r="135" ht="15.75" customHeight="1">
      <c r="B135" s="192"/>
      <c r="C135" s="192"/>
      <c r="D135" s="192"/>
    </row>
    <row r="136" ht="15.75" customHeight="1">
      <c r="B136" s="192"/>
      <c r="C136" s="192"/>
      <c r="D136" s="192"/>
    </row>
    <row r="137" ht="15.75" customHeight="1">
      <c r="B137" s="192"/>
      <c r="C137" s="192"/>
      <c r="D137" s="192"/>
    </row>
    <row r="138" ht="15.75" customHeight="1">
      <c r="B138" s="192"/>
      <c r="C138" s="192"/>
      <c r="D138" s="192"/>
    </row>
    <row r="139" ht="15.75" customHeight="1">
      <c r="B139" s="192"/>
      <c r="C139" s="192"/>
      <c r="D139" s="192"/>
    </row>
    <row r="140" ht="15.75" customHeight="1">
      <c r="B140" s="192"/>
      <c r="C140" s="192"/>
      <c r="D140" s="192"/>
    </row>
    <row r="141" ht="15.75" customHeight="1">
      <c r="B141" s="192"/>
      <c r="C141" s="192"/>
      <c r="D141" s="192"/>
    </row>
    <row r="142" ht="15.75" customHeight="1">
      <c r="B142" s="192"/>
      <c r="C142" s="192"/>
      <c r="D142" s="192"/>
    </row>
    <row r="143" ht="15.75" customHeight="1">
      <c r="B143" s="192"/>
      <c r="C143" s="192"/>
      <c r="D143" s="192"/>
    </row>
    <row r="144" ht="15.75" customHeight="1">
      <c r="B144" s="192"/>
      <c r="C144" s="192"/>
      <c r="D144" s="192"/>
    </row>
    <row r="145" ht="15.75" customHeight="1">
      <c r="B145" s="192"/>
      <c r="C145" s="192"/>
      <c r="D145" s="192"/>
    </row>
    <row r="146" ht="15.75" customHeight="1">
      <c r="B146" s="192"/>
      <c r="C146" s="192"/>
      <c r="D146" s="192"/>
    </row>
    <row r="147" ht="15.75" customHeight="1">
      <c r="B147" s="192"/>
      <c r="C147" s="192"/>
      <c r="D147" s="192"/>
    </row>
    <row r="148" ht="15.75" customHeight="1">
      <c r="B148" s="192"/>
      <c r="C148" s="192"/>
      <c r="D148" s="192"/>
    </row>
    <row r="149" ht="15.75" customHeight="1">
      <c r="B149" s="192"/>
      <c r="C149" s="192"/>
      <c r="D149" s="192"/>
    </row>
    <row r="150" ht="15.75" customHeight="1">
      <c r="B150" s="192"/>
      <c r="C150" s="192"/>
      <c r="D150" s="192"/>
    </row>
    <row r="151" ht="15.75" customHeight="1">
      <c r="B151" s="192"/>
      <c r="C151" s="192"/>
      <c r="D151" s="192"/>
    </row>
    <row r="152" ht="15.75" customHeight="1">
      <c r="B152" s="192"/>
      <c r="C152" s="192"/>
      <c r="D152" s="192"/>
    </row>
    <row r="153" ht="15.75" customHeight="1">
      <c r="B153" s="192"/>
      <c r="C153" s="192"/>
      <c r="D153" s="192"/>
    </row>
    <row r="154" ht="15.75" customHeight="1">
      <c r="B154" s="192"/>
      <c r="C154" s="192"/>
      <c r="D154" s="192"/>
    </row>
    <row r="155" ht="15.75" customHeight="1">
      <c r="B155" s="192"/>
      <c r="C155" s="192"/>
      <c r="D155" s="192"/>
    </row>
    <row r="156" ht="15.75" customHeight="1">
      <c r="B156" s="192"/>
      <c r="C156" s="192"/>
      <c r="D156" s="192"/>
    </row>
    <row r="157" ht="15.75" customHeight="1">
      <c r="B157" s="192"/>
      <c r="C157" s="192"/>
      <c r="D157" s="192"/>
    </row>
    <row r="158" ht="15.75" customHeight="1">
      <c r="B158" s="192"/>
      <c r="C158" s="192"/>
      <c r="D158" s="192"/>
    </row>
    <row r="159" ht="15.75" customHeight="1">
      <c r="B159" s="192"/>
      <c r="C159" s="192"/>
      <c r="D159" s="192"/>
    </row>
    <row r="160" ht="15.75" customHeight="1">
      <c r="B160" s="192"/>
      <c r="C160" s="192"/>
      <c r="D160" s="192"/>
    </row>
    <row r="161" ht="15.75" customHeight="1">
      <c r="B161" s="192"/>
      <c r="C161" s="192"/>
      <c r="D161" s="192"/>
    </row>
    <row r="162" ht="15.75" customHeight="1">
      <c r="B162" s="192"/>
      <c r="C162" s="192"/>
      <c r="D162" s="192"/>
    </row>
    <row r="163" ht="15.75" customHeight="1">
      <c r="B163" s="192"/>
      <c r="C163" s="192"/>
      <c r="D163" s="192"/>
    </row>
    <row r="164" ht="15.75" customHeight="1">
      <c r="B164" s="192"/>
      <c r="C164" s="192"/>
      <c r="D164" s="192"/>
    </row>
    <row r="165" ht="15.75" customHeight="1">
      <c r="B165" s="192"/>
      <c r="C165" s="192"/>
      <c r="D165" s="192"/>
    </row>
    <row r="166" ht="15.75" customHeight="1">
      <c r="B166" s="192"/>
      <c r="C166" s="192"/>
      <c r="D166" s="192"/>
    </row>
    <row r="167" ht="15.75" customHeight="1">
      <c r="B167" s="192"/>
      <c r="C167" s="192"/>
      <c r="D167" s="192"/>
    </row>
    <row r="168" ht="15.75" customHeight="1">
      <c r="B168" s="192"/>
      <c r="C168" s="192"/>
      <c r="D168" s="192"/>
    </row>
    <row r="169" ht="15.75" customHeight="1">
      <c r="B169" s="192"/>
      <c r="C169" s="192"/>
      <c r="D169" s="192"/>
    </row>
    <row r="170" ht="15.75" customHeight="1">
      <c r="B170" s="192"/>
      <c r="C170" s="192"/>
      <c r="D170" s="192"/>
    </row>
    <row r="171" ht="15.75" customHeight="1">
      <c r="B171" s="192"/>
      <c r="C171" s="192"/>
      <c r="D171" s="192"/>
    </row>
    <row r="172" ht="15.75" customHeight="1">
      <c r="B172" s="192"/>
      <c r="C172" s="192"/>
      <c r="D172" s="192"/>
    </row>
    <row r="173" ht="15.75" customHeight="1">
      <c r="B173" s="192"/>
      <c r="C173" s="192"/>
      <c r="D173" s="192"/>
    </row>
    <row r="174" ht="15.75" customHeight="1">
      <c r="B174" s="192"/>
      <c r="C174" s="192"/>
      <c r="D174" s="192"/>
    </row>
    <row r="175" ht="15.75" customHeight="1">
      <c r="B175" s="192"/>
      <c r="C175" s="192"/>
      <c r="D175" s="192"/>
    </row>
    <row r="176" ht="15.75" customHeight="1">
      <c r="B176" s="192"/>
      <c r="C176" s="192"/>
      <c r="D176" s="192"/>
    </row>
    <row r="177" ht="15.75" customHeight="1">
      <c r="B177" s="192"/>
      <c r="C177" s="192"/>
      <c r="D177" s="192"/>
    </row>
    <row r="178" ht="15.75" customHeight="1">
      <c r="B178" s="192"/>
      <c r="C178" s="192"/>
      <c r="D178" s="192"/>
    </row>
    <row r="179" ht="15.75" customHeight="1">
      <c r="B179" s="192"/>
      <c r="C179" s="192"/>
      <c r="D179" s="192"/>
    </row>
    <row r="180" ht="15.75" customHeight="1">
      <c r="B180" s="192"/>
      <c r="C180" s="192"/>
      <c r="D180" s="192"/>
    </row>
    <row r="181" ht="15.75" customHeight="1">
      <c r="B181" s="192"/>
      <c r="C181" s="192"/>
      <c r="D181" s="192"/>
    </row>
    <row r="182" ht="15.75" customHeight="1">
      <c r="B182" s="192"/>
      <c r="C182" s="192"/>
      <c r="D182" s="192"/>
    </row>
    <row r="183" ht="15.75" customHeight="1">
      <c r="B183" s="192"/>
      <c r="C183" s="192"/>
      <c r="D183" s="192"/>
    </row>
    <row r="184" ht="15.75" customHeight="1">
      <c r="B184" s="192"/>
      <c r="C184" s="192"/>
      <c r="D184" s="192"/>
    </row>
    <row r="185" ht="15.75" customHeight="1">
      <c r="B185" s="192"/>
      <c r="C185" s="192"/>
      <c r="D185" s="192"/>
    </row>
    <row r="186" ht="15.75" customHeight="1">
      <c r="B186" s="192"/>
      <c r="C186" s="192"/>
      <c r="D186" s="192"/>
    </row>
    <row r="187" ht="15.75" customHeight="1">
      <c r="B187" s="192"/>
      <c r="C187" s="192"/>
      <c r="D187" s="192"/>
    </row>
    <row r="188" ht="15.75" customHeight="1">
      <c r="B188" s="192"/>
      <c r="C188" s="192"/>
      <c r="D188" s="192"/>
    </row>
    <row r="189" ht="15.75" customHeight="1">
      <c r="B189" s="192"/>
      <c r="C189" s="192"/>
      <c r="D189" s="192"/>
    </row>
    <row r="190" ht="15.75" customHeight="1">
      <c r="B190" s="192"/>
      <c r="C190" s="192"/>
      <c r="D190" s="192"/>
    </row>
    <row r="191" ht="15.75" customHeight="1">
      <c r="B191" s="192"/>
      <c r="C191" s="192"/>
      <c r="D191" s="192"/>
    </row>
    <row r="192" ht="15.75" customHeight="1">
      <c r="B192" s="192"/>
      <c r="C192" s="192"/>
      <c r="D192" s="192"/>
    </row>
    <row r="193" ht="15.75" customHeight="1">
      <c r="B193" s="192"/>
      <c r="C193" s="192"/>
      <c r="D193" s="192"/>
    </row>
    <row r="194" ht="15.75" customHeight="1">
      <c r="B194" s="192"/>
      <c r="C194" s="192"/>
      <c r="D194" s="192"/>
    </row>
    <row r="195" ht="15.75" customHeight="1">
      <c r="B195" s="192"/>
      <c r="C195" s="192"/>
      <c r="D195" s="192"/>
    </row>
    <row r="196" ht="15.75" customHeight="1">
      <c r="B196" s="192"/>
      <c r="C196" s="192"/>
      <c r="D196" s="192"/>
    </row>
    <row r="197" ht="15.75" customHeight="1">
      <c r="B197" s="192"/>
      <c r="C197" s="192"/>
      <c r="D197" s="192"/>
    </row>
    <row r="198" ht="15.75" customHeight="1">
      <c r="B198" s="192"/>
      <c r="C198" s="192"/>
      <c r="D198" s="192"/>
    </row>
    <row r="199" ht="15.75" customHeight="1">
      <c r="B199" s="192"/>
      <c r="C199" s="192"/>
      <c r="D199" s="192"/>
    </row>
    <row r="200" ht="15.75" customHeight="1">
      <c r="B200" s="192"/>
      <c r="C200" s="192"/>
      <c r="D200" s="192"/>
    </row>
    <row r="201" ht="15.75" customHeight="1">
      <c r="B201" s="192"/>
      <c r="C201" s="192"/>
      <c r="D201" s="192"/>
    </row>
    <row r="202" ht="15.75" customHeight="1">
      <c r="B202" s="192"/>
      <c r="C202" s="192"/>
      <c r="D202" s="192"/>
    </row>
    <row r="203" ht="15.75" customHeight="1">
      <c r="B203" s="192"/>
      <c r="C203" s="192"/>
      <c r="D203" s="192"/>
    </row>
    <row r="204" ht="15.75" customHeight="1">
      <c r="B204" s="192"/>
      <c r="C204" s="192"/>
      <c r="D204" s="192"/>
    </row>
    <row r="205" ht="15.75" customHeight="1">
      <c r="B205" s="192"/>
      <c r="C205" s="192"/>
      <c r="D205" s="192"/>
    </row>
    <row r="206" ht="15.75" customHeight="1">
      <c r="B206" s="192"/>
      <c r="C206" s="192"/>
      <c r="D206" s="192"/>
    </row>
    <row r="207" ht="15.75" customHeight="1">
      <c r="B207" s="192"/>
      <c r="C207" s="192"/>
      <c r="D207" s="192"/>
    </row>
    <row r="208" ht="15.75" customHeight="1">
      <c r="B208" s="192"/>
      <c r="C208" s="192"/>
      <c r="D208" s="192"/>
    </row>
    <row r="209" ht="15.75" customHeight="1">
      <c r="B209" s="192"/>
      <c r="C209" s="192"/>
      <c r="D209" s="192"/>
    </row>
    <row r="210" ht="15.75" customHeight="1">
      <c r="B210" s="192"/>
      <c r="C210" s="192"/>
      <c r="D210" s="192"/>
    </row>
    <row r="211" ht="15.75" customHeight="1">
      <c r="B211" s="192"/>
      <c r="C211" s="192"/>
      <c r="D211" s="192"/>
    </row>
    <row r="212" ht="15.75" customHeight="1">
      <c r="B212" s="192"/>
      <c r="C212" s="192"/>
      <c r="D212" s="192"/>
    </row>
    <row r="213" ht="15.75" customHeight="1">
      <c r="B213" s="192"/>
      <c r="C213" s="192"/>
      <c r="D213" s="192"/>
    </row>
    <row r="214" ht="15.75" customHeight="1">
      <c r="B214" s="192"/>
      <c r="C214" s="192"/>
      <c r="D214" s="192"/>
    </row>
    <row r="215" ht="15.75" customHeight="1">
      <c r="B215" s="192"/>
      <c r="C215" s="192"/>
      <c r="D215" s="192"/>
    </row>
    <row r="216" ht="15.75" customHeight="1">
      <c r="B216" s="192"/>
      <c r="C216" s="192"/>
      <c r="D216" s="192"/>
    </row>
    <row r="217" ht="15.75" customHeight="1">
      <c r="B217" s="192"/>
      <c r="C217" s="192"/>
      <c r="D217" s="192"/>
    </row>
    <row r="218" ht="15.75" customHeight="1">
      <c r="B218" s="192"/>
      <c r="C218" s="192"/>
      <c r="D218" s="192"/>
    </row>
    <row r="219" ht="15.75" customHeight="1">
      <c r="B219" s="192"/>
      <c r="C219" s="192"/>
      <c r="D219" s="192"/>
    </row>
    <row r="220" ht="15.75" customHeight="1">
      <c r="B220" s="192"/>
      <c r="C220" s="192"/>
      <c r="D220" s="192"/>
    </row>
    <row r="221" ht="15.75" customHeight="1">
      <c r="B221" s="192"/>
      <c r="C221" s="192"/>
      <c r="D221" s="192"/>
    </row>
    <row r="222" ht="15.75" customHeight="1">
      <c r="B222" s="192"/>
      <c r="C222" s="192"/>
      <c r="D222" s="192"/>
    </row>
    <row r="223" ht="15.75" customHeight="1">
      <c r="B223" s="192"/>
      <c r="C223" s="192"/>
      <c r="D223" s="192"/>
    </row>
    <row r="224" ht="15.75" customHeight="1">
      <c r="B224" s="192"/>
      <c r="C224" s="192"/>
      <c r="D224" s="192"/>
    </row>
    <row r="225" ht="15.75" customHeight="1">
      <c r="B225" s="192"/>
      <c r="C225" s="192"/>
      <c r="D225" s="192"/>
    </row>
    <row r="226" ht="15.75" customHeight="1">
      <c r="B226" s="192"/>
      <c r="C226" s="192"/>
      <c r="D226" s="192"/>
    </row>
    <row r="227" ht="15.75" customHeight="1">
      <c r="B227" s="192"/>
      <c r="C227" s="192"/>
      <c r="D227" s="192"/>
    </row>
    <row r="228" ht="15.75" customHeight="1">
      <c r="B228" s="192"/>
      <c r="C228" s="192"/>
      <c r="D228" s="192"/>
    </row>
    <row r="229" ht="15.75" customHeight="1">
      <c r="B229" s="192"/>
      <c r="C229" s="192"/>
      <c r="D229" s="192"/>
    </row>
    <row r="230" ht="15.75" customHeight="1">
      <c r="B230" s="192"/>
      <c r="C230" s="192"/>
      <c r="D230" s="192"/>
    </row>
    <row r="231" ht="15.75" customHeight="1">
      <c r="B231" s="192"/>
      <c r="C231" s="192"/>
      <c r="D231" s="192"/>
    </row>
    <row r="232" ht="15.75" customHeight="1">
      <c r="B232" s="192"/>
      <c r="C232" s="192"/>
      <c r="D232" s="192"/>
    </row>
    <row r="233" ht="15.75" customHeight="1">
      <c r="B233" s="192"/>
      <c r="C233" s="192"/>
      <c r="D233" s="192"/>
    </row>
    <row r="234" ht="15.75" customHeight="1">
      <c r="B234" s="192"/>
      <c r="C234" s="192"/>
      <c r="D234" s="192"/>
    </row>
    <row r="235" ht="15.75" customHeight="1">
      <c r="B235" s="192"/>
      <c r="C235" s="192"/>
      <c r="D235" s="192"/>
    </row>
    <row r="236" ht="15.75" customHeight="1">
      <c r="B236" s="192"/>
      <c r="C236" s="192"/>
      <c r="D236" s="192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6" t="s">
        <v>21</v>
      </c>
      <c r="G1" s="16" t="s">
        <v>22</v>
      </c>
      <c r="H1" s="16" t="s">
        <v>23</v>
      </c>
      <c r="I1" s="16" t="s">
        <v>24</v>
      </c>
      <c r="J1" s="16" t="s">
        <v>25</v>
      </c>
      <c r="K1" s="16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6" t="s">
        <v>31</v>
      </c>
      <c r="Q1" s="16" t="s">
        <v>32</v>
      </c>
      <c r="R1" s="16" t="s">
        <v>33</v>
      </c>
      <c r="S1" s="16" t="s">
        <v>34</v>
      </c>
      <c r="T1" s="16" t="s">
        <v>35</v>
      </c>
      <c r="U1" s="16" t="s">
        <v>36</v>
      </c>
    </row>
    <row r="2" ht="15.75" customHeight="1">
      <c r="A2" s="17">
        <v>43891.0</v>
      </c>
      <c r="B2" s="4">
        <v>0.0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</row>
    <row r="3" ht="15.75" customHeight="1">
      <c r="A3" s="17">
        <v>43892.0</v>
      </c>
      <c r="B3" s="4">
        <v>0.0</v>
      </c>
      <c r="C3" s="4">
        <v>0.0</v>
      </c>
      <c r="D3" s="4">
        <v>2.0</v>
      </c>
      <c r="E3" s="4">
        <v>2.0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2.0</v>
      </c>
      <c r="O3" s="4">
        <v>2.0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</row>
    <row r="4" ht="15.75" customHeight="1">
      <c r="A4" s="17">
        <v>43893.0</v>
      </c>
      <c r="B4" s="4">
        <v>0.0</v>
      </c>
      <c r="C4" s="4">
        <v>0.0</v>
      </c>
      <c r="D4" s="4">
        <v>2.0</v>
      </c>
      <c r="E4" s="4">
        <v>2.0</v>
      </c>
      <c r="F4" s="4">
        <v>1.0</v>
      </c>
      <c r="G4" s="4">
        <v>0.0</v>
      </c>
      <c r="H4" s="4">
        <v>0.0</v>
      </c>
      <c r="I4" s="4">
        <v>2.0</v>
      </c>
      <c r="J4" s="4">
        <v>3.0</v>
      </c>
      <c r="K4" s="4">
        <v>2.0</v>
      </c>
      <c r="L4" s="4">
        <v>0.0</v>
      </c>
      <c r="M4" s="4">
        <v>0.0</v>
      </c>
      <c r="N4" s="4">
        <v>0.0</v>
      </c>
      <c r="O4" s="4">
        <v>0.0</v>
      </c>
      <c r="P4" s="4">
        <v>1.0</v>
      </c>
      <c r="Q4" s="4">
        <v>0.0</v>
      </c>
      <c r="R4" s="4">
        <v>0.0</v>
      </c>
      <c r="S4" s="4">
        <v>2.0</v>
      </c>
      <c r="T4" s="4">
        <v>3.0</v>
      </c>
      <c r="U4" s="4">
        <v>2.0</v>
      </c>
    </row>
    <row r="5" ht="15.75" customHeight="1">
      <c r="A5" s="17">
        <v>43894.0</v>
      </c>
      <c r="B5" s="4">
        <v>0.0</v>
      </c>
      <c r="C5" s="4">
        <v>0.0</v>
      </c>
      <c r="D5" s="4">
        <v>2.0</v>
      </c>
      <c r="E5" s="4">
        <v>2.0</v>
      </c>
      <c r="F5" s="4">
        <v>1.0</v>
      </c>
      <c r="G5" s="4">
        <v>0.0</v>
      </c>
      <c r="H5" s="4">
        <v>0.0</v>
      </c>
      <c r="I5" s="4">
        <v>2.0</v>
      </c>
      <c r="J5" s="4">
        <v>3.0</v>
      </c>
      <c r="K5" s="4">
        <v>2.0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</row>
    <row r="6" ht="15.75" customHeight="1">
      <c r="A6" s="17">
        <v>43895.0</v>
      </c>
      <c r="B6" s="4">
        <v>0.0</v>
      </c>
      <c r="C6" s="4">
        <v>0.0</v>
      </c>
      <c r="D6" s="4">
        <v>2.0</v>
      </c>
      <c r="E6" s="4">
        <v>2.0</v>
      </c>
      <c r="F6" s="4">
        <v>3.0</v>
      </c>
      <c r="G6" s="4">
        <v>0.0</v>
      </c>
      <c r="H6" s="4">
        <v>0.0</v>
      </c>
      <c r="I6" s="4">
        <v>4.0</v>
      </c>
      <c r="J6" s="4">
        <v>7.0</v>
      </c>
      <c r="K6" s="4">
        <v>4.0</v>
      </c>
      <c r="L6" s="4">
        <v>0.0</v>
      </c>
      <c r="M6" s="4">
        <v>0.0</v>
      </c>
      <c r="N6" s="4">
        <v>0.0</v>
      </c>
      <c r="O6" s="4">
        <v>0.0</v>
      </c>
      <c r="P6" s="4">
        <v>2.0</v>
      </c>
      <c r="Q6" s="4">
        <v>0.0</v>
      </c>
      <c r="R6" s="4">
        <v>0.0</v>
      </c>
      <c r="S6" s="4">
        <v>2.0</v>
      </c>
      <c r="T6" s="4">
        <v>4.0</v>
      </c>
      <c r="U6" s="4">
        <v>2.0</v>
      </c>
    </row>
    <row r="7" ht="15.75" customHeight="1">
      <c r="A7" s="17">
        <v>43896.0</v>
      </c>
      <c r="B7" s="4">
        <v>0.0</v>
      </c>
      <c r="C7" s="4">
        <v>0.0</v>
      </c>
      <c r="D7" s="4">
        <v>4.0</v>
      </c>
      <c r="E7" s="4">
        <v>4.0</v>
      </c>
      <c r="F7" s="4">
        <v>3.0</v>
      </c>
      <c r="G7" s="4">
        <v>0.0</v>
      </c>
      <c r="H7" s="4">
        <v>0.0</v>
      </c>
      <c r="I7" s="4">
        <v>4.0</v>
      </c>
      <c r="J7" s="4">
        <v>7.0</v>
      </c>
      <c r="K7" s="4">
        <v>4.0</v>
      </c>
      <c r="L7" s="4">
        <v>0.0</v>
      </c>
      <c r="M7" s="4">
        <v>0.0</v>
      </c>
      <c r="N7" s="4">
        <v>2.0</v>
      </c>
      <c r="O7" s="4">
        <v>2.0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</row>
    <row r="8" ht="15.75" customHeight="1">
      <c r="A8" s="17">
        <v>43897.0</v>
      </c>
      <c r="B8" s="4">
        <v>0.0</v>
      </c>
      <c r="C8" s="4">
        <v>0.0</v>
      </c>
      <c r="D8" s="4">
        <v>4.0</v>
      </c>
      <c r="E8" s="4">
        <v>4.0</v>
      </c>
      <c r="F8" s="4">
        <v>3.0</v>
      </c>
      <c r="G8" s="4">
        <v>0.0</v>
      </c>
      <c r="H8" s="4">
        <v>0.0</v>
      </c>
      <c r="I8" s="4">
        <v>4.0</v>
      </c>
      <c r="J8" s="4">
        <v>7.0</v>
      </c>
      <c r="K8" s="4">
        <v>4.0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</row>
    <row r="9" ht="15.75" customHeight="1">
      <c r="A9" s="17">
        <v>43898.0</v>
      </c>
      <c r="B9" s="4">
        <v>0.0</v>
      </c>
      <c r="C9" s="4">
        <v>0.0</v>
      </c>
      <c r="D9" s="4">
        <v>6.0</v>
      </c>
      <c r="E9" s="4">
        <v>6.0</v>
      </c>
      <c r="F9" s="4">
        <v>3.0</v>
      </c>
      <c r="G9" s="4">
        <v>0.0</v>
      </c>
      <c r="H9" s="4">
        <v>0.0</v>
      </c>
      <c r="I9" s="4">
        <v>4.0</v>
      </c>
      <c r="J9" s="4">
        <v>7.0</v>
      </c>
      <c r="K9" s="4">
        <v>4.0</v>
      </c>
      <c r="L9" s="4">
        <v>0.0</v>
      </c>
      <c r="M9" s="4">
        <v>0.0</v>
      </c>
      <c r="N9" s="4">
        <v>2.0</v>
      </c>
      <c r="O9" s="4">
        <v>2.0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</row>
    <row r="10" ht="15.75" customHeight="1">
      <c r="A10" s="17">
        <v>43899.0</v>
      </c>
      <c r="B10" s="4">
        <v>0.0</v>
      </c>
      <c r="C10" s="4">
        <v>0.0</v>
      </c>
      <c r="D10" s="4">
        <v>19.0</v>
      </c>
      <c r="E10" s="4">
        <v>19.0</v>
      </c>
      <c r="F10" s="4">
        <v>3.0</v>
      </c>
      <c r="G10" s="4">
        <v>0.0</v>
      </c>
      <c r="H10" s="4">
        <v>0.0</v>
      </c>
      <c r="I10" s="4">
        <v>31.0</v>
      </c>
      <c r="J10" s="4">
        <v>34.0</v>
      </c>
      <c r="K10" s="4">
        <v>31.0</v>
      </c>
      <c r="L10" s="4">
        <v>0.0</v>
      </c>
      <c r="M10" s="4">
        <v>0.0</v>
      </c>
      <c r="N10" s="4">
        <v>13.0</v>
      </c>
      <c r="O10" s="4">
        <v>13.0</v>
      </c>
      <c r="P10" s="4">
        <v>0.0</v>
      </c>
      <c r="Q10" s="4">
        <v>0.0</v>
      </c>
      <c r="R10" s="4">
        <v>0.0</v>
      </c>
      <c r="S10" s="4">
        <v>27.0</v>
      </c>
      <c r="T10" s="4">
        <v>27.0</v>
      </c>
      <c r="U10" s="4">
        <v>27.0</v>
      </c>
    </row>
    <row r="11" ht="15.75" customHeight="1">
      <c r="A11" s="17">
        <v>43900.0</v>
      </c>
      <c r="B11" s="4">
        <v>0.0</v>
      </c>
      <c r="C11" s="4">
        <v>2.0</v>
      </c>
      <c r="D11" s="4">
        <v>25.0</v>
      </c>
      <c r="E11" s="4">
        <v>27.0</v>
      </c>
      <c r="F11" s="4">
        <v>3.0</v>
      </c>
      <c r="G11" s="4">
        <v>0.0</v>
      </c>
      <c r="H11" s="4">
        <v>0.0</v>
      </c>
      <c r="I11" s="4">
        <v>31.0</v>
      </c>
      <c r="J11" s="4">
        <v>34.0</v>
      </c>
      <c r="K11" s="4">
        <v>31.0</v>
      </c>
      <c r="L11" s="4">
        <v>0.0</v>
      </c>
      <c r="M11" s="4">
        <v>2.0</v>
      </c>
      <c r="N11" s="4">
        <v>6.0</v>
      </c>
      <c r="O11" s="4">
        <v>8.0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</row>
    <row r="12" ht="15.75" customHeight="1">
      <c r="A12" s="17">
        <v>43901.0</v>
      </c>
      <c r="B12" s="4">
        <v>1.0</v>
      </c>
      <c r="C12" s="4">
        <v>2.0</v>
      </c>
      <c r="D12" s="4">
        <v>31.0</v>
      </c>
      <c r="E12" s="4">
        <v>34.0</v>
      </c>
      <c r="F12" s="4">
        <v>3.0</v>
      </c>
      <c r="G12" s="4">
        <v>0.0</v>
      </c>
      <c r="H12" s="4">
        <v>0.0</v>
      </c>
      <c r="I12" s="4">
        <v>33.0</v>
      </c>
      <c r="J12" s="4">
        <v>36.0</v>
      </c>
      <c r="K12" s="4">
        <v>33.0</v>
      </c>
      <c r="L12" s="4">
        <v>1.0</v>
      </c>
      <c r="M12" s="4">
        <v>0.0</v>
      </c>
      <c r="N12" s="4">
        <v>6.0</v>
      </c>
      <c r="O12" s="4">
        <v>7.0</v>
      </c>
      <c r="P12" s="4">
        <v>0.0</v>
      </c>
      <c r="Q12" s="4">
        <v>0.0</v>
      </c>
      <c r="R12" s="4">
        <v>0.0</v>
      </c>
      <c r="S12" s="4">
        <v>2.0</v>
      </c>
      <c r="T12" s="4">
        <v>2.0</v>
      </c>
      <c r="U12" s="4">
        <v>2.0</v>
      </c>
    </row>
    <row r="13" ht="15.75" customHeight="1">
      <c r="A13" s="17">
        <v>43902.0</v>
      </c>
      <c r="B13" s="4">
        <v>1.0</v>
      </c>
      <c r="C13" s="4">
        <v>2.0</v>
      </c>
      <c r="D13" s="4">
        <v>31.0</v>
      </c>
      <c r="E13" s="4">
        <v>34.0</v>
      </c>
      <c r="F13" s="4">
        <v>5.0</v>
      </c>
      <c r="G13" s="4">
        <v>0.0</v>
      </c>
      <c r="H13" s="4">
        <v>0.0</v>
      </c>
      <c r="I13" s="4">
        <v>57.0</v>
      </c>
      <c r="J13" s="4">
        <v>62.0</v>
      </c>
      <c r="K13" s="4">
        <v>57.0</v>
      </c>
      <c r="L13" s="4">
        <v>0.0</v>
      </c>
      <c r="M13" s="4">
        <v>0.0</v>
      </c>
      <c r="N13" s="4">
        <v>0.0</v>
      </c>
      <c r="O13" s="4">
        <v>0.0</v>
      </c>
      <c r="P13" s="4">
        <v>2.0</v>
      </c>
      <c r="Q13" s="4">
        <v>0.0</v>
      </c>
      <c r="R13" s="4">
        <v>0.0</v>
      </c>
      <c r="S13" s="4">
        <v>24.0</v>
      </c>
      <c r="T13" s="4">
        <v>26.0</v>
      </c>
      <c r="U13" s="4">
        <v>24.0</v>
      </c>
    </row>
    <row r="14" ht="15.75" customHeight="1">
      <c r="A14" s="17">
        <v>43903.0</v>
      </c>
      <c r="B14" s="4">
        <v>4.0</v>
      </c>
      <c r="C14" s="4">
        <v>2.0</v>
      </c>
      <c r="D14" s="4">
        <v>63.0</v>
      </c>
      <c r="E14" s="4">
        <v>69.0</v>
      </c>
      <c r="F14" s="4">
        <v>7.0</v>
      </c>
      <c r="G14" s="4">
        <v>0.0</v>
      </c>
      <c r="H14" s="4">
        <v>0.0</v>
      </c>
      <c r="I14" s="4">
        <v>65.0</v>
      </c>
      <c r="J14" s="4">
        <v>72.0</v>
      </c>
      <c r="K14" s="4">
        <v>65.0</v>
      </c>
      <c r="L14" s="4">
        <v>3.0</v>
      </c>
      <c r="M14" s="4">
        <v>0.0</v>
      </c>
      <c r="N14" s="4">
        <v>32.0</v>
      </c>
      <c r="O14" s="4">
        <v>35.0</v>
      </c>
      <c r="P14" s="4">
        <v>2.0</v>
      </c>
      <c r="Q14" s="4">
        <v>0.0</v>
      </c>
      <c r="R14" s="4">
        <v>0.0</v>
      </c>
      <c r="S14" s="4">
        <v>8.0</v>
      </c>
      <c r="T14" s="4">
        <v>10.0</v>
      </c>
      <c r="U14" s="4">
        <v>8.0</v>
      </c>
    </row>
    <row r="15" ht="15.75" customHeight="1">
      <c r="A15" s="17">
        <v>43904.0</v>
      </c>
      <c r="B15" s="4">
        <v>5.0</v>
      </c>
      <c r="C15" s="4">
        <v>8.0</v>
      </c>
      <c r="D15" s="4">
        <v>83.0</v>
      </c>
      <c r="E15" s="4">
        <v>96.0</v>
      </c>
      <c r="F15" s="4">
        <v>9.0</v>
      </c>
      <c r="G15" s="4">
        <v>0.0</v>
      </c>
      <c r="H15" s="4">
        <v>0.0</v>
      </c>
      <c r="I15" s="4">
        <v>70.0</v>
      </c>
      <c r="J15" s="4">
        <v>79.0</v>
      </c>
      <c r="K15" s="4">
        <v>70.0</v>
      </c>
      <c r="L15" s="4">
        <v>1.0</v>
      </c>
      <c r="M15" s="4">
        <v>6.0</v>
      </c>
      <c r="N15" s="4">
        <v>20.0</v>
      </c>
      <c r="O15" s="4">
        <v>27.0</v>
      </c>
      <c r="P15" s="4">
        <v>2.0</v>
      </c>
      <c r="Q15" s="4">
        <v>0.0</v>
      </c>
      <c r="R15" s="4">
        <v>0.0</v>
      </c>
      <c r="S15" s="4">
        <v>5.0</v>
      </c>
      <c r="T15" s="4">
        <v>7.0</v>
      </c>
      <c r="U15" s="4">
        <v>5.0</v>
      </c>
    </row>
    <row r="16" ht="15.75" customHeight="1">
      <c r="A16" s="17">
        <v>43905.0</v>
      </c>
      <c r="B16" s="4">
        <v>5.0</v>
      </c>
      <c r="C16" s="4">
        <v>8.0</v>
      </c>
      <c r="D16" s="4">
        <v>104.0</v>
      </c>
      <c r="E16" s="4">
        <v>117.0</v>
      </c>
      <c r="F16" s="4">
        <v>11.0</v>
      </c>
      <c r="G16" s="4">
        <v>0.0</v>
      </c>
      <c r="H16" s="4">
        <v>0.0</v>
      </c>
      <c r="I16" s="4">
        <v>84.0</v>
      </c>
      <c r="J16" s="4">
        <v>95.0</v>
      </c>
      <c r="K16" s="4">
        <v>84.0</v>
      </c>
      <c r="L16" s="4">
        <v>0.0</v>
      </c>
      <c r="M16" s="4">
        <v>0.0</v>
      </c>
      <c r="N16" s="4">
        <v>21.0</v>
      </c>
      <c r="O16" s="4">
        <v>21.0</v>
      </c>
      <c r="P16" s="4">
        <v>2.0</v>
      </c>
      <c r="Q16" s="4">
        <v>0.0</v>
      </c>
      <c r="R16" s="4">
        <v>0.0</v>
      </c>
      <c r="S16" s="4">
        <v>14.0</v>
      </c>
      <c r="T16" s="4">
        <v>16.0</v>
      </c>
      <c r="U16" s="4">
        <v>14.0</v>
      </c>
    </row>
    <row r="17" ht="15.75" customHeight="1">
      <c r="A17" s="17">
        <v>43906.0</v>
      </c>
      <c r="B17" s="4">
        <v>5.0</v>
      </c>
      <c r="C17" s="4">
        <v>8.0</v>
      </c>
      <c r="D17" s="4">
        <v>121.0</v>
      </c>
      <c r="E17" s="4">
        <v>134.0</v>
      </c>
      <c r="F17" s="4">
        <v>12.0</v>
      </c>
      <c r="G17" s="4">
        <v>0.0</v>
      </c>
      <c r="H17" s="4">
        <v>7.0</v>
      </c>
      <c r="I17" s="4">
        <v>78.0</v>
      </c>
      <c r="J17" s="4">
        <v>97.0</v>
      </c>
      <c r="K17" s="4">
        <v>85.0</v>
      </c>
      <c r="L17" s="4">
        <v>0.0</v>
      </c>
      <c r="M17" s="4">
        <v>0.0</v>
      </c>
      <c r="N17" s="4">
        <v>17.0</v>
      </c>
      <c r="O17" s="4">
        <v>17.0</v>
      </c>
      <c r="P17" s="4">
        <v>1.0</v>
      </c>
      <c r="Q17" s="4">
        <v>0.0</v>
      </c>
      <c r="R17" s="4">
        <v>7.0</v>
      </c>
      <c r="S17" s="4">
        <v>-6.0</v>
      </c>
      <c r="T17" s="4">
        <v>2.0</v>
      </c>
      <c r="U17" s="4">
        <v>1.0</v>
      </c>
    </row>
    <row r="18" ht="15.75" customHeight="1">
      <c r="A18" s="17">
        <v>43907.0</v>
      </c>
      <c r="B18" s="4">
        <v>5.0</v>
      </c>
      <c r="C18" s="4">
        <v>9.0</v>
      </c>
      <c r="D18" s="4">
        <v>158.0</v>
      </c>
      <c r="E18" s="4">
        <v>172.0</v>
      </c>
      <c r="F18" s="4">
        <v>12.0</v>
      </c>
      <c r="G18" s="4">
        <v>0.0</v>
      </c>
      <c r="H18" s="4">
        <v>27.0</v>
      </c>
      <c r="I18" s="4">
        <v>83.0</v>
      </c>
      <c r="J18" s="4">
        <v>122.0</v>
      </c>
      <c r="K18" s="4">
        <v>110.0</v>
      </c>
      <c r="L18" s="4">
        <v>0.0</v>
      </c>
      <c r="M18" s="4">
        <v>1.0</v>
      </c>
      <c r="N18" s="4">
        <v>37.0</v>
      </c>
      <c r="O18" s="4">
        <v>38.0</v>
      </c>
      <c r="P18" s="4">
        <v>0.0</v>
      </c>
      <c r="Q18" s="4">
        <v>0.0</v>
      </c>
      <c r="R18" s="4">
        <v>20.0</v>
      </c>
      <c r="S18" s="4">
        <v>5.0</v>
      </c>
      <c r="T18" s="4">
        <v>25.0</v>
      </c>
      <c r="U18" s="4">
        <v>25.0</v>
      </c>
    </row>
    <row r="19" ht="15.75" customHeight="1">
      <c r="A19" s="17">
        <v>43908.0</v>
      </c>
      <c r="B19" s="4">
        <v>19.0</v>
      </c>
      <c r="C19" s="4">
        <v>11.0</v>
      </c>
      <c r="D19" s="4">
        <v>197.0</v>
      </c>
      <c r="E19" s="4">
        <v>227.0</v>
      </c>
      <c r="F19" s="4">
        <v>15.0</v>
      </c>
      <c r="G19" s="4">
        <v>12.0</v>
      </c>
      <c r="H19" s="4">
        <v>42.0</v>
      </c>
      <c r="I19" s="4">
        <v>91.0</v>
      </c>
      <c r="J19" s="4">
        <v>160.0</v>
      </c>
      <c r="K19" s="4">
        <v>133.0</v>
      </c>
      <c r="L19" s="4">
        <v>14.0</v>
      </c>
      <c r="M19" s="4">
        <v>2.0</v>
      </c>
      <c r="N19" s="4">
        <v>39.0</v>
      </c>
      <c r="O19" s="4">
        <v>55.0</v>
      </c>
      <c r="P19" s="4">
        <v>3.0</v>
      </c>
      <c r="Q19" s="4">
        <v>12.0</v>
      </c>
      <c r="R19" s="4">
        <v>15.0</v>
      </c>
      <c r="S19" s="4">
        <v>8.0</v>
      </c>
      <c r="T19" s="4">
        <v>38.0</v>
      </c>
      <c r="U19" s="4">
        <v>23.0</v>
      </c>
    </row>
    <row r="20" ht="15.75" customHeight="1">
      <c r="A20" s="17">
        <v>43909.0</v>
      </c>
      <c r="B20" s="4">
        <v>25.0</v>
      </c>
      <c r="C20" s="4">
        <v>15.0</v>
      </c>
      <c r="D20" s="4">
        <v>269.0</v>
      </c>
      <c r="E20" s="4">
        <v>309.0</v>
      </c>
      <c r="F20" s="4">
        <v>19.0</v>
      </c>
      <c r="G20" s="4">
        <v>13.0</v>
      </c>
      <c r="H20" s="4">
        <v>57.0</v>
      </c>
      <c r="I20" s="4">
        <v>121.0</v>
      </c>
      <c r="J20" s="4">
        <v>210.0</v>
      </c>
      <c r="K20" s="4">
        <v>178.0</v>
      </c>
      <c r="L20" s="4">
        <v>6.0</v>
      </c>
      <c r="M20" s="4">
        <v>4.0</v>
      </c>
      <c r="N20" s="4">
        <v>72.0</v>
      </c>
      <c r="O20" s="4">
        <v>82.0</v>
      </c>
      <c r="P20" s="4">
        <v>4.0</v>
      </c>
      <c r="Q20" s="4">
        <v>1.0</v>
      </c>
      <c r="R20" s="4">
        <v>15.0</v>
      </c>
      <c r="S20" s="4">
        <v>30.0</v>
      </c>
      <c r="T20" s="4">
        <v>50.0</v>
      </c>
      <c r="U20" s="4">
        <v>45.0</v>
      </c>
    </row>
    <row r="21" ht="15.75" customHeight="1">
      <c r="A21" s="17">
        <v>43910.0</v>
      </c>
      <c r="B21" s="4">
        <v>32.0</v>
      </c>
      <c r="C21" s="4">
        <v>17.0</v>
      </c>
      <c r="D21" s="4">
        <v>320.0</v>
      </c>
      <c r="E21" s="4">
        <v>369.0</v>
      </c>
      <c r="F21" s="4">
        <v>20.0</v>
      </c>
      <c r="G21" s="4">
        <v>13.0</v>
      </c>
      <c r="H21" s="4">
        <v>66.0</v>
      </c>
      <c r="I21" s="4">
        <v>125.0</v>
      </c>
      <c r="J21" s="4">
        <v>224.0</v>
      </c>
      <c r="K21" s="4">
        <v>191.0</v>
      </c>
      <c r="L21" s="4">
        <v>7.0</v>
      </c>
      <c r="M21" s="4">
        <v>2.0</v>
      </c>
      <c r="N21" s="4">
        <v>51.0</v>
      </c>
      <c r="O21" s="4">
        <v>60.0</v>
      </c>
      <c r="P21" s="4">
        <v>1.0</v>
      </c>
      <c r="Q21" s="4">
        <v>0.0</v>
      </c>
      <c r="R21" s="4">
        <v>9.0</v>
      </c>
      <c r="S21" s="4">
        <v>4.0</v>
      </c>
      <c r="T21" s="4">
        <v>14.0</v>
      </c>
      <c r="U21" s="4">
        <v>13.0</v>
      </c>
    </row>
    <row r="22" ht="15.75" customHeight="1">
      <c r="A22" s="17">
        <v>43911.0</v>
      </c>
      <c r="B22" s="4">
        <v>38.0</v>
      </c>
      <c r="C22" s="4">
        <v>20.0</v>
      </c>
      <c r="D22" s="4">
        <v>392.0</v>
      </c>
      <c r="E22" s="4">
        <v>450.0</v>
      </c>
      <c r="F22" s="5">
        <v>23.0</v>
      </c>
      <c r="G22" s="4">
        <v>17.0</v>
      </c>
      <c r="H22" s="4">
        <v>71.0</v>
      </c>
      <c r="I22" s="4">
        <v>157.0</v>
      </c>
      <c r="J22" s="4">
        <v>268.0</v>
      </c>
      <c r="K22" s="4">
        <v>228.0</v>
      </c>
      <c r="L22" s="4">
        <v>6.0</v>
      </c>
      <c r="M22" s="4">
        <v>3.0</v>
      </c>
      <c r="N22" s="4">
        <v>72.0</v>
      </c>
      <c r="O22" s="4">
        <v>81.0</v>
      </c>
      <c r="P22" s="4">
        <v>5.0</v>
      </c>
      <c r="Q22" s="4">
        <v>4.0</v>
      </c>
      <c r="R22" s="4">
        <v>5.0</v>
      </c>
      <c r="S22" s="4">
        <v>32.0</v>
      </c>
      <c r="T22" s="4">
        <v>44.0</v>
      </c>
      <c r="U22" s="4">
        <v>37.0</v>
      </c>
    </row>
    <row r="23" ht="15.75" customHeight="1">
      <c r="A23" s="17">
        <v>43912.0</v>
      </c>
      <c r="B23" s="4">
        <v>48.0</v>
      </c>
      <c r="C23" s="4">
        <v>29.0</v>
      </c>
      <c r="D23" s="4">
        <v>437.0</v>
      </c>
      <c r="E23" s="4">
        <v>514.0</v>
      </c>
      <c r="F23" s="4">
        <v>29.0</v>
      </c>
      <c r="G23" s="4">
        <v>21.0</v>
      </c>
      <c r="H23" s="4">
        <v>77.0</v>
      </c>
      <c r="I23" s="4">
        <v>177.0</v>
      </c>
      <c r="J23" s="4">
        <v>304.0</v>
      </c>
      <c r="K23" s="4">
        <v>254.0</v>
      </c>
      <c r="L23" s="4">
        <v>10.0</v>
      </c>
      <c r="M23" s="4">
        <v>9.0</v>
      </c>
      <c r="N23" s="4">
        <v>45.0</v>
      </c>
      <c r="O23" s="4">
        <v>64.0</v>
      </c>
      <c r="P23" s="4">
        <v>4.0</v>
      </c>
      <c r="Q23" s="4">
        <v>4.0</v>
      </c>
      <c r="R23" s="4">
        <v>6.0</v>
      </c>
      <c r="S23" s="4">
        <v>20.0</v>
      </c>
      <c r="T23" s="4">
        <v>36.0</v>
      </c>
      <c r="U23" s="4">
        <v>26.0</v>
      </c>
    </row>
    <row r="24" ht="15.75" customHeight="1">
      <c r="A24" s="17">
        <v>43913.0</v>
      </c>
      <c r="B24" s="4">
        <v>49.0</v>
      </c>
      <c r="C24" s="4">
        <v>30.0</v>
      </c>
      <c r="D24" s="4">
        <v>500.0</v>
      </c>
      <c r="E24" s="4">
        <v>579.0</v>
      </c>
      <c r="F24" s="5">
        <v>29.0</v>
      </c>
      <c r="G24" s="4">
        <v>22.0</v>
      </c>
      <c r="H24" s="4">
        <v>79.0</v>
      </c>
      <c r="I24" s="4">
        <v>225.0</v>
      </c>
      <c r="J24" s="5">
        <v>355.0</v>
      </c>
      <c r="K24" s="4">
        <v>304.0</v>
      </c>
      <c r="L24" s="4">
        <v>1.0</v>
      </c>
      <c r="M24" s="4">
        <v>1.0</v>
      </c>
      <c r="N24" s="4">
        <v>63.0</v>
      </c>
      <c r="O24" s="4">
        <v>65.0</v>
      </c>
      <c r="P24" s="4">
        <v>2.0</v>
      </c>
      <c r="Q24" s="4">
        <v>1.0</v>
      </c>
      <c r="R24" s="4">
        <v>2.0</v>
      </c>
      <c r="S24" s="4">
        <v>48.0</v>
      </c>
      <c r="T24" s="4">
        <v>52.0</v>
      </c>
      <c r="U24" s="4">
        <v>50.0</v>
      </c>
    </row>
    <row r="25" ht="15.75" customHeight="1">
      <c r="A25" s="17">
        <v>43914.0</v>
      </c>
      <c r="B25" s="4">
        <v>55.0</v>
      </c>
      <c r="C25" s="4">
        <v>30.0</v>
      </c>
      <c r="D25" s="4">
        <v>601.0</v>
      </c>
      <c r="E25" s="4">
        <v>686.0</v>
      </c>
      <c r="F25" s="4">
        <v>34.0</v>
      </c>
      <c r="G25" s="4">
        <v>23.0</v>
      </c>
      <c r="H25" s="4">
        <v>109.0</v>
      </c>
      <c r="I25" s="4">
        <v>260.0</v>
      </c>
      <c r="J25" s="4">
        <v>426.0</v>
      </c>
      <c r="K25" s="4">
        <v>369.0</v>
      </c>
      <c r="L25" s="4">
        <v>6.0</v>
      </c>
      <c r="M25" s="4">
        <v>0.0</v>
      </c>
      <c r="N25" s="4">
        <v>101.0</v>
      </c>
      <c r="O25" s="4">
        <v>107.0</v>
      </c>
      <c r="P25" s="4">
        <v>3.0</v>
      </c>
      <c r="Q25" s="4">
        <v>1.0</v>
      </c>
      <c r="R25" s="4">
        <v>30.0</v>
      </c>
      <c r="S25" s="4">
        <v>35.0</v>
      </c>
      <c r="T25" s="4">
        <v>70.0</v>
      </c>
      <c r="U25" s="4">
        <v>65.0</v>
      </c>
    </row>
    <row r="26" ht="15.75" customHeight="1">
      <c r="A26" s="17">
        <v>43915.0</v>
      </c>
      <c r="B26" s="4">
        <v>58.0</v>
      </c>
      <c r="C26" s="4">
        <v>31.0</v>
      </c>
      <c r="D26" s="4">
        <v>701.0</v>
      </c>
      <c r="E26" s="4">
        <v>790.0</v>
      </c>
      <c r="F26" s="4">
        <v>43.0</v>
      </c>
      <c r="G26" s="4">
        <v>27.0</v>
      </c>
      <c r="H26" s="4">
        <v>112.0</v>
      </c>
      <c r="I26" s="4">
        <v>290.0</v>
      </c>
      <c r="J26" s="4">
        <v>472.0</v>
      </c>
      <c r="K26" s="4">
        <v>402.0</v>
      </c>
      <c r="L26" s="4">
        <v>3.0</v>
      </c>
      <c r="M26" s="4">
        <v>1.0</v>
      </c>
      <c r="N26" s="4">
        <v>100.0</v>
      </c>
      <c r="O26" s="4">
        <v>104.0</v>
      </c>
      <c r="P26" s="4">
        <v>9.0</v>
      </c>
      <c r="Q26" s="4">
        <v>4.0</v>
      </c>
      <c r="R26" s="4">
        <v>3.0</v>
      </c>
      <c r="S26" s="4">
        <v>30.0</v>
      </c>
      <c r="T26" s="4">
        <v>46.0</v>
      </c>
      <c r="U26" s="4">
        <v>33.0</v>
      </c>
    </row>
    <row r="27" ht="15.75" customHeight="1">
      <c r="A27" s="17">
        <v>43916.0</v>
      </c>
      <c r="B27" s="4">
        <v>78.0</v>
      </c>
      <c r="C27" s="4">
        <v>35.0</v>
      </c>
      <c r="D27" s="4">
        <v>780.0</v>
      </c>
      <c r="E27" s="4">
        <v>893.0</v>
      </c>
      <c r="F27" s="4">
        <v>49.0</v>
      </c>
      <c r="G27" s="4">
        <v>29.0</v>
      </c>
      <c r="H27" s="4">
        <v>113.0</v>
      </c>
      <c r="I27" s="4">
        <v>324.0</v>
      </c>
      <c r="J27" s="4">
        <v>515.0</v>
      </c>
      <c r="K27" s="4">
        <v>437.0</v>
      </c>
      <c r="L27" s="4">
        <v>20.0</v>
      </c>
      <c r="M27" s="4">
        <v>4.0</v>
      </c>
      <c r="N27" s="4">
        <v>79.0</v>
      </c>
      <c r="O27" s="4">
        <v>103.0</v>
      </c>
      <c r="P27" s="4">
        <v>6.0</v>
      </c>
      <c r="Q27" s="4">
        <v>2.0</v>
      </c>
      <c r="R27" s="4">
        <v>1.0</v>
      </c>
      <c r="S27" s="4">
        <v>34.0</v>
      </c>
      <c r="T27" s="4">
        <v>43.0</v>
      </c>
      <c r="U27" s="4">
        <v>35.0</v>
      </c>
    </row>
    <row r="28" ht="15.75" customHeight="1">
      <c r="A28" s="17">
        <v>43917.0</v>
      </c>
      <c r="B28" s="4">
        <v>87.0</v>
      </c>
      <c r="C28" s="4">
        <v>46.0</v>
      </c>
      <c r="D28" s="4">
        <v>913.0</v>
      </c>
      <c r="E28" s="4">
        <v>1046.0</v>
      </c>
      <c r="F28" s="4">
        <v>57.0</v>
      </c>
      <c r="G28" s="4">
        <v>31.0</v>
      </c>
      <c r="H28" s="4">
        <v>132.0</v>
      </c>
      <c r="I28" s="4">
        <v>346.0</v>
      </c>
      <c r="J28" s="4">
        <v>566.0</v>
      </c>
      <c r="K28" s="4">
        <v>478.0</v>
      </c>
      <c r="L28" s="4">
        <v>9.0</v>
      </c>
      <c r="M28" s="4">
        <v>11.0</v>
      </c>
      <c r="N28" s="4">
        <v>133.0</v>
      </c>
      <c r="O28" s="4">
        <v>153.0</v>
      </c>
      <c r="P28" s="4">
        <v>8.0</v>
      </c>
      <c r="Q28" s="4">
        <v>2.0</v>
      </c>
      <c r="R28" s="4">
        <v>19.0</v>
      </c>
      <c r="S28" s="4">
        <v>22.0</v>
      </c>
      <c r="T28" s="4">
        <v>51.0</v>
      </c>
      <c r="U28" s="4">
        <v>41.0</v>
      </c>
    </row>
    <row r="29" ht="15.75" customHeight="1">
      <c r="A29" s="17">
        <v>43918.0</v>
      </c>
      <c r="B29" s="4">
        <v>102.0</v>
      </c>
      <c r="C29" s="4">
        <v>59.0</v>
      </c>
      <c r="D29" s="4">
        <v>994.0</v>
      </c>
      <c r="E29" s="4">
        <v>1155.0</v>
      </c>
      <c r="F29" s="4">
        <v>62.0</v>
      </c>
      <c r="G29" s="4">
        <v>43.0</v>
      </c>
      <c r="H29" s="4">
        <v>134.0</v>
      </c>
      <c r="I29" s="4">
        <v>364.0</v>
      </c>
      <c r="J29" s="4">
        <v>603.0</v>
      </c>
      <c r="K29" s="4">
        <v>498.0</v>
      </c>
      <c r="L29" s="4">
        <v>15.0</v>
      </c>
      <c r="M29" s="4">
        <v>13.0</v>
      </c>
      <c r="N29" s="4">
        <v>81.0</v>
      </c>
      <c r="O29" s="4">
        <v>109.0</v>
      </c>
      <c r="P29" s="4">
        <v>5.0</v>
      </c>
      <c r="Q29" s="4">
        <v>12.0</v>
      </c>
      <c r="R29" s="4">
        <v>2.0</v>
      </c>
      <c r="S29" s="4">
        <v>18.0</v>
      </c>
      <c r="T29" s="4">
        <v>37.0</v>
      </c>
      <c r="U29" s="4">
        <v>20.0</v>
      </c>
    </row>
    <row r="30" ht="15.75" customHeight="1">
      <c r="A30" s="17">
        <v>43919.0</v>
      </c>
      <c r="B30" s="4">
        <v>114.0</v>
      </c>
      <c r="C30" s="4">
        <v>64.0</v>
      </c>
      <c r="D30" s="4">
        <v>1107.0</v>
      </c>
      <c r="E30" s="4">
        <v>1285.0</v>
      </c>
      <c r="F30" s="4">
        <v>67.0</v>
      </c>
      <c r="G30" s="4">
        <v>48.0</v>
      </c>
      <c r="H30" s="4">
        <v>151.0</v>
      </c>
      <c r="I30" s="4">
        <v>435.0</v>
      </c>
      <c r="J30" s="4">
        <v>701.0</v>
      </c>
      <c r="K30" s="4">
        <v>586.0</v>
      </c>
      <c r="L30" s="4">
        <v>12.0</v>
      </c>
      <c r="M30" s="4">
        <v>5.0</v>
      </c>
      <c r="N30" s="4">
        <v>113.0</v>
      </c>
      <c r="O30" s="4">
        <v>130.0</v>
      </c>
      <c r="P30" s="4">
        <v>5.0</v>
      </c>
      <c r="Q30" s="4">
        <v>5.0</v>
      </c>
      <c r="R30" s="4">
        <v>17.0</v>
      </c>
      <c r="S30" s="4">
        <v>71.0</v>
      </c>
      <c r="T30" s="4">
        <v>98.0</v>
      </c>
      <c r="U30" s="4">
        <v>88.0</v>
      </c>
    </row>
    <row r="31" ht="15.75" customHeight="1">
      <c r="A31" s="17">
        <v>43920.0</v>
      </c>
      <c r="B31" s="4">
        <v>122.0</v>
      </c>
      <c r="C31" s="4">
        <v>75.0</v>
      </c>
      <c r="D31" s="4">
        <v>1217.0</v>
      </c>
      <c r="E31" s="4">
        <v>1414.0</v>
      </c>
      <c r="F31" s="4">
        <v>78.0</v>
      </c>
      <c r="G31" s="4">
        <v>49.0</v>
      </c>
      <c r="H31" s="4">
        <v>151.0</v>
      </c>
      <c r="I31" s="4">
        <v>449.0</v>
      </c>
      <c r="J31" s="4">
        <v>727.0</v>
      </c>
      <c r="K31" s="4">
        <v>600.0</v>
      </c>
      <c r="L31" s="4">
        <v>8.0</v>
      </c>
      <c r="M31" s="4">
        <v>11.0</v>
      </c>
      <c r="N31" s="4">
        <v>110.0</v>
      </c>
      <c r="O31" s="4">
        <v>129.0</v>
      </c>
      <c r="P31" s="4">
        <v>11.0</v>
      </c>
      <c r="Q31" s="4">
        <v>1.0</v>
      </c>
      <c r="R31" s="4">
        <v>0.0</v>
      </c>
      <c r="S31" s="4">
        <v>14.0</v>
      </c>
      <c r="T31" s="4">
        <v>26.0</v>
      </c>
      <c r="U31" s="4">
        <v>14.0</v>
      </c>
    </row>
    <row r="32" ht="15.75" customHeight="1">
      <c r="A32" s="17">
        <v>43921.0</v>
      </c>
      <c r="B32" s="4">
        <v>136.0</v>
      </c>
      <c r="C32" s="4">
        <v>81.0</v>
      </c>
      <c r="D32" s="4">
        <v>1311.0</v>
      </c>
      <c r="E32" s="4">
        <v>1528.0</v>
      </c>
      <c r="F32" s="4">
        <v>84.0</v>
      </c>
      <c r="G32" s="4">
        <v>49.0</v>
      </c>
      <c r="H32" s="4">
        <v>157.0</v>
      </c>
      <c r="I32" s="4">
        <v>451.0</v>
      </c>
      <c r="J32" s="4">
        <v>741.0</v>
      </c>
      <c r="K32" s="4">
        <v>608.0</v>
      </c>
      <c r="L32" s="4">
        <v>14.0</v>
      </c>
      <c r="M32" s="4">
        <v>6.0</v>
      </c>
      <c r="N32" s="4">
        <v>94.0</v>
      </c>
      <c r="O32" s="4">
        <v>114.0</v>
      </c>
      <c r="P32" s="4">
        <v>6.0</v>
      </c>
      <c r="Q32" s="4">
        <v>0.0</v>
      </c>
      <c r="R32" s="4">
        <v>6.0</v>
      </c>
      <c r="S32" s="4">
        <v>2.0</v>
      </c>
      <c r="T32" s="4">
        <v>14.0</v>
      </c>
      <c r="U32" s="4">
        <v>8.0</v>
      </c>
    </row>
    <row r="33" ht="15.75" customHeight="1">
      <c r="A33" s="17">
        <v>43922.0</v>
      </c>
      <c r="B33" s="4">
        <v>157.0</v>
      </c>
      <c r="C33" s="4">
        <v>103.0</v>
      </c>
      <c r="D33" s="4">
        <v>1417.0</v>
      </c>
      <c r="E33" s="4">
        <v>1677.0</v>
      </c>
      <c r="F33" s="4">
        <v>90.0</v>
      </c>
      <c r="G33" s="4">
        <v>51.0</v>
      </c>
      <c r="H33" s="4">
        <v>176.0</v>
      </c>
      <c r="I33" s="4">
        <v>499.0</v>
      </c>
      <c r="J33" s="4">
        <v>816.0</v>
      </c>
      <c r="K33" s="4">
        <v>675.0</v>
      </c>
      <c r="L33" s="4">
        <v>21.0</v>
      </c>
      <c r="M33" s="4">
        <v>22.0</v>
      </c>
      <c r="N33" s="4">
        <v>106.0</v>
      </c>
      <c r="O33" s="4">
        <v>149.0</v>
      </c>
      <c r="P33" s="4">
        <v>6.0</v>
      </c>
      <c r="Q33" s="4">
        <v>2.0</v>
      </c>
      <c r="R33" s="4">
        <v>19.0</v>
      </c>
      <c r="S33" s="4">
        <v>48.0</v>
      </c>
      <c r="T33" s="4">
        <v>75.0</v>
      </c>
      <c r="U33" s="4">
        <v>67.0</v>
      </c>
    </row>
    <row r="34" ht="15.75" customHeight="1">
      <c r="A34" s="17">
        <v>43923.0</v>
      </c>
      <c r="B34" s="4">
        <v>170.0</v>
      </c>
      <c r="C34" s="4">
        <v>112.0</v>
      </c>
      <c r="D34" s="4">
        <v>1508.0</v>
      </c>
      <c r="E34" s="4">
        <v>1790.0</v>
      </c>
      <c r="F34" s="4">
        <v>95.0</v>
      </c>
      <c r="G34" s="4">
        <v>54.0</v>
      </c>
      <c r="H34" s="4">
        <v>195.0</v>
      </c>
      <c r="I34" s="4">
        <v>565.0</v>
      </c>
      <c r="J34" s="4">
        <v>909.0</v>
      </c>
      <c r="K34" s="4">
        <v>760.0</v>
      </c>
      <c r="L34" s="4">
        <v>13.0</v>
      </c>
      <c r="M34" s="4">
        <v>9.0</v>
      </c>
      <c r="N34" s="4">
        <v>91.0</v>
      </c>
      <c r="O34" s="4">
        <v>113.0</v>
      </c>
      <c r="P34" s="4">
        <v>5.0</v>
      </c>
      <c r="Q34" s="4">
        <v>3.0</v>
      </c>
      <c r="R34" s="4">
        <v>19.0</v>
      </c>
      <c r="S34" s="4">
        <v>66.0</v>
      </c>
      <c r="T34" s="4">
        <v>93.0</v>
      </c>
      <c r="U34" s="4">
        <v>85.0</v>
      </c>
    </row>
    <row r="35" ht="15.75" customHeight="1">
      <c r="A35" s="17">
        <v>43924.0</v>
      </c>
      <c r="B35" s="4">
        <v>181.0</v>
      </c>
      <c r="C35" s="4">
        <v>134.0</v>
      </c>
      <c r="D35" s="4">
        <v>1671.0</v>
      </c>
      <c r="E35" s="4">
        <v>1986.0</v>
      </c>
      <c r="F35" s="4">
        <v>98.0</v>
      </c>
      <c r="G35" s="4">
        <v>56.0</v>
      </c>
      <c r="H35" s="4">
        <v>209.0</v>
      </c>
      <c r="I35" s="4">
        <v>627.0</v>
      </c>
      <c r="J35" s="4">
        <v>990.0</v>
      </c>
      <c r="K35" s="4">
        <v>836.0</v>
      </c>
      <c r="L35" s="4">
        <v>11.0</v>
      </c>
      <c r="M35" s="4">
        <v>22.0</v>
      </c>
      <c r="N35" s="4">
        <v>163.0</v>
      </c>
      <c r="O35" s="4">
        <v>196.0</v>
      </c>
      <c r="P35" s="4">
        <v>3.0</v>
      </c>
      <c r="Q35" s="4">
        <v>2.0</v>
      </c>
      <c r="R35" s="4">
        <v>14.0</v>
      </c>
      <c r="S35" s="4">
        <v>62.0</v>
      </c>
      <c r="T35" s="4">
        <v>81.0</v>
      </c>
      <c r="U35" s="4">
        <v>76.0</v>
      </c>
    </row>
    <row r="36" ht="15.75" customHeight="1">
      <c r="A36" s="17">
        <v>43925.0</v>
      </c>
      <c r="B36" s="4">
        <v>191.0</v>
      </c>
      <c r="C36" s="4">
        <v>150.0</v>
      </c>
      <c r="D36" s="4">
        <v>1751.0</v>
      </c>
      <c r="E36" s="4">
        <v>2092.0</v>
      </c>
      <c r="F36" s="4">
        <v>99.0</v>
      </c>
      <c r="G36" s="4">
        <v>58.0</v>
      </c>
      <c r="H36" s="4">
        <v>223.0</v>
      </c>
      <c r="I36" s="4">
        <v>691.0</v>
      </c>
      <c r="J36" s="4">
        <v>1071.0</v>
      </c>
      <c r="K36" s="4">
        <v>914.0</v>
      </c>
      <c r="L36" s="4">
        <v>10.0</v>
      </c>
      <c r="M36" s="4">
        <v>16.0</v>
      </c>
      <c r="N36" s="4">
        <v>80.0</v>
      </c>
      <c r="O36" s="4">
        <v>106.0</v>
      </c>
      <c r="P36" s="4">
        <v>1.0</v>
      </c>
      <c r="Q36" s="4">
        <v>2.0</v>
      </c>
      <c r="R36" s="4">
        <v>14.0</v>
      </c>
      <c r="S36" s="4">
        <v>64.0</v>
      </c>
      <c r="T36" s="4">
        <v>81.0</v>
      </c>
      <c r="U36" s="4">
        <v>78.0</v>
      </c>
    </row>
    <row r="37" ht="15.75" customHeight="1">
      <c r="A37" s="17">
        <v>43926.0</v>
      </c>
      <c r="B37" s="4">
        <v>198.0</v>
      </c>
      <c r="C37" s="4">
        <v>164.0</v>
      </c>
      <c r="D37" s="4">
        <v>1911.0</v>
      </c>
      <c r="E37" s="4">
        <v>2273.0</v>
      </c>
      <c r="F37" s="4">
        <v>123.0</v>
      </c>
      <c r="G37" s="4">
        <v>64.0</v>
      </c>
      <c r="H37" s="4">
        <v>279.0</v>
      </c>
      <c r="I37" s="4">
        <v>685.0</v>
      </c>
      <c r="J37" s="4">
        <v>1151.0</v>
      </c>
      <c r="K37" s="4">
        <v>964.0</v>
      </c>
      <c r="L37" s="4">
        <v>7.0</v>
      </c>
      <c r="M37" s="4">
        <v>14.0</v>
      </c>
      <c r="N37" s="4">
        <v>160.0</v>
      </c>
      <c r="O37" s="4">
        <v>181.0</v>
      </c>
      <c r="P37" s="4">
        <v>24.0</v>
      </c>
      <c r="Q37" s="4">
        <v>6.0</v>
      </c>
      <c r="R37" s="4">
        <v>56.0</v>
      </c>
      <c r="S37" s="4">
        <v>-6.0</v>
      </c>
      <c r="T37" s="4">
        <v>80.0</v>
      </c>
      <c r="U37" s="4">
        <v>50.0</v>
      </c>
    </row>
    <row r="38" ht="15.75" customHeight="1">
      <c r="A38" s="17">
        <v>43927.0</v>
      </c>
      <c r="B38" s="4">
        <v>209.0</v>
      </c>
      <c r="C38" s="4">
        <v>192.0</v>
      </c>
      <c r="D38" s="4">
        <v>2090.0</v>
      </c>
      <c r="E38" s="4">
        <v>2491.0</v>
      </c>
      <c r="F38" s="4">
        <v>131.0</v>
      </c>
      <c r="G38" s="4">
        <v>68.0</v>
      </c>
      <c r="H38" s="4">
        <v>317.0</v>
      </c>
      <c r="I38" s="4">
        <v>783.0</v>
      </c>
      <c r="J38" s="4">
        <v>1299.0</v>
      </c>
      <c r="K38" s="4">
        <v>1100.0</v>
      </c>
      <c r="L38" s="4">
        <v>11.0</v>
      </c>
      <c r="M38" s="4">
        <v>28.0</v>
      </c>
      <c r="N38" s="4">
        <v>179.0</v>
      </c>
      <c r="O38" s="4">
        <v>218.0</v>
      </c>
      <c r="P38" s="4">
        <v>8.0</v>
      </c>
      <c r="Q38" s="4">
        <v>4.0</v>
      </c>
      <c r="R38" s="4">
        <v>38.0</v>
      </c>
      <c r="S38" s="4">
        <v>98.0</v>
      </c>
      <c r="T38" s="4">
        <v>148.0</v>
      </c>
      <c r="U38" s="4">
        <v>136.0</v>
      </c>
    </row>
    <row r="39" ht="15.75" customHeight="1">
      <c r="A39" s="17">
        <v>43928.0</v>
      </c>
      <c r="B39" s="4">
        <v>221.0</v>
      </c>
      <c r="C39" s="4">
        <v>204.0</v>
      </c>
      <c r="D39" s="4">
        <v>2313.0</v>
      </c>
      <c r="E39" s="4">
        <v>2738.0</v>
      </c>
      <c r="F39" s="4">
        <v>141.0</v>
      </c>
      <c r="G39" s="4">
        <v>69.0</v>
      </c>
      <c r="H39" s="4">
        <v>338.0</v>
      </c>
      <c r="I39" s="4">
        <v>895.0</v>
      </c>
      <c r="J39" s="4">
        <v>1443.0</v>
      </c>
      <c r="K39" s="4">
        <v>1233.0</v>
      </c>
      <c r="L39" s="4">
        <v>12.0</v>
      </c>
      <c r="M39" s="4">
        <v>12.0</v>
      </c>
      <c r="N39" s="4">
        <v>223.0</v>
      </c>
      <c r="O39" s="4">
        <v>247.0</v>
      </c>
      <c r="P39" s="4">
        <v>10.0</v>
      </c>
      <c r="Q39" s="4">
        <v>1.0</v>
      </c>
      <c r="R39" s="4">
        <v>21.0</v>
      </c>
      <c r="S39" s="4">
        <v>112.0</v>
      </c>
      <c r="T39" s="4">
        <v>144.0</v>
      </c>
      <c r="U39" s="4">
        <v>133.0</v>
      </c>
    </row>
    <row r="40" ht="15.75" customHeight="1">
      <c r="A40" s="17">
        <v>43929.0</v>
      </c>
      <c r="B40" s="4">
        <v>240.0</v>
      </c>
      <c r="C40" s="4">
        <v>222.0</v>
      </c>
      <c r="D40" s="4">
        <v>2494.0</v>
      </c>
      <c r="E40" s="4">
        <v>2956.0</v>
      </c>
      <c r="F40" s="4">
        <v>144.0</v>
      </c>
      <c r="G40" s="4">
        <v>75.0</v>
      </c>
      <c r="H40" s="4">
        <v>357.0</v>
      </c>
      <c r="I40" s="4">
        <v>976.0</v>
      </c>
      <c r="J40" s="4">
        <v>1552.0</v>
      </c>
      <c r="K40" s="4">
        <v>1333.0</v>
      </c>
      <c r="L40" s="4">
        <v>19.0</v>
      </c>
      <c r="M40" s="4">
        <v>18.0</v>
      </c>
      <c r="N40" s="4">
        <v>181.0</v>
      </c>
      <c r="O40" s="4">
        <v>218.0</v>
      </c>
      <c r="P40" s="4">
        <v>3.0</v>
      </c>
      <c r="Q40" s="4">
        <v>6.0</v>
      </c>
      <c r="R40" s="4">
        <v>19.0</v>
      </c>
      <c r="S40" s="4">
        <v>81.0</v>
      </c>
      <c r="T40" s="4">
        <v>109.0</v>
      </c>
      <c r="U40" s="4">
        <v>100.0</v>
      </c>
    </row>
    <row r="41" ht="15.75" customHeight="1">
      <c r="A41" s="17">
        <v>43930.0</v>
      </c>
      <c r="B41" s="4">
        <v>280.0</v>
      </c>
      <c r="C41" s="4">
        <v>252.0</v>
      </c>
      <c r="D41" s="4">
        <v>2761.0</v>
      </c>
      <c r="E41" s="4">
        <v>3293.0</v>
      </c>
      <c r="F41" s="4">
        <v>155.0</v>
      </c>
      <c r="G41" s="4">
        <v>82.0</v>
      </c>
      <c r="H41" s="4">
        <v>405.0</v>
      </c>
      <c r="I41" s="4">
        <v>1077.0</v>
      </c>
      <c r="J41" s="4">
        <v>1719.0</v>
      </c>
      <c r="K41" s="4">
        <v>1482.0</v>
      </c>
      <c r="L41" s="4">
        <v>40.0</v>
      </c>
      <c r="M41" s="4">
        <v>30.0</v>
      </c>
      <c r="N41" s="4">
        <v>267.0</v>
      </c>
      <c r="O41" s="4">
        <v>337.0</v>
      </c>
      <c r="P41" s="4">
        <v>11.0</v>
      </c>
      <c r="Q41" s="4">
        <v>7.0</v>
      </c>
      <c r="R41" s="4">
        <v>48.0</v>
      </c>
      <c r="S41" s="4">
        <v>101.0</v>
      </c>
      <c r="T41" s="4">
        <v>167.0</v>
      </c>
      <c r="U41" s="4">
        <v>149.0</v>
      </c>
    </row>
    <row r="42" ht="15.75" customHeight="1">
      <c r="A42" s="17">
        <v>43931.0</v>
      </c>
      <c r="B42" s="4">
        <v>306.0</v>
      </c>
      <c r="C42" s="4">
        <v>282.0</v>
      </c>
      <c r="D42" s="4">
        <v>2924.0</v>
      </c>
      <c r="E42" s="4">
        <v>3512.0</v>
      </c>
      <c r="F42" s="4">
        <v>156.0</v>
      </c>
      <c r="G42" s="4">
        <v>82.0</v>
      </c>
      <c r="H42" s="4">
        <v>433.0</v>
      </c>
      <c r="I42" s="4">
        <v>1139.0</v>
      </c>
      <c r="J42" s="4">
        <v>1810.0</v>
      </c>
      <c r="K42" s="4">
        <v>1572.0</v>
      </c>
      <c r="L42" s="4">
        <v>26.0</v>
      </c>
      <c r="M42" s="4">
        <v>30.0</v>
      </c>
      <c r="N42" s="4">
        <v>163.0</v>
      </c>
      <c r="O42" s="4">
        <v>219.0</v>
      </c>
      <c r="P42" s="4">
        <v>1.0</v>
      </c>
      <c r="Q42" s="4">
        <v>0.0</v>
      </c>
      <c r="R42" s="4">
        <v>28.0</v>
      </c>
      <c r="S42" s="4">
        <v>62.0</v>
      </c>
      <c r="T42" s="4">
        <v>91.0</v>
      </c>
      <c r="U42" s="4">
        <v>90.0</v>
      </c>
    </row>
    <row r="43" ht="15.75" customHeight="1">
      <c r="A43" s="17">
        <v>43932.0</v>
      </c>
      <c r="B43" s="4">
        <v>327.0</v>
      </c>
      <c r="C43" s="4">
        <v>286.0</v>
      </c>
      <c r="D43" s="4">
        <v>3229.0</v>
      </c>
      <c r="E43" s="4">
        <v>3842.0</v>
      </c>
      <c r="F43" s="4">
        <v>168.0</v>
      </c>
      <c r="G43" s="4">
        <v>142.0</v>
      </c>
      <c r="H43" s="4">
        <v>441.0</v>
      </c>
      <c r="I43" s="4">
        <v>1152.0</v>
      </c>
      <c r="J43" s="4">
        <v>1903.0</v>
      </c>
      <c r="K43" s="4">
        <v>1593.0</v>
      </c>
      <c r="L43" s="4">
        <v>21.0</v>
      </c>
      <c r="M43" s="4">
        <v>4.0</v>
      </c>
      <c r="N43" s="4">
        <v>305.0</v>
      </c>
      <c r="O43" s="4">
        <v>330.0</v>
      </c>
      <c r="P43" s="4">
        <v>12.0</v>
      </c>
      <c r="Q43" s="4">
        <v>60.0</v>
      </c>
      <c r="R43" s="4">
        <v>8.0</v>
      </c>
      <c r="S43" s="4">
        <v>13.0</v>
      </c>
      <c r="T43" s="4">
        <v>93.0</v>
      </c>
      <c r="U43" s="4">
        <v>21.0</v>
      </c>
    </row>
    <row r="44" ht="15.75" customHeight="1">
      <c r="A44" s="17">
        <v>43933.0</v>
      </c>
      <c r="B44" s="4">
        <v>373.0</v>
      </c>
      <c r="C44" s="4">
        <v>359.0</v>
      </c>
      <c r="D44" s="4">
        <v>3509.0</v>
      </c>
      <c r="E44" s="4">
        <v>4241.0</v>
      </c>
      <c r="F44" s="4">
        <v>195.0</v>
      </c>
      <c r="G44" s="4">
        <v>142.0</v>
      </c>
      <c r="H44" s="4">
        <v>468.0</v>
      </c>
      <c r="I44" s="4">
        <v>1277.0</v>
      </c>
      <c r="J44" s="4">
        <v>2082.0</v>
      </c>
      <c r="K44" s="4">
        <v>1745.0</v>
      </c>
      <c r="L44" s="4">
        <v>46.0</v>
      </c>
      <c r="M44" s="4">
        <v>73.0</v>
      </c>
      <c r="N44" s="4">
        <v>280.0</v>
      </c>
      <c r="O44" s="4">
        <v>399.0</v>
      </c>
      <c r="P44" s="4">
        <v>27.0</v>
      </c>
      <c r="Q44" s="4">
        <v>0.0</v>
      </c>
      <c r="R44" s="4">
        <v>27.0</v>
      </c>
      <c r="S44" s="4">
        <v>125.0</v>
      </c>
      <c r="T44" s="4">
        <v>179.0</v>
      </c>
      <c r="U44" s="4">
        <v>152.0</v>
      </c>
    </row>
    <row r="45" ht="15.75" customHeight="1">
      <c r="A45" s="17">
        <v>43934.0</v>
      </c>
      <c r="B45" s="4">
        <v>399.0</v>
      </c>
      <c r="C45" s="4">
        <v>380.0</v>
      </c>
      <c r="D45" s="4">
        <v>3778.0</v>
      </c>
      <c r="E45" s="4">
        <v>4557.0</v>
      </c>
      <c r="F45" s="4">
        <v>209.0</v>
      </c>
      <c r="G45" s="4">
        <v>142.0</v>
      </c>
      <c r="H45" s="4">
        <v>521.0</v>
      </c>
      <c r="I45" s="4">
        <v>1370.0</v>
      </c>
      <c r="J45" s="4">
        <v>2242.0</v>
      </c>
      <c r="K45" s="4">
        <v>1891.0</v>
      </c>
      <c r="L45" s="4">
        <v>26.0</v>
      </c>
      <c r="M45" s="4">
        <v>21.0</v>
      </c>
      <c r="N45" s="4">
        <v>269.0</v>
      </c>
      <c r="O45" s="4">
        <v>316.0</v>
      </c>
      <c r="P45" s="4">
        <v>14.0</v>
      </c>
      <c r="Q45" s="4">
        <v>0.0</v>
      </c>
      <c r="R45" s="4">
        <v>53.0</v>
      </c>
      <c r="S45" s="4">
        <v>93.0</v>
      </c>
      <c r="T45" s="4">
        <v>160.0</v>
      </c>
      <c r="U45" s="4">
        <v>146.0</v>
      </c>
    </row>
    <row r="46" ht="15.75" customHeight="1">
      <c r="A46" s="17">
        <v>43935.0</v>
      </c>
      <c r="B46" s="4">
        <v>459.0</v>
      </c>
      <c r="C46" s="4">
        <v>426.0</v>
      </c>
      <c r="D46" s="4">
        <v>3954.0</v>
      </c>
      <c r="E46" s="4">
        <v>4839.0</v>
      </c>
      <c r="F46" s="4">
        <v>243.0</v>
      </c>
      <c r="G46" s="4">
        <v>163.0</v>
      </c>
      <c r="H46" s="4">
        <v>558.0</v>
      </c>
      <c r="I46" s="4">
        <v>1385.0</v>
      </c>
      <c r="J46" s="4">
        <v>2349.0</v>
      </c>
      <c r="K46" s="4">
        <v>1943.0</v>
      </c>
      <c r="L46" s="4">
        <v>60.0</v>
      </c>
      <c r="M46" s="4">
        <v>46.0</v>
      </c>
      <c r="N46" s="4">
        <v>176.0</v>
      </c>
      <c r="O46" s="4">
        <v>282.0</v>
      </c>
      <c r="P46" s="4">
        <v>34.0</v>
      </c>
      <c r="Q46" s="4">
        <v>21.0</v>
      </c>
      <c r="R46" s="4">
        <v>37.0</v>
      </c>
      <c r="S46" s="4">
        <v>15.0</v>
      </c>
      <c r="T46" s="4">
        <v>107.0</v>
      </c>
      <c r="U46" s="4">
        <v>52.0</v>
      </c>
    </row>
    <row r="47" ht="15.75" customHeight="1">
      <c r="A47" s="17">
        <v>43936.0</v>
      </c>
      <c r="B47" s="4">
        <v>469.0</v>
      </c>
      <c r="C47" s="4">
        <v>446.0</v>
      </c>
      <c r="D47" s="4">
        <v>4221.0</v>
      </c>
      <c r="E47" s="4">
        <v>5136.0</v>
      </c>
      <c r="F47" s="4">
        <v>246.0</v>
      </c>
      <c r="G47" s="4">
        <v>164.0</v>
      </c>
      <c r="H47" s="4">
        <v>613.0</v>
      </c>
      <c r="I47" s="4">
        <v>1424.0</v>
      </c>
      <c r="J47" s="4">
        <v>2447.0</v>
      </c>
      <c r="K47" s="4">
        <v>2037.0</v>
      </c>
      <c r="L47" s="4">
        <v>10.0</v>
      </c>
      <c r="M47" s="4">
        <v>20.0</v>
      </c>
      <c r="N47" s="4">
        <v>267.0</v>
      </c>
      <c r="O47" s="4">
        <v>297.0</v>
      </c>
      <c r="P47" s="4">
        <v>3.0</v>
      </c>
      <c r="Q47" s="4">
        <v>1.0</v>
      </c>
      <c r="R47" s="4">
        <v>55.0</v>
      </c>
      <c r="S47" s="4">
        <v>39.0</v>
      </c>
      <c r="T47" s="4">
        <v>98.0</v>
      </c>
      <c r="U47" s="4">
        <v>94.0</v>
      </c>
    </row>
    <row r="48" ht="15.75" customHeight="1">
      <c r="A48" s="17">
        <v>43937.0</v>
      </c>
      <c r="B48" s="4">
        <v>496.0</v>
      </c>
      <c r="C48" s="4">
        <v>548.0</v>
      </c>
      <c r="D48" s="4">
        <v>4472.0</v>
      </c>
      <c r="E48" s="4">
        <v>5516.0</v>
      </c>
      <c r="F48" s="4">
        <v>248.0</v>
      </c>
      <c r="G48" s="4">
        <v>202.0</v>
      </c>
      <c r="H48" s="4">
        <v>619.0</v>
      </c>
      <c r="I48" s="4">
        <v>1601.0</v>
      </c>
      <c r="J48" s="4">
        <v>2670.0</v>
      </c>
      <c r="K48" s="4">
        <v>2220.0</v>
      </c>
      <c r="L48" s="4">
        <v>27.0</v>
      </c>
      <c r="M48" s="4">
        <v>102.0</v>
      </c>
      <c r="N48" s="4">
        <v>251.0</v>
      </c>
      <c r="O48" s="4">
        <v>380.0</v>
      </c>
      <c r="P48" s="4">
        <v>2.0</v>
      </c>
      <c r="Q48" s="4">
        <v>38.0</v>
      </c>
      <c r="R48" s="4">
        <v>6.0</v>
      </c>
      <c r="S48" s="4">
        <v>177.0</v>
      </c>
      <c r="T48" s="4">
        <v>223.0</v>
      </c>
      <c r="U48" s="4">
        <v>183.0</v>
      </c>
    </row>
    <row r="49" ht="15.75" customHeight="1">
      <c r="A49" s="17">
        <v>43938.0</v>
      </c>
      <c r="B49" s="4">
        <v>520.0</v>
      </c>
      <c r="C49" s="4">
        <v>607.0</v>
      </c>
      <c r="D49" s="4">
        <v>4796.0</v>
      </c>
      <c r="E49" s="4">
        <v>5923.0</v>
      </c>
      <c r="F49" s="4">
        <v>250.0</v>
      </c>
      <c r="G49" s="4">
        <v>203.0</v>
      </c>
      <c r="H49" s="4">
        <v>643.0</v>
      </c>
      <c r="I49" s="4">
        <v>1727.0</v>
      </c>
      <c r="J49" s="4">
        <v>2823.0</v>
      </c>
      <c r="K49" s="4">
        <v>2370.0</v>
      </c>
      <c r="L49" s="4">
        <v>24.0</v>
      </c>
      <c r="M49" s="4">
        <v>59.0</v>
      </c>
      <c r="N49" s="4">
        <v>324.0</v>
      </c>
      <c r="O49" s="4">
        <v>407.0</v>
      </c>
      <c r="P49" s="4">
        <v>2.0</v>
      </c>
      <c r="Q49" s="4">
        <v>1.0</v>
      </c>
      <c r="R49" s="4">
        <v>24.0</v>
      </c>
      <c r="S49" s="4">
        <v>126.0</v>
      </c>
      <c r="T49" s="4">
        <v>153.0</v>
      </c>
      <c r="U49" s="4">
        <v>150.0</v>
      </c>
    </row>
    <row r="50" ht="15.75" customHeight="1">
      <c r="A50" s="17">
        <v>43939.0</v>
      </c>
      <c r="B50" s="4">
        <v>535.0</v>
      </c>
      <c r="C50" s="4">
        <v>631.0</v>
      </c>
      <c r="D50" s="4">
        <v>5082.0</v>
      </c>
      <c r="E50" s="4">
        <v>6248.0</v>
      </c>
      <c r="F50" s="4">
        <v>257.0</v>
      </c>
      <c r="G50" s="4">
        <v>206.0</v>
      </c>
      <c r="H50" s="4">
        <v>670.0</v>
      </c>
      <c r="I50" s="4">
        <v>1769.0</v>
      </c>
      <c r="J50" s="4">
        <v>2902.0</v>
      </c>
      <c r="K50" s="4">
        <v>2439.0</v>
      </c>
      <c r="L50" s="4">
        <v>15.0</v>
      </c>
      <c r="M50" s="4">
        <v>24.0</v>
      </c>
      <c r="N50" s="4">
        <v>286.0</v>
      </c>
      <c r="O50" s="4">
        <v>325.0</v>
      </c>
      <c r="P50" s="4">
        <v>7.0</v>
      </c>
      <c r="Q50" s="4">
        <v>3.0</v>
      </c>
      <c r="R50" s="4">
        <v>27.0</v>
      </c>
      <c r="S50" s="4">
        <v>42.0</v>
      </c>
      <c r="T50" s="4">
        <v>79.0</v>
      </c>
      <c r="U50" s="4">
        <v>69.0</v>
      </c>
    </row>
    <row r="51" ht="15.75" customHeight="1">
      <c r="A51" s="17">
        <v>43940.0</v>
      </c>
      <c r="B51" s="4">
        <v>582.0</v>
      </c>
      <c r="C51" s="4">
        <v>686.0</v>
      </c>
      <c r="D51" s="4">
        <v>5307.0</v>
      </c>
      <c r="E51" s="4">
        <v>6575.0</v>
      </c>
      <c r="F51" s="4">
        <v>292.0</v>
      </c>
      <c r="G51" s="4">
        <v>207.0</v>
      </c>
      <c r="H51" s="4">
        <v>695.0</v>
      </c>
      <c r="I51" s="4">
        <v>1839.0</v>
      </c>
      <c r="J51" s="4">
        <v>3033.0</v>
      </c>
      <c r="K51" s="4">
        <v>2534.0</v>
      </c>
      <c r="L51" s="4">
        <v>47.0</v>
      </c>
      <c r="M51" s="4">
        <v>55.0</v>
      </c>
      <c r="N51" s="4">
        <v>225.0</v>
      </c>
      <c r="O51" s="4">
        <v>327.0</v>
      </c>
      <c r="P51" s="4">
        <v>35.0</v>
      </c>
      <c r="Q51" s="4">
        <v>1.0</v>
      </c>
      <c r="R51" s="4">
        <v>25.0</v>
      </c>
      <c r="S51" s="4">
        <v>70.0</v>
      </c>
      <c r="T51" s="4">
        <v>131.0</v>
      </c>
      <c r="U51" s="4">
        <v>95.0</v>
      </c>
    </row>
    <row r="52" ht="15.75" customHeight="1">
      <c r="A52" s="17">
        <v>43941.0</v>
      </c>
      <c r="B52" s="4">
        <v>590.0</v>
      </c>
      <c r="C52" s="4">
        <v>747.0</v>
      </c>
      <c r="D52" s="4">
        <v>5423.0</v>
      </c>
      <c r="E52" s="4">
        <v>6760.0</v>
      </c>
      <c r="F52" s="4">
        <v>297.0</v>
      </c>
      <c r="G52" s="4">
        <v>237.0</v>
      </c>
      <c r="H52" s="4">
        <v>752.0</v>
      </c>
      <c r="I52" s="4">
        <v>1826.0</v>
      </c>
      <c r="J52" s="4">
        <v>3112.0</v>
      </c>
      <c r="K52" s="4">
        <v>2578.0</v>
      </c>
      <c r="L52" s="4">
        <v>8.0</v>
      </c>
      <c r="M52" s="4">
        <v>61.0</v>
      </c>
      <c r="N52" s="4">
        <v>116.0</v>
      </c>
      <c r="O52" s="4">
        <v>185.0</v>
      </c>
      <c r="P52" s="4">
        <v>5.0</v>
      </c>
      <c r="Q52" s="4">
        <v>30.0</v>
      </c>
      <c r="R52" s="4">
        <v>57.0</v>
      </c>
      <c r="S52" s="4">
        <v>-13.0</v>
      </c>
      <c r="T52" s="4">
        <v>79.0</v>
      </c>
      <c r="U52" s="4">
        <v>44.0</v>
      </c>
    </row>
    <row r="53" ht="15.75" customHeight="1">
      <c r="A53" s="17">
        <v>43942.0</v>
      </c>
      <c r="B53" s="4">
        <v>616.0</v>
      </c>
      <c r="C53" s="4">
        <v>842.0</v>
      </c>
      <c r="D53" s="4">
        <v>5677.0</v>
      </c>
      <c r="E53" s="4">
        <v>7135.0</v>
      </c>
      <c r="F53" s="4">
        <v>305.0</v>
      </c>
      <c r="G53" s="4">
        <v>286.0</v>
      </c>
      <c r="H53" s="4">
        <v>753.0</v>
      </c>
      <c r="I53" s="4">
        <v>1935.0</v>
      </c>
      <c r="J53" s="4">
        <v>3279.0</v>
      </c>
      <c r="K53" s="4">
        <v>2688.0</v>
      </c>
      <c r="L53" s="4">
        <v>26.0</v>
      </c>
      <c r="M53" s="4">
        <v>95.0</v>
      </c>
      <c r="N53" s="4">
        <v>254.0</v>
      </c>
      <c r="O53" s="4">
        <v>375.0</v>
      </c>
      <c r="P53" s="4">
        <v>8.0</v>
      </c>
      <c r="Q53" s="4">
        <v>49.0</v>
      </c>
      <c r="R53" s="4">
        <v>1.0</v>
      </c>
      <c r="S53" s="4">
        <v>109.0</v>
      </c>
      <c r="T53" s="4">
        <v>167.0</v>
      </c>
      <c r="U53" s="4">
        <v>110.0</v>
      </c>
    </row>
    <row r="54" ht="15.75" customHeight="1">
      <c r="A54" s="17">
        <v>43943.0</v>
      </c>
      <c r="B54" s="4">
        <v>635.0</v>
      </c>
      <c r="C54" s="4">
        <v>913.0</v>
      </c>
      <c r="D54" s="4">
        <v>5870.0</v>
      </c>
      <c r="E54" s="4">
        <v>7418.0</v>
      </c>
      <c r="F54" s="4">
        <v>308.0</v>
      </c>
      <c r="G54" s="4">
        <v>291.0</v>
      </c>
      <c r="H54" s="4">
        <v>815.0</v>
      </c>
      <c r="I54" s="4">
        <v>1985.0</v>
      </c>
      <c r="J54" s="4">
        <v>3399.0</v>
      </c>
      <c r="K54" s="4">
        <v>2800.0</v>
      </c>
      <c r="L54" s="4">
        <v>19.0</v>
      </c>
      <c r="M54" s="4">
        <v>71.0</v>
      </c>
      <c r="N54" s="4">
        <v>193.0</v>
      </c>
      <c r="O54" s="4">
        <v>283.0</v>
      </c>
      <c r="P54" s="4">
        <v>3.0</v>
      </c>
      <c r="Q54" s="4">
        <v>5.0</v>
      </c>
      <c r="R54" s="4">
        <v>62.0</v>
      </c>
      <c r="S54" s="4">
        <v>50.0</v>
      </c>
      <c r="T54" s="4">
        <v>120.0</v>
      </c>
      <c r="U54" s="4">
        <v>112.0</v>
      </c>
    </row>
    <row r="55" ht="15.75" customHeight="1">
      <c r="A55" s="17">
        <v>43944.0</v>
      </c>
      <c r="B55" s="4">
        <v>647.0</v>
      </c>
      <c r="C55" s="4">
        <v>960.0</v>
      </c>
      <c r="D55" s="4">
        <v>6168.0</v>
      </c>
      <c r="E55" s="4">
        <v>7775.0</v>
      </c>
      <c r="F55" s="4">
        <v>316.0</v>
      </c>
      <c r="G55" s="4">
        <v>292.0</v>
      </c>
      <c r="H55" s="4">
        <v>888.0</v>
      </c>
      <c r="I55" s="4">
        <v>2010.0</v>
      </c>
      <c r="J55" s="4">
        <v>3506.0</v>
      </c>
      <c r="K55" s="4">
        <v>2898.0</v>
      </c>
      <c r="L55" s="4">
        <v>12.0</v>
      </c>
      <c r="M55" s="4">
        <v>47.0</v>
      </c>
      <c r="N55" s="4">
        <v>298.0</v>
      </c>
      <c r="O55" s="4">
        <v>357.0</v>
      </c>
      <c r="P55" s="4">
        <v>8.0</v>
      </c>
      <c r="Q55" s="4">
        <v>1.0</v>
      </c>
      <c r="R55" s="4">
        <v>73.0</v>
      </c>
      <c r="S55" s="4">
        <v>25.0</v>
      </c>
      <c r="T55" s="4">
        <v>107.0</v>
      </c>
      <c r="U55" s="4">
        <v>98.0</v>
      </c>
    </row>
    <row r="56" ht="15.75" customHeight="1">
      <c r="A56" s="17">
        <v>43945.0</v>
      </c>
      <c r="B56" s="4">
        <v>689.0</v>
      </c>
      <c r="C56" s="4">
        <v>1002.0</v>
      </c>
      <c r="D56" s="4">
        <v>6520.0</v>
      </c>
      <c r="E56" s="4">
        <v>8211.0</v>
      </c>
      <c r="F56" s="4">
        <v>331.0</v>
      </c>
      <c r="G56" s="4">
        <v>327.0</v>
      </c>
      <c r="H56" s="4">
        <v>959.0</v>
      </c>
      <c r="I56" s="4">
        <v>1988.0</v>
      </c>
      <c r="J56" s="4">
        <v>3605.0</v>
      </c>
      <c r="K56" s="4">
        <v>2947.0</v>
      </c>
      <c r="L56" s="4">
        <v>42.0</v>
      </c>
      <c r="M56" s="4">
        <v>42.0</v>
      </c>
      <c r="N56" s="4">
        <v>352.0</v>
      </c>
      <c r="O56" s="4">
        <v>436.0</v>
      </c>
      <c r="P56" s="4">
        <v>15.0</v>
      </c>
      <c r="Q56" s="4">
        <v>35.0</v>
      </c>
      <c r="R56" s="4">
        <v>71.0</v>
      </c>
      <c r="S56" s="4">
        <v>-22.0</v>
      </c>
      <c r="T56" s="4">
        <v>99.0</v>
      </c>
      <c r="U56" s="4">
        <v>49.0</v>
      </c>
    </row>
    <row r="57" ht="15.75" customHeight="1">
      <c r="A57" s="17">
        <v>43946.0</v>
      </c>
      <c r="B57" s="4">
        <v>720.0</v>
      </c>
      <c r="C57" s="4">
        <v>1042.0</v>
      </c>
      <c r="D57" s="4">
        <v>6845.0</v>
      </c>
      <c r="E57" s="4">
        <v>8607.0</v>
      </c>
      <c r="F57" s="4">
        <v>350.0</v>
      </c>
      <c r="G57" s="4">
        <v>334.0</v>
      </c>
      <c r="H57" s="4">
        <v>1050.0</v>
      </c>
      <c r="I57" s="4">
        <v>1947.0</v>
      </c>
      <c r="J57" s="4">
        <v>3681.0</v>
      </c>
      <c r="K57" s="4">
        <v>2997.0</v>
      </c>
      <c r="L57" s="4">
        <v>31.0</v>
      </c>
      <c r="M57" s="4">
        <v>40.0</v>
      </c>
      <c r="N57" s="4">
        <v>325.0</v>
      </c>
      <c r="O57" s="4">
        <v>396.0</v>
      </c>
      <c r="P57" s="4">
        <v>19.0</v>
      </c>
      <c r="Q57" s="4">
        <v>7.0</v>
      </c>
      <c r="R57" s="4">
        <v>91.0</v>
      </c>
      <c r="S57" s="4">
        <v>-41.0</v>
      </c>
      <c r="T57" s="4">
        <v>76.0</v>
      </c>
      <c r="U57" s="4">
        <v>50.0</v>
      </c>
    </row>
    <row r="58" ht="15.75" customHeight="1">
      <c r="A58" s="17">
        <v>43947.0</v>
      </c>
      <c r="B58" s="4">
        <v>743.0</v>
      </c>
      <c r="C58" s="4">
        <v>1107.0</v>
      </c>
      <c r="D58" s="4">
        <v>7032.0</v>
      </c>
      <c r="E58" s="4">
        <v>8882.0</v>
      </c>
      <c r="F58" s="4">
        <v>357.0</v>
      </c>
      <c r="G58" s="4">
        <v>338.0</v>
      </c>
      <c r="H58" s="4">
        <v>1099.0</v>
      </c>
      <c r="I58" s="4">
        <v>1952.0</v>
      </c>
      <c r="J58" s="4">
        <v>3746.0</v>
      </c>
      <c r="K58" s="4">
        <v>3051.0</v>
      </c>
      <c r="L58" s="4">
        <v>23.0</v>
      </c>
      <c r="M58" s="4">
        <v>65.0</v>
      </c>
      <c r="N58" s="4">
        <v>187.0</v>
      </c>
      <c r="O58" s="4">
        <v>275.0</v>
      </c>
      <c r="P58" s="4">
        <v>7.0</v>
      </c>
      <c r="Q58" s="4">
        <v>4.0</v>
      </c>
      <c r="R58" s="4">
        <v>49.0</v>
      </c>
      <c r="S58" s="4">
        <v>5.0</v>
      </c>
      <c r="T58" s="4">
        <v>65.0</v>
      </c>
      <c r="U58" s="4">
        <v>54.0</v>
      </c>
    </row>
    <row r="59" ht="15.75" customHeight="1">
      <c r="A59" s="17">
        <v>43948.0</v>
      </c>
      <c r="B59" s="4">
        <v>765.0</v>
      </c>
      <c r="C59" s="4">
        <v>1151.0</v>
      </c>
      <c r="D59" s="4">
        <v>7180.0</v>
      </c>
      <c r="E59" s="4">
        <v>9096.0</v>
      </c>
      <c r="F59" s="4">
        <v>375.0</v>
      </c>
      <c r="G59" s="4">
        <v>338.0</v>
      </c>
      <c r="H59" s="4">
        <v>1169.0</v>
      </c>
      <c r="I59" s="4">
        <v>1950.0</v>
      </c>
      <c r="J59" s="4">
        <v>3832.0</v>
      </c>
      <c r="K59" s="4">
        <v>3119.0</v>
      </c>
      <c r="L59" s="4">
        <v>22.0</v>
      </c>
      <c r="M59" s="4">
        <v>44.0</v>
      </c>
      <c r="N59" s="4">
        <v>148.0</v>
      </c>
      <c r="O59" s="4">
        <v>214.0</v>
      </c>
      <c r="P59" s="4">
        <v>18.0</v>
      </c>
      <c r="Q59" s="4">
        <v>0.0</v>
      </c>
      <c r="R59" s="4">
        <v>70.0</v>
      </c>
      <c r="S59" s="4">
        <v>-2.0</v>
      </c>
      <c r="T59" s="4">
        <v>86.0</v>
      </c>
      <c r="U59" s="4">
        <v>68.0</v>
      </c>
    </row>
    <row r="60" ht="15.75" customHeight="1">
      <c r="A60" s="17">
        <v>43949.0</v>
      </c>
      <c r="B60" s="4">
        <v>773.0</v>
      </c>
      <c r="C60" s="4">
        <v>1254.0</v>
      </c>
      <c r="D60" s="4">
        <v>7484.0</v>
      </c>
      <c r="E60" s="4">
        <v>9511.0</v>
      </c>
      <c r="F60" s="4">
        <v>379.0</v>
      </c>
      <c r="G60" s="4">
        <v>341.0</v>
      </c>
      <c r="H60" s="4">
        <v>1206.0</v>
      </c>
      <c r="I60" s="4">
        <v>2024.0</v>
      </c>
      <c r="J60" s="4">
        <v>3950.0</v>
      </c>
      <c r="K60" s="4">
        <v>3230.0</v>
      </c>
      <c r="L60" s="4">
        <v>8.0</v>
      </c>
      <c r="M60" s="4">
        <v>103.0</v>
      </c>
      <c r="N60" s="4">
        <v>304.0</v>
      </c>
      <c r="O60" s="4">
        <v>415.0</v>
      </c>
      <c r="P60" s="4">
        <v>4.0</v>
      </c>
      <c r="Q60" s="4">
        <v>3.0</v>
      </c>
      <c r="R60" s="4">
        <v>37.0</v>
      </c>
      <c r="S60" s="4">
        <v>74.0</v>
      </c>
      <c r="T60" s="4">
        <v>118.0</v>
      </c>
      <c r="U60" s="4">
        <v>111.0</v>
      </c>
    </row>
    <row r="61" ht="15.75" customHeight="1">
      <c r="A61" s="17">
        <v>43950.0</v>
      </c>
      <c r="B61" s="4">
        <v>784.0</v>
      </c>
      <c r="C61" s="4">
        <v>1391.0</v>
      </c>
      <c r="D61" s="4">
        <v>7596.0</v>
      </c>
      <c r="E61" s="4">
        <v>9771.0</v>
      </c>
      <c r="F61" s="4">
        <v>381.0</v>
      </c>
      <c r="G61" s="4">
        <v>412.0</v>
      </c>
      <c r="H61" s="4">
        <v>1238.0</v>
      </c>
      <c r="I61" s="4">
        <v>2002.0</v>
      </c>
      <c r="J61" s="4">
        <v>4033.0</v>
      </c>
      <c r="K61" s="4">
        <v>3240.0</v>
      </c>
      <c r="L61" s="4">
        <v>11.0</v>
      </c>
      <c r="M61" s="4">
        <v>137.0</v>
      </c>
      <c r="N61" s="4">
        <v>112.0</v>
      </c>
      <c r="O61" s="4">
        <v>260.0</v>
      </c>
      <c r="P61" s="4">
        <v>2.0</v>
      </c>
      <c r="Q61" s="4">
        <v>71.0</v>
      </c>
      <c r="R61" s="4">
        <v>32.0</v>
      </c>
      <c r="S61" s="4">
        <v>-22.0</v>
      </c>
      <c r="T61" s="4">
        <v>83.0</v>
      </c>
      <c r="U61" s="4">
        <v>10.0</v>
      </c>
    </row>
    <row r="62" ht="15.75" customHeight="1">
      <c r="A62" s="17">
        <v>43951.0</v>
      </c>
      <c r="B62" s="4">
        <v>792.0</v>
      </c>
      <c r="C62" s="4">
        <v>1522.0</v>
      </c>
      <c r="D62" s="4">
        <v>7804.0</v>
      </c>
      <c r="E62" s="4">
        <v>10118.0</v>
      </c>
      <c r="F62" s="4">
        <v>381.0</v>
      </c>
      <c r="G62" s="4">
        <v>412.0</v>
      </c>
      <c r="H62" s="4">
        <v>1272.0</v>
      </c>
      <c r="I62" s="4">
        <v>2073.0</v>
      </c>
      <c r="J62" s="4">
        <v>4138.0</v>
      </c>
      <c r="K62" s="4">
        <v>3345.0</v>
      </c>
      <c r="L62" s="4">
        <v>8.0</v>
      </c>
      <c r="M62" s="4">
        <v>131.0</v>
      </c>
      <c r="N62" s="4">
        <v>208.0</v>
      </c>
      <c r="O62" s="4">
        <v>347.0</v>
      </c>
      <c r="P62" s="4">
        <v>0.0</v>
      </c>
      <c r="Q62" s="4">
        <v>0.0</v>
      </c>
      <c r="R62" s="4">
        <v>34.0</v>
      </c>
      <c r="S62" s="4">
        <v>71.0</v>
      </c>
      <c r="T62" s="4">
        <v>105.0</v>
      </c>
      <c r="U62" s="4">
        <v>105.0</v>
      </c>
    </row>
    <row r="63" ht="15.75" customHeight="1">
      <c r="A63" s="17">
        <v>43952.0</v>
      </c>
      <c r="B63" s="4">
        <v>800.0</v>
      </c>
      <c r="C63" s="4">
        <v>1591.0</v>
      </c>
      <c r="D63" s="4">
        <v>8160.0</v>
      </c>
      <c r="E63" s="4">
        <v>10551.0</v>
      </c>
      <c r="F63" s="4">
        <v>393.0</v>
      </c>
      <c r="G63" s="4">
        <v>427.0</v>
      </c>
      <c r="H63" s="4">
        <v>1312.0</v>
      </c>
      <c r="I63" s="4">
        <v>2151.0</v>
      </c>
      <c r="J63" s="4">
        <v>4283.0</v>
      </c>
      <c r="K63" s="4">
        <v>3463.0</v>
      </c>
      <c r="L63" s="4">
        <v>8.0</v>
      </c>
      <c r="M63" s="4">
        <v>69.0</v>
      </c>
      <c r="N63" s="4">
        <v>356.0</v>
      </c>
      <c r="O63" s="4">
        <v>433.0</v>
      </c>
      <c r="P63" s="4">
        <v>12.0</v>
      </c>
      <c r="Q63" s="4">
        <v>15.0</v>
      </c>
      <c r="R63" s="4">
        <v>40.0</v>
      </c>
      <c r="S63" s="4">
        <v>78.0</v>
      </c>
      <c r="T63" s="4">
        <v>145.0</v>
      </c>
      <c r="U63" s="4">
        <v>118.0</v>
      </c>
    </row>
    <row r="64" ht="15.75" customHeight="1">
      <c r="A64" s="17">
        <v>43953.0</v>
      </c>
      <c r="B64" s="4">
        <v>831.0</v>
      </c>
      <c r="C64" s="4">
        <v>1665.0</v>
      </c>
      <c r="D64" s="4">
        <v>8347.0</v>
      </c>
      <c r="E64" s="4">
        <v>10843.0</v>
      </c>
      <c r="F64" s="4">
        <v>400.0</v>
      </c>
      <c r="G64" s="4">
        <v>562.0</v>
      </c>
      <c r="H64" s="4">
        <v>1304.0</v>
      </c>
      <c r="I64" s="4">
        <v>2089.0</v>
      </c>
      <c r="J64" s="4">
        <v>4355.0</v>
      </c>
      <c r="K64" s="4">
        <v>3393.0</v>
      </c>
      <c r="L64" s="4">
        <v>31.0</v>
      </c>
      <c r="M64" s="4">
        <v>74.0</v>
      </c>
      <c r="N64" s="4">
        <v>187.0</v>
      </c>
      <c r="O64" s="4">
        <v>292.0</v>
      </c>
      <c r="P64" s="4">
        <v>7.0</v>
      </c>
      <c r="Q64" s="4">
        <v>135.0</v>
      </c>
      <c r="R64" s="4">
        <v>-8.0</v>
      </c>
      <c r="S64" s="4">
        <v>-62.0</v>
      </c>
      <c r="T64" s="4">
        <v>72.0</v>
      </c>
      <c r="U64" s="4">
        <v>-70.0</v>
      </c>
    </row>
    <row r="65" ht="15.75" customHeight="1">
      <c r="A65" s="17">
        <v>43954.0</v>
      </c>
      <c r="B65" s="4">
        <v>845.0</v>
      </c>
      <c r="C65" s="4">
        <v>1876.0</v>
      </c>
      <c r="D65" s="4">
        <v>8471.0</v>
      </c>
      <c r="E65" s="4">
        <v>11192.0</v>
      </c>
      <c r="F65" s="4">
        <v>410.0</v>
      </c>
      <c r="G65" s="4">
        <v>622.0</v>
      </c>
      <c r="H65" s="4">
        <v>1323.0</v>
      </c>
      <c r="I65" s="4">
        <v>2062.0</v>
      </c>
      <c r="J65" s="4">
        <v>4417.0</v>
      </c>
      <c r="K65" s="4">
        <v>3385.0</v>
      </c>
      <c r="L65" s="4">
        <v>14.0</v>
      </c>
      <c r="M65" s="4">
        <v>211.0</v>
      </c>
      <c r="N65" s="4">
        <v>124.0</v>
      </c>
      <c r="O65" s="4">
        <v>349.0</v>
      </c>
      <c r="P65" s="4">
        <v>10.0</v>
      </c>
      <c r="Q65" s="4">
        <v>60.0</v>
      </c>
      <c r="R65" s="4">
        <v>19.0</v>
      </c>
      <c r="S65" s="4">
        <v>-27.0</v>
      </c>
      <c r="T65" s="4">
        <v>62.0</v>
      </c>
      <c r="U65" s="4">
        <v>-8.0</v>
      </c>
    </row>
    <row r="66" ht="15.75" customHeight="1">
      <c r="A66" s="17">
        <v>43955.0</v>
      </c>
      <c r="B66" s="4">
        <v>864.0</v>
      </c>
      <c r="C66" s="4">
        <v>1954.0</v>
      </c>
      <c r="D66" s="4">
        <v>8769.0</v>
      </c>
      <c r="E66" s="4">
        <v>11587.0</v>
      </c>
      <c r="F66" s="4">
        <v>412.0</v>
      </c>
      <c r="G66" s="4">
        <v>650.0</v>
      </c>
      <c r="H66" s="4">
        <v>1330.0</v>
      </c>
      <c r="I66" s="4">
        <v>2080.0</v>
      </c>
      <c r="J66" s="4">
        <v>4472.0</v>
      </c>
      <c r="K66" s="4">
        <v>3410.0</v>
      </c>
      <c r="L66" s="4">
        <v>19.0</v>
      </c>
      <c r="M66" s="4">
        <v>78.0</v>
      </c>
      <c r="N66" s="4">
        <v>298.0</v>
      </c>
      <c r="O66" s="4">
        <v>395.0</v>
      </c>
      <c r="P66" s="4">
        <v>2.0</v>
      </c>
      <c r="Q66" s="4">
        <v>28.0</v>
      </c>
      <c r="R66" s="4">
        <v>7.0</v>
      </c>
      <c r="S66" s="4">
        <v>18.0</v>
      </c>
      <c r="T66" s="4">
        <v>55.0</v>
      </c>
      <c r="U66" s="4">
        <v>25.0</v>
      </c>
    </row>
    <row r="67" ht="15.75" customHeight="1">
      <c r="A67" s="17">
        <v>43956.0</v>
      </c>
      <c r="B67" s="4">
        <v>872.0</v>
      </c>
      <c r="C67" s="4">
        <v>2197.0</v>
      </c>
      <c r="D67" s="4">
        <v>9002.0</v>
      </c>
      <c r="E67" s="4">
        <v>12071.0</v>
      </c>
      <c r="F67" s="4">
        <v>414.0</v>
      </c>
      <c r="G67" s="4">
        <v>711.0</v>
      </c>
      <c r="H67" s="4">
        <v>1370.0</v>
      </c>
      <c r="I67" s="4">
        <v>2146.0</v>
      </c>
      <c r="J67" s="4">
        <v>4641.0</v>
      </c>
      <c r="K67" s="4">
        <v>3516.0</v>
      </c>
      <c r="L67" s="4">
        <v>8.0</v>
      </c>
      <c r="M67" s="4">
        <v>243.0</v>
      </c>
      <c r="N67" s="4">
        <v>233.0</v>
      </c>
      <c r="O67" s="4">
        <v>484.0</v>
      </c>
      <c r="P67" s="4">
        <v>2.0</v>
      </c>
      <c r="Q67" s="4">
        <v>61.0</v>
      </c>
      <c r="R67" s="4">
        <v>40.0</v>
      </c>
      <c r="S67" s="4">
        <v>66.0</v>
      </c>
      <c r="T67" s="4">
        <v>169.0</v>
      </c>
      <c r="U67" s="4">
        <v>106.0</v>
      </c>
    </row>
    <row r="68" ht="15.75" customHeight="1">
      <c r="A68" s="17">
        <v>43957.0</v>
      </c>
      <c r="B68" s="4">
        <v>895.0</v>
      </c>
      <c r="C68" s="4">
        <v>2317.0</v>
      </c>
      <c r="D68" s="4">
        <v>9226.0</v>
      </c>
      <c r="E68" s="4">
        <v>12438.0</v>
      </c>
      <c r="F68" s="4">
        <v>420.0</v>
      </c>
      <c r="G68" s="4">
        <v>713.0</v>
      </c>
      <c r="H68" s="4">
        <v>1381.0</v>
      </c>
      <c r="I68" s="4">
        <v>2195.0</v>
      </c>
      <c r="J68" s="4">
        <v>4709.0</v>
      </c>
      <c r="K68" s="4">
        <v>3576.0</v>
      </c>
      <c r="L68" s="4">
        <v>23.0</v>
      </c>
      <c r="M68" s="4">
        <v>120.0</v>
      </c>
      <c r="N68" s="4">
        <v>224.0</v>
      </c>
      <c r="O68" s="4">
        <v>367.0</v>
      </c>
      <c r="P68" s="4">
        <v>6.0</v>
      </c>
      <c r="Q68" s="4">
        <v>2.0</v>
      </c>
      <c r="R68" s="4">
        <v>11.0</v>
      </c>
      <c r="S68" s="4">
        <v>49.0</v>
      </c>
      <c r="T68" s="4">
        <v>68.0</v>
      </c>
      <c r="U68" s="4">
        <v>60.0</v>
      </c>
    </row>
    <row r="69" ht="15.75" customHeight="1">
      <c r="A69" s="17">
        <v>43958.0</v>
      </c>
      <c r="B69" s="4">
        <v>930.0</v>
      </c>
      <c r="C69" s="4">
        <v>2381.0</v>
      </c>
      <c r="D69" s="4">
        <v>9465.0</v>
      </c>
      <c r="E69" s="4">
        <v>12776.0</v>
      </c>
      <c r="F69" s="4">
        <v>430.0</v>
      </c>
      <c r="G69" s="4">
        <v>718.0</v>
      </c>
      <c r="H69" s="4">
        <v>1431.0</v>
      </c>
      <c r="I69" s="4">
        <v>2196.0</v>
      </c>
      <c r="J69" s="4">
        <v>4775.0</v>
      </c>
      <c r="K69" s="4">
        <v>3627.0</v>
      </c>
      <c r="L69" s="4">
        <v>35.0</v>
      </c>
      <c r="M69" s="4">
        <v>64.0</v>
      </c>
      <c r="N69" s="4">
        <v>239.0</v>
      </c>
      <c r="O69" s="4">
        <v>338.0</v>
      </c>
      <c r="P69" s="4">
        <v>10.0</v>
      </c>
      <c r="Q69" s="4">
        <v>5.0</v>
      </c>
      <c r="R69" s="4">
        <v>50.0</v>
      </c>
      <c r="S69" s="4">
        <v>1.0</v>
      </c>
      <c r="T69" s="4">
        <v>66.0</v>
      </c>
      <c r="U69" s="4">
        <v>51.0</v>
      </c>
    </row>
    <row r="70" ht="15.75" customHeight="1">
      <c r="A70" s="17">
        <v>43959.0</v>
      </c>
      <c r="B70" s="4">
        <v>943.0</v>
      </c>
      <c r="C70" s="4">
        <v>2494.0</v>
      </c>
      <c r="D70" s="4">
        <v>9675.0</v>
      </c>
      <c r="E70" s="4">
        <v>13112.0</v>
      </c>
      <c r="F70" s="4">
        <v>431.0</v>
      </c>
      <c r="G70" s="4">
        <v>763.0</v>
      </c>
      <c r="H70" s="4">
        <v>1426.0</v>
      </c>
      <c r="I70" s="4">
        <v>2281.0</v>
      </c>
      <c r="J70" s="4">
        <v>4901.0</v>
      </c>
      <c r="K70" s="4">
        <v>3707.0</v>
      </c>
      <c r="L70" s="4">
        <v>13.0</v>
      </c>
      <c r="M70" s="4">
        <v>113.0</v>
      </c>
      <c r="N70" s="4">
        <v>210.0</v>
      </c>
      <c r="O70" s="4">
        <v>336.0</v>
      </c>
      <c r="P70" s="4">
        <v>1.0</v>
      </c>
      <c r="Q70" s="4">
        <v>45.0</v>
      </c>
      <c r="R70" s="4">
        <v>-5.0</v>
      </c>
      <c r="S70" s="4">
        <v>85.0</v>
      </c>
      <c r="T70" s="4">
        <v>126.0</v>
      </c>
      <c r="U70" s="4">
        <v>80.0</v>
      </c>
    </row>
    <row r="71" ht="15.75" customHeight="1">
      <c r="A71" s="17">
        <v>43960.0</v>
      </c>
      <c r="B71" s="4">
        <v>959.0</v>
      </c>
      <c r="C71" s="4">
        <v>2607.0</v>
      </c>
      <c r="D71" s="4">
        <v>10079.0</v>
      </c>
      <c r="E71" s="4">
        <v>13645.0</v>
      </c>
      <c r="F71" s="4">
        <v>437.0</v>
      </c>
      <c r="G71" s="4">
        <v>767.0</v>
      </c>
      <c r="H71" s="4">
        <v>1442.0</v>
      </c>
      <c r="I71" s="4">
        <v>2312.0</v>
      </c>
      <c r="J71" s="4">
        <v>4958.0</v>
      </c>
      <c r="K71" s="4">
        <v>3754.0</v>
      </c>
      <c r="L71" s="4">
        <v>16.0</v>
      </c>
      <c r="M71" s="4">
        <v>113.0</v>
      </c>
      <c r="N71" s="4">
        <v>404.0</v>
      </c>
      <c r="O71" s="4">
        <v>533.0</v>
      </c>
      <c r="P71" s="4">
        <v>6.0</v>
      </c>
      <c r="Q71" s="4">
        <v>4.0</v>
      </c>
      <c r="R71" s="4">
        <v>16.0</v>
      </c>
      <c r="S71" s="4">
        <v>31.0</v>
      </c>
      <c r="T71" s="4">
        <v>57.0</v>
      </c>
      <c r="U71" s="4">
        <v>47.0</v>
      </c>
    </row>
    <row r="72" ht="15.75" customHeight="1">
      <c r="A72" s="17">
        <v>43961.0</v>
      </c>
      <c r="B72" s="4">
        <v>973.0</v>
      </c>
      <c r="C72" s="4">
        <v>2698.0</v>
      </c>
      <c r="D72" s="4">
        <v>10361.0</v>
      </c>
      <c r="E72" s="4">
        <v>14032.0</v>
      </c>
      <c r="F72" s="4">
        <v>444.0</v>
      </c>
      <c r="G72" s="4">
        <v>803.0</v>
      </c>
      <c r="H72" s="4">
        <v>1533.0</v>
      </c>
      <c r="I72" s="4">
        <v>2360.0</v>
      </c>
      <c r="J72" s="4">
        <v>5140.0</v>
      </c>
      <c r="K72" s="4">
        <v>3893.0</v>
      </c>
      <c r="L72" s="4">
        <v>14.0</v>
      </c>
      <c r="M72" s="4">
        <v>91.0</v>
      </c>
      <c r="N72" s="4">
        <v>282.0</v>
      </c>
      <c r="O72" s="4">
        <v>387.0</v>
      </c>
      <c r="P72" s="4">
        <v>7.0</v>
      </c>
      <c r="Q72" s="4">
        <v>36.0</v>
      </c>
      <c r="R72" s="4">
        <v>91.0</v>
      </c>
      <c r="S72" s="4">
        <v>48.0</v>
      </c>
      <c r="T72" s="4">
        <v>182.0</v>
      </c>
      <c r="U72" s="4">
        <v>139.0</v>
      </c>
    </row>
    <row r="73" ht="15.75" customHeight="1">
      <c r="A73" s="17">
        <v>43962.0</v>
      </c>
      <c r="B73" s="4">
        <v>991.0</v>
      </c>
      <c r="C73" s="4">
        <v>2881.0</v>
      </c>
      <c r="D73" s="4">
        <v>10393.0</v>
      </c>
      <c r="E73" s="4">
        <v>14265.0</v>
      </c>
      <c r="F73" s="4">
        <v>453.0</v>
      </c>
      <c r="G73" s="4">
        <v>836.0</v>
      </c>
      <c r="H73" s="4">
        <v>1648.0</v>
      </c>
      <c r="I73" s="4">
        <v>2258.0</v>
      </c>
      <c r="J73" s="4">
        <v>5195.0</v>
      </c>
      <c r="K73" s="4">
        <v>3906.0</v>
      </c>
      <c r="L73" s="4">
        <v>18.0</v>
      </c>
      <c r="M73" s="4">
        <v>183.0</v>
      </c>
      <c r="N73" s="4">
        <v>32.0</v>
      </c>
      <c r="O73" s="4">
        <v>233.0</v>
      </c>
      <c r="P73" s="4">
        <v>9.0</v>
      </c>
      <c r="Q73" s="4">
        <v>33.0</v>
      </c>
      <c r="R73" s="4">
        <v>115.0</v>
      </c>
      <c r="S73" s="4">
        <v>-102.0</v>
      </c>
      <c r="T73" s="4">
        <v>55.0</v>
      </c>
      <c r="U73" s="4">
        <v>13.0</v>
      </c>
    </row>
    <row r="74" ht="15.75" customHeight="1">
      <c r="A74" s="17">
        <v>43963.0</v>
      </c>
      <c r="B74" s="4">
        <v>1007.0</v>
      </c>
      <c r="C74" s="4">
        <v>3063.0</v>
      </c>
      <c r="D74" s="4">
        <v>10679.0</v>
      </c>
      <c r="E74" s="4">
        <v>14749.0</v>
      </c>
      <c r="F74" s="4">
        <v>457.0</v>
      </c>
      <c r="G74" s="4">
        <v>1262.0</v>
      </c>
      <c r="H74" s="4">
        <v>1741.0</v>
      </c>
      <c r="I74" s="4">
        <v>1843.0</v>
      </c>
      <c r="J74" s="4">
        <v>5303.0</v>
      </c>
      <c r="K74" s="4">
        <v>3584.0</v>
      </c>
      <c r="L74" s="4">
        <v>16.0</v>
      </c>
      <c r="M74" s="4">
        <v>182.0</v>
      </c>
      <c r="N74" s="4">
        <v>286.0</v>
      </c>
      <c r="O74" s="4">
        <v>484.0</v>
      </c>
      <c r="P74" s="4">
        <v>4.0</v>
      </c>
      <c r="Q74" s="4">
        <v>426.0</v>
      </c>
      <c r="R74" s="4">
        <v>93.0</v>
      </c>
      <c r="S74" s="4">
        <v>-415.0</v>
      </c>
      <c r="T74" s="4">
        <v>108.0</v>
      </c>
      <c r="U74" s="4">
        <v>-322.0</v>
      </c>
    </row>
    <row r="75" ht="15.75" customHeight="1">
      <c r="A75" s="17">
        <v>43964.0</v>
      </c>
      <c r="B75" s="4">
        <v>1028.0</v>
      </c>
      <c r="C75" s="4">
        <v>3287.0</v>
      </c>
      <c r="D75" s="4">
        <v>11123.0</v>
      </c>
      <c r="E75" s="4">
        <v>15438.0</v>
      </c>
      <c r="F75" s="4">
        <v>461.0</v>
      </c>
      <c r="G75" s="4">
        <v>1277.0</v>
      </c>
      <c r="H75" s="4">
        <v>1866.0</v>
      </c>
      <c r="I75" s="4">
        <v>1833.0</v>
      </c>
      <c r="J75" s="4">
        <v>5437.0</v>
      </c>
      <c r="K75" s="4">
        <v>3699.0</v>
      </c>
      <c r="L75" s="4">
        <v>21.0</v>
      </c>
      <c r="M75" s="4">
        <v>224.0</v>
      </c>
      <c r="N75" s="4">
        <v>444.0</v>
      </c>
      <c r="O75" s="4">
        <v>689.0</v>
      </c>
      <c r="P75" s="4">
        <v>4.0</v>
      </c>
      <c r="Q75" s="4">
        <v>15.0</v>
      </c>
      <c r="R75" s="4">
        <v>125.0</v>
      </c>
      <c r="S75" s="4">
        <v>-10.0</v>
      </c>
      <c r="T75" s="4">
        <v>134.0</v>
      </c>
      <c r="U75" s="4">
        <v>115.0</v>
      </c>
    </row>
    <row r="76" ht="15.75" customHeight="1">
      <c r="A76" s="17">
        <v>43965.0</v>
      </c>
      <c r="B76" s="4">
        <v>1043.0</v>
      </c>
      <c r="C76" s="4">
        <v>3518.0</v>
      </c>
      <c r="D76" s="4">
        <v>11445.0</v>
      </c>
      <c r="E76" s="4">
        <v>16006.0</v>
      </c>
      <c r="F76" s="4">
        <v>466.0</v>
      </c>
      <c r="G76" s="4">
        <v>1279.0</v>
      </c>
      <c r="H76" s="4">
        <v>1995.0</v>
      </c>
      <c r="I76" s="4">
        <v>1877.0</v>
      </c>
      <c r="J76" s="4">
        <v>5617.0</v>
      </c>
      <c r="K76" s="4">
        <v>3872.0</v>
      </c>
      <c r="L76" s="4">
        <v>15.0</v>
      </c>
      <c r="M76" s="4">
        <v>231.0</v>
      </c>
      <c r="N76" s="4">
        <v>322.0</v>
      </c>
      <c r="O76" s="4">
        <v>568.0</v>
      </c>
      <c r="P76" s="4">
        <v>5.0</v>
      </c>
      <c r="Q76" s="4">
        <v>2.0</v>
      </c>
      <c r="R76" s="4">
        <v>129.0</v>
      </c>
      <c r="S76" s="4">
        <v>44.0</v>
      </c>
      <c r="T76" s="4">
        <v>180.0</v>
      </c>
      <c r="U76" s="4">
        <v>173.0</v>
      </c>
    </row>
    <row r="77" ht="15.75" customHeight="1">
      <c r="A77" s="17">
        <v>43966.0</v>
      </c>
      <c r="B77" s="4">
        <v>1076.0</v>
      </c>
      <c r="C77" s="4">
        <v>3803.0</v>
      </c>
      <c r="D77" s="4">
        <v>11617.0</v>
      </c>
      <c r="E77" s="4">
        <v>16496.0</v>
      </c>
      <c r="F77" s="4">
        <v>474.0</v>
      </c>
      <c r="G77" s="4">
        <v>1286.0</v>
      </c>
      <c r="H77" s="4">
        <v>2019.0</v>
      </c>
      <c r="I77" s="4">
        <v>1900.0</v>
      </c>
      <c r="J77" s="4">
        <v>5679.0</v>
      </c>
      <c r="K77" s="4">
        <v>3919.0</v>
      </c>
      <c r="L77" s="4">
        <v>33.0</v>
      </c>
      <c r="M77" s="4">
        <v>285.0</v>
      </c>
      <c r="N77" s="4">
        <v>172.0</v>
      </c>
      <c r="O77" s="4">
        <v>490.0</v>
      </c>
      <c r="P77" s="4">
        <v>8.0</v>
      </c>
      <c r="Q77" s="4">
        <v>7.0</v>
      </c>
      <c r="R77" s="4">
        <v>24.0</v>
      </c>
      <c r="S77" s="4">
        <v>23.0</v>
      </c>
      <c r="T77" s="4">
        <v>62.0</v>
      </c>
      <c r="U77" s="4">
        <v>47.0</v>
      </c>
    </row>
    <row r="78" ht="15.75" customHeight="1">
      <c r="A78" s="17">
        <v>43967.0</v>
      </c>
      <c r="B78" s="4">
        <v>1089.0</v>
      </c>
      <c r="C78" s="4">
        <v>3911.0</v>
      </c>
      <c r="D78" s="4">
        <v>12025.0</v>
      </c>
      <c r="E78" s="4">
        <v>17025.0</v>
      </c>
      <c r="F78" s="4">
        <v>475.0</v>
      </c>
      <c r="G78" s="4">
        <v>1292.0</v>
      </c>
      <c r="H78" s="4">
        <v>2120.0</v>
      </c>
      <c r="I78" s="4">
        <v>1908.0</v>
      </c>
      <c r="J78" s="4">
        <v>5795.0</v>
      </c>
      <c r="K78" s="4">
        <v>4028.0</v>
      </c>
      <c r="L78" s="4">
        <v>13.0</v>
      </c>
      <c r="M78" s="4">
        <v>108.0</v>
      </c>
      <c r="N78" s="4">
        <v>408.0</v>
      </c>
      <c r="O78" s="4">
        <v>529.0</v>
      </c>
      <c r="P78" s="4">
        <v>1.0</v>
      </c>
      <c r="Q78" s="4">
        <v>6.0</v>
      </c>
      <c r="R78" s="4">
        <v>101.0</v>
      </c>
      <c r="S78" s="4">
        <v>8.0</v>
      </c>
      <c r="T78" s="4">
        <v>116.0</v>
      </c>
      <c r="U78" s="4">
        <v>109.0</v>
      </c>
    </row>
    <row r="79" ht="15.75" customHeight="1">
      <c r="A79" s="17">
        <v>43968.0</v>
      </c>
      <c r="B79" s="4">
        <v>1148.0</v>
      </c>
      <c r="C79" s="4">
        <v>4129.0</v>
      </c>
      <c r="D79" s="4">
        <v>12237.0</v>
      </c>
      <c r="E79" s="4">
        <v>17514.0</v>
      </c>
      <c r="F79" s="4">
        <v>478.0</v>
      </c>
      <c r="G79" s="4">
        <v>1295.0</v>
      </c>
      <c r="H79" s="4">
        <v>2217.0</v>
      </c>
      <c r="I79" s="4">
        <v>1932.0</v>
      </c>
      <c r="J79" s="4">
        <v>5922.0</v>
      </c>
      <c r="K79" s="4">
        <v>4149.0</v>
      </c>
      <c r="L79" s="4">
        <v>59.0</v>
      </c>
      <c r="M79" s="4">
        <v>218.0</v>
      </c>
      <c r="N79" s="4">
        <v>212.0</v>
      </c>
      <c r="O79" s="4">
        <v>489.0</v>
      </c>
      <c r="P79" s="4">
        <v>3.0</v>
      </c>
      <c r="Q79" s="4">
        <v>3.0</v>
      </c>
      <c r="R79" s="4">
        <v>97.0</v>
      </c>
      <c r="S79" s="4">
        <v>24.0</v>
      </c>
      <c r="T79" s="4">
        <v>127.0</v>
      </c>
      <c r="U79" s="4">
        <v>121.0</v>
      </c>
    </row>
    <row r="80" ht="15.75" customHeight="1">
      <c r="A80" s="17">
        <v>43969.0</v>
      </c>
      <c r="B80" s="4">
        <v>1191.0</v>
      </c>
      <c r="C80" s="4">
        <v>4324.0</v>
      </c>
      <c r="D80" s="4">
        <v>12495.0</v>
      </c>
      <c r="E80" s="4">
        <v>18010.0</v>
      </c>
      <c r="F80" s="4">
        <v>483.0</v>
      </c>
      <c r="G80" s="4">
        <v>1301.0</v>
      </c>
      <c r="H80" s="4">
        <v>2266.0</v>
      </c>
      <c r="I80" s="4">
        <v>1946.0</v>
      </c>
      <c r="J80" s="4">
        <v>5996.0</v>
      </c>
      <c r="K80" s="4">
        <v>4212.0</v>
      </c>
      <c r="L80" s="4">
        <v>43.0</v>
      </c>
      <c r="M80" s="4">
        <v>195.0</v>
      </c>
      <c r="N80" s="4">
        <v>258.0</v>
      </c>
      <c r="O80" s="4">
        <v>496.0</v>
      </c>
      <c r="P80" s="4">
        <v>5.0</v>
      </c>
      <c r="Q80" s="4">
        <v>6.0</v>
      </c>
      <c r="R80" s="4">
        <v>49.0</v>
      </c>
      <c r="S80" s="4">
        <v>14.0</v>
      </c>
      <c r="T80" s="4">
        <v>74.0</v>
      </c>
      <c r="U80" s="4">
        <v>63.0</v>
      </c>
    </row>
    <row r="81" ht="15.75" customHeight="1">
      <c r="A81" s="17">
        <v>43970.0</v>
      </c>
      <c r="B81" s="4">
        <v>1221.0</v>
      </c>
      <c r="C81" s="4">
        <v>4467.0</v>
      </c>
      <c r="D81" s="4">
        <v>12808.0</v>
      </c>
      <c r="E81" s="4">
        <v>18496.0</v>
      </c>
      <c r="F81" s="4">
        <v>487.0</v>
      </c>
      <c r="G81" s="4">
        <v>1417.0</v>
      </c>
      <c r="H81" s="4">
        <v>2213.0</v>
      </c>
      <c r="I81" s="4">
        <v>1936.0</v>
      </c>
      <c r="J81" s="4">
        <v>6053.0</v>
      </c>
      <c r="K81" s="4">
        <v>4149.0</v>
      </c>
      <c r="L81" s="4">
        <v>30.0</v>
      </c>
      <c r="M81" s="4">
        <v>143.0</v>
      </c>
      <c r="N81" s="4">
        <v>313.0</v>
      </c>
      <c r="O81" s="4">
        <v>486.0</v>
      </c>
      <c r="P81" s="4">
        <v>4.0</v>
      </c>
      <c r="Q81" s="4">
        <v>116.0</v>
      </c>
      <c r="R81" s="4">
        <v>-53.0</v>
      </c>
      <c r="S81" s="4">
        <v>-10.0</v>
      </c>
      <c r="T81" s="4">
        <v>57.0</v>
      </c>
      <c r="U81" s="4">
        <v>-63.0</v>
      </c>
    </row>
    <row r="82" ht="15.75" customHeight="1">
      <c r="A82" s="17">
        <v>43971.0</v>
      </c>
      <c r="B82" s="4">
        <v>1242.0</v>
      </c>
      <c r="C82" s="4">
        <v>4575.0</v>
      </c>
      <c r="D82" s="4">
        <v>13372.0</v>
      </c>
      <c r="E82" s="4">
        <v>19189.0</v>
      </c>
      <c r="F82" s="4">
        <v>493.0</v>
      </c>
      <c r="G82" s="4">
        <v>1425.0</v>
      </c>
      <c r="H82" s="4">
        <v>2263.0</v>
      </c>
      <c r="I82" s="4">
        <v>1969.0</v>
      </c>
      <c r="J82" s="4">
        <v>6150.0</v>
      </c>
      <c r="K82" s="4">
        <v>4232.0</v>
      </c>
      <c r="L82" s="4">
        <v>21.0</v>
      </c>
      <c r="M82" s="4">
        <v>108.0</v>
      </c>
      <c r="N82" s="4">
        <v>564.0</v>
      </c>
      <c r="O82" s="4">
        <v>693.0</v>
      </c>
      <c r="P82" s="4">
        <v>6.0</v>
      </c>
      <c r="Q82" s="4">
        <v>8.0</v>
      </c>
      <c r="R82" s="4">
        <v>50.0</v>
      </c>
      <c r="S82" s="4">
        <v>33.0</v>
      </c>
      <c r="T82" s="4">
        <v>97.0</v>
      </c>
      <c r="U82" s="4">
        <v>83.0</v>
      </c>
    </row>
    <row r="83" ht="15.75" customHeight="1">
      <c r="A83" s="17">
        <v>43972.0</v>
      </c>
      <c r="B83" s="4">
        <v>1278.0</v>
      </c>
      <c r="C83" s="4">
        <v>4838.0</v>
      </c>
      <c r="D83" s="4">
        <v>14046.0</v>
      </c>
      <c r="E83" s="4">
        <v>20162.0</v>
      </c>
      <c r="F83" s="4">
        <v>498.0</v>
      </c>
      <c r="G83" s="4">
        <v>1536.0</v>
      </c>
      <c r="H83" s="4">
        <v>2231.0</v>
      </c>
      <c r="I83" s="4">
        <v>1955.0</v>
      </c>
      <c r="J83" s="4">
        <v>6220.0</v>
      </c>
      <c r="K83" s="4">
        <v>4186.0</v>
      </c>
      <c r="L83" s="4">
        <v>36.0</v>
      </c>
      <c r="M83" s="4">
        <v>263.0</v>
      </c>
      <c r="N83" s="4">
        <v>674.0</v>
      </c>
      <c r="O83" s="4">
        <v>973.0</v>
      </c>
      <c r="P83" s="4">
        <v>5.0</v>
      </c>
      <c r="Q83" s="4">
        <v>111.0</v>
      </c>
      <c r="R83" s="4">
        <v>-32.0</v>
      </c>
      <c r="S83" s="4">
        <v>-14.0</v>
      </c>
      <c r="T83" s="4">
        <v>70.0</v>
      </c>
      <c r="U83" s="4">
        <v>-46.0</v>
      </c>
    </row>
    <row r="84" ht="15.75" customHeight="1">
      <c r="A84" s="17">
        <v>43973.0</v>
      </c>
      <c r="B84" s="4">
        <v>1326.0</v>
      </c>
      <c r="C84" s="4">
        <v>5057.0</v>
      </c>
      <c r="D84" s="4">
        <v>14413.0</v>
      </c>
      <c r="E84" s="4">
        <v>20796.0</v>
      </c>
      <c r="F84" s="4">
        <v>501.0</v>
      </c>
      <c r="G84" s="4">
        <v>1558.0</v>
      </c>
      <c r="H84" s="4">
        <v>2282.0</v>
      </c>
      <c r="I84" s="4">
        <v>1975.0</v>
      </c>
      <c r="J84" s="4">
        <v>6316.0</v>
      </c>
      <c r="K84" s="4">
        <v>4257.0</v>
      </c>
      <c r="L84" s="4">
        <v>48.0</v>
      </c>
      <c r="M84" s="4">
        <v>219.0</v>
      </c>
      <c r="N84" s="4">
        <v>367.0</v>
      </c>
      <c r="O84" s="4">
        <v>634.0</v>
      </c>
      <c r="P84" s="4">
        <v>3.0</v>
      </c>
      <c r="Q84" s="4">
        <v>22.0</v>
      </c>
      <c r="R84" s="4">
        <v>51.0</v>
      </c>
      <c r="S84" s="4">
        <v>20.0</v>
      </c>
      <c r="T84" s="4">
        <v>96.0</v>
      </c>
      <c r="U84" s="4">
        <v>71.0</v>
      </c>
    </row>
    <row r="85" ht="15.75" customHeight="1">
      <c r="A85" s="17">
        <v>43974.0</v>
      </c>
      <c r="B85" s="4">
        <v>1351.0</v>
      </c>
      <c r="C85" s="4">
        <v>5249.0</v>
      </c>
      <c r="D85" s="4">
        <v>15145.0</v>
      </c>
      <c r="E85" s="4">
        <v>21745.0</v>
      </c>
      <c r="F85" s="4">
        <v>504.0</v>
      </c>
      <c r="G85" s="4">
        <v>1587.0</v>
      </c>
      <c r="H85" s="4">
        <v>2346.0</v>
      </c>
      <c r="I85" s="4">
        <v>2006.0</v>
      </c>
      <c r="J85" s="4">
        <v>6443.0</v>
      </c>
      <c r="K85" s="4">
        <v>4352.0</v>
      </c>
      <c r="L85" s="4">
        <v>25.0</v>
      </c>
      <c r="M85" s="4">
        <v>192.0</v>
      </c>
      <c r="N85" s="4">
        <v>732.0</v>
      </c>
      <c r="O85" s="4">
        <v>949.0</v>
      </c>
      <c r="P85" s="4">
        <v>3.0</v>
      </c>
      <c r="Q85" s="4">
        <v>29.0</v>
      </c>
      <c r="R85" s="4">
        <v>64.0</v>
      </c>
      <c r="S85" s="4">
        <v>31.0</v>
      </c>
      <c r="T85" s="4">
        <v>127.0</v>
      </c>
      <c r="U85" s="4">
        <v>95.0</v>
      </c>
    </row>
    <row r="86" ht="15.75" customHeight="1">
      <c r="A86" s="17">
        <v>43975.0</v>
      </c>
      <c r="B86" s="4">
        <v>1372.0</v>
      </c>
      <c r="C86" s="4">
        <v>5402.0</v>
      </c>
      <c r="D86" s="4">
        <v>15497.0</v>
      </c>
      <c r="E86" s="4">
        <v>22271.0</v>
      </c>
      <c r="F86" s="4">
        <v>505.0</v>
      </c>
      <c r="G86" s="4">
        <v>1594.0</v>
      </c>
      <c r="H86" s="4">
        <v>2431.0</v>
      </c>
      <c r="I86" s="4">
        <v>2031.0</v>
      </c>
      <c r="J86" s="4">
        <v>6561.0</v>
      </c>
      <c r="K86" s="4">
        <v>4462.0</v>
      </c>
      <c r="L86" s="4">
        <v>21.0</v>
      </c>
      <c r="M86" s="4">
        <v>153.0</v>
      </c>
      <c r="N86" s="4">
        <v>352.0</v>
      </c>
      <c r="O86" s="4">
        <v>526.0</v>
      </c>
      <c r="P86" s="4">
        <v>1.0</v>
      </c>
      <c r="Q86" s="4">
        <v>7.0</v>
      </c>
      <c r="R86" s="4">
        <v>85.0</v>
      </c>
      <c r="S86" s="4">
        <v>25.0</v>
      </c>
      <c r="T86" s="4">
        <v>118.0</v>
      </c>
      <c r="U86" s="4">
        <v>110.0</v>
      </c>
    </row>
    <row r="87" ht="15.75" customHeight="1">
      <c r="A87" s="17">
        <v>43976.0</v>
      </c>
      <c r="B87" s="4">
        <v>1391.0</v>
      </c>
      <c r="C87" s="4">
        <v>5642.0</v>
      </c>
      <c r="D87" s="4">
        <v>15717.0</v>
      </c>
      <c r="E87" s="4">
        <v>22750.0</v>
      </c>
      <c r="F87" s="4">
        <v>506.0</v>
      </c>
      <c r="G87" s="4">
        <v>1648.0</v>
      </c>
      <c r="H87" s="4">
        <v>2430.0</v>
      </c>
      <c r="I87" s="4">
        <v>2044.0</v>
      </c>
      <c r="J87" s="4">
        <v>6628.0</v>
      </c>
      <c r="K87" s="4">
        <v>4474.0</v>
      </c>
      <c r="L87" s="4">
        <v>19.0</v>
      </c>
      <c r="M87" s="4">
        <v>240.0</v>
      </c>
      <c r="N87" s="4">
        <v>220.0</v>
      </c>
      <c r="O87" s="4">
        <v>479.0</v>
      </c>
      <c r="P87" s="4">
        <v>1.0</v>
      </c>
      <c r="Q87" s="4">
        <v>54.0</v>
      </c>
      <c r="R87" s="4">
        <v>-1.0</v>
      </c>
      <c r="S87" s="4">
        <v>13.0</v>
      </c>
      <c r="T87" s="4">
        <v>67.0</v>
      </c>
      <c r="U87" s="4">
        <v>12.0</v>
      </c>
    </row>
    <row r="88" ht="15.75" customHeight="1">
      <c r="A88" s="17">
        <v>43977.0</v>
      </c>
      <c r="B88" s="4">
        <v>1418.0</v>
      </c>
      <c r="C88" s="4">
        <v>5877.0</v>
      </c>
      <c r="D88" s="4">
        <v>15870.0</v>
      </c>
      <c r="E88" s="4">
        <v>23165.0</v>
      </c>
      <c r="F88" s="4">
        <v>508.0</v>
      </c>
      <c r="G88" s="4">
        <v>1678.0</v>
      </c>
      <c r="H88" s="4">
        <v>2459.0</v>
      </c>
      <c r="I88" s="4">
        <v>2044.0</v>
      </c>
      <c r="J88" s="4">
        <v>6689.0</v>
      </c>
      <c r="K88" s="4">
        <v>4503.0</v>
      </c>
      <c r="L88" s="4">
        <v>27.0</v>
      </c>
      <c r="M88" s="4">
        <v>235.0</v>
      </c>
      <c r="N88" s="4">
        <v>153.0</v>
      </c>
      <c r="O88" s="4">
        <v>415.0</v>
      </c>
      <c r="P88" s="4">
        <v>2.0</v>
      </c>
      <c r="Q88" s="4">
        <v>30.0</v>
      </c>
      <c r="R88" s="4">
        <v>29.0</v>
      </c>
      <c r="S88" s="4">
        <v>0.0</v>
      </c>
      <c r="T88" s="4">
        <v>61.0</v>
      </c>
      <c r="U88" s="4">
        <v>29.0</v>
      </c>
    </row>
    <row r="89" ht="15.75" customHeight="1">
      <c r="A89" s="17">
        <v>43978.0</v>
      </c>
      <c r="B89" s="4">
        <v>1473.0</v>
      </c>
      <c r="C89" s="4">
        <v>6057.0</v>
      </c>
      <c r="D89" s="4">
        <v>16321.0</v>
      </c>
      <c r="E89" s="4">
        <v>23851.0</v>
      </c>
      <c r="F89" s="4">
        <v>510.0</v>
      </c>
      <c r="G89" s="4">
        <v>1698.0</v>
      </c>
      <c r="H89" s="4">
        <v>2584.0</v>
      </c>
      <c r="I89" s="4">
        <v>2034.0</v>
      </c>
      <c r="J89" s="4">
        <v>6826.0</v>
      </c>
      <c r="K89" s="4">
        <v>4618.0</v>
      </c>
      <c r="L89" s="4">
        <v>55.0</v>
      </c>
      <c r="M89" s="4">
        <v>180.0</v>
      </c>
      <c r="N89" s="4">
        <v>451.0</v>
      </c>
      <c r="O89" s="4">
        <v>686.0</v>
      </c>
      <c r="P89" s="4">
        <v>2.0</v>
      </c>
      <c r="Q89" s="4">
        <v>20.0</v>
      </c>
      <c r="R89" s="4">
        <v>125.0</v>
      </c>
      <c r="S89" s="4">
        <v>-10.0</v>
      </c>
      <c r="T89" s="4">
        <v>137.0</v>
      </c>
      <c r="U89" s="4">
        <v>115.0</v>
      </c>
    </row>
    <row r="90" ht="15.75" customHeight="1">
      <c r="A90" s="17">
        <v>43979.0</v>
      </c>
      <c r="B90" s="4">
        <v>1496.0</v>
      </c>
      <c r="C90" s="4">
        <v>6240.0</v>
      </c>
      <c r="D90" s="4">
        <v>16802.0</v>
      </c>
      <c r="E90" s="4">
        <v>24538.0</v>
      </c>
      <c r="F90" s="4">
        <v>514.0</v>
      </c>
      <c r="G90" s="4">
        <v>1719.0</v>
      </c>
      <c r="H90" s="4">
        <v>2641.0</v>
      </c>
      <c r="I90" s="4">
        <v>2055.0</v>
      </c>
      <c r="J90" s="4">
        <v>6929.0</v>
      </c>
      <c r="K90" s="4">
        <v>4696.0</v>
      </c>
      <c r="L90" s="4">
        <v>23.0</v>
      </c>
      <c r="M90" s="4">
        <v>183.0</v>
      </c>
      <c r="N90" s="4">
        <v>481.0</v>
      </c>
      <c r="O90" s="4">
        <v>687.0</v>
      </c>
      <c r="P90" s="4">
        <v>4.0</v>
      </c>
      <c r="Q90" s="4">
        <v>21.0</v>
      </c>
      <c r="R90" s="4">
        <v>57.0</v>
      </c>
      <c r="S90" s="4">
        <v>21.0</v>
      </c>
      <c r="T90" s="4">
        <v>103.0</v>
      </c>
      <c r="U90" s="4">
        <v>78.0</v>
      </c>
    </row>
    <row r="91" ht="15.75" customHeight="1">
      <c r="A91" s="17">
        <v>43980.0</v>
      </c>
      <c r="B91" s="4">
        <v>1520.0</v>
      </c>
      <c r="C91" s="4">
        <v>6492.0</v>
      </c>
      <c r="D91" s="4">
        <v>17204.0</v>
      </c>
      <c r="E91" s="4">
        <v>25216.0</v>
      </c>
      <c r="F91" s="4">
        <v>517.0</v>
      </c>
      <c r="G91" s="4">
        <v>1807.0</v>
      </c>
      <c r="H91" s="4">
        <v>2722.0</v>
      </c>
      <c r="I91" s="4">
        <v>2007.0</v>
      </c>
      <c r="J91" s="4">
        <v>7053.0</v>
      </c>
      <c r="K91" s="4">
        <v>4729.0</v>
      </c>
      <c r="L91" s="4">
        <v>24.0</v>
      </c>
      <c r="M91" s="4">
        <v>252.0</v>
      </c>
      <c r="N91" s="4">
        <v>402.0</v>
      </c>
      <c r="O91" s="4">
        <v>678.0</v>
      </c>
      <c r="P91" s="4">
        <v>3.0</v>
      </c>
      <c r="Q91" s="4">
        <v>88.0</v>
      </c>
      <c r="R91" s="4">
        <v>81.0</v>
      </c>
      <c r="S91" s="4">
        <v>-48.0</v>
      </c>
      <c r="T91" s="4">
        <v>124.0</v>
      </c>
      <c r="U91" s="4">
        <v>33.0</v>
      </c>
    </row>
    <row r="92" ht="15.75" customHeight="1">
      <c r="A92" s="17">
        <v>43981.0</v>
      </c>
      <c r="B92" s="4">
        <v>1573.0</v>
      </c>
      <c r="C92" s="4">
        <v>7015.0</v>
      </c>
      <c r="D92" s="4">
        <v>17185.0</v>
      </c>
      <c r="E92" s="4">
        <v>25773.0</v>
      </c>
      <c r="F92" s="4">
        <v>519.0</v>
      </c>
      <c r="G92" s="4">
        <v>2003.0</v>
      </c>
      <c r="H92" s="4">
        <v>2781.0</v>
      </c>
      <c r="I92" s="4">
        <v>1848.0</v>
      </c>
      <c r="J92" s="4">
        <v>7151.0</v>
      </c>
      <c r="K92" s="4">
        <v>4629.0</v>
      </c>
      <c r="L92" s="4">
        <v>53.0</v>
      </c>
      <c r="M92" s="4">
        <v>523.0</v>
      </c>
      <c r="N92" s="4">
        <v>-19.0</v>
      </c>
      <c r="O92" s="4">
        <v>557.0</v>
      </c>
      <c r="P92" s="4">
        <v>2.0</v>
      </c>
      <c r="Q92" s="4">
        <v>196.0</v>
      </c>
      <c r="R92" s="4">
        <v>59.0</v>
      </c>
      <c r="S92" s="4">
        <v>-159.0</v>
      </c>
      <c r="T92" s="4">
        <v>98.0</v>
      </c>
      <c r="U92" s="4">
        <v>-100.0</v>
      </c>
    </row>
    <row r="93" ht="15.75" customHeight="1">
      <c r="A93" s="17">
        <v>43982.0</v>
      </c>
      <c r="B93" s="4">
        <v>1613.0</v>
      </c>
      <c r="C93" s="4">
        <v>7308.0</v>
      </c>
      <c r="D93" s="4">
        <v>17552.0</v>
      </c>
      <c r="E93" s="4">
        <v>26473.0</v>
      </c>
      <c r="F93" s="4">
        <v>520.0</v>
      </c>
      <c r="G93" s="4">
        <v>2102.0</v>
      </c>
      <c r="H93" s="4">
        <v>2827.0</v>
      </c>
      <c r="I93" s="4">
        <v>1823.0</v>
      </c>
      <c r="J93" s="4">
        <v>7272.0</v>
      </c>
      <c r="K93" s="4">
        <v>4650.0</v>
      </c>
      <c r="L93" s="4">
        <v>40.0</v>
      </c>
      <c r="M93" s="4">
        <v>293.0</v>
      </c>
      <c r="N93" s="4">
        <v>367.0</v>
      </c>
      <c r="O93" s="4">
        <v>700.0</v>
      </c>
      <c r="P93" s="4">
        <v>1.0</v>
      </c>
      <c r="Q93" s="4">
        <v>99.0</v>
      </c>
      <c r="R93" s="4">
        <v>46.0</v>
      </c>
      <c r="S93" s="4">
        <v>-25.0</v>
      </c>
      <c r="T93" s="4">
        <v>121.0</v>
      </c>
      <c r="U93" s="4">
        <v>21.0</v>
      </c>
    </row>
    <row r="94" ht="15.75" customHeight="1">
      <c r="A94" s="17">
        <v>43983.0</v>
      </c>
      <c r="B94" s="4">
        <v>1641.0</v>
      </c>
      <c r="C94" s="4">
        <v>7637.0</v>
      </c>
      <c r="D94" s="4">
        <v>17662.0</v>
      </c>
      <c r="E94" s="4">
        <v>26940.0</v>
      </c>
      <c r="F94" s="4">
        <v>521.0</v>
      </c>
      <c r="G94" s="4">
        <v>2246.0</v>
      </c>
      <c r="H94" s="4">
        <v>2822.0</v>
      </c>
      <c r="I94" s="4">
        <v>1794.0</v>
      </c>
      <c r="J94" s="4">
        <v>7383.0</v>
      </c>
      <c r="K94" s="4">
        <v>4616.0</v>
      </c>
      <c r="L94" s="4">
        <v>28.0</v>
      </c>
      <c r="M94" s="4">
        <v>329.0</v>
      </c>
      <c r="N94" s="4">
        <v>110.0</v>
      </c>
      <c r="O94" s="4">
        <v>467.0</v>
      </c>
      <c r="P94" s="4">
        <v>1.0</v>
      </c>
      <c r="Q94" s="4">
        <v>144.0</v>
      </c>
      <c r="R94" s="4">
        <v>-5.0</v>
      </c>
      <c r="S94" s="4">
        <v>-29.0</v>
      </c>
      <c r="T94" s="4">
        <v>111.0</v>
      </c>
      <c r="U94" s="4">
        <v>-34.0</v>
      </c>
    </row>
    <row r="95" ht="15.75" customHeight="1">
      <c r="A95" s="17">
        <v>43984.0</v>
      </c>
      <c r="B95" s="4">
        <v>1663.0</v>
      </c>
      <c r="C95" s="4">
        <v>7935.0</v>
      </c>
      <c r="D95" s="4">
        <v>17951.0</v>
      </c>
      <c r="E95" s="4">
        <v>27549.0</v>
      </c>
      <c r="F95" s="4">
        <v>525.0</v>
      </c>
      <c r="G95" s="4">
        <v>2405.0</v>
      </c>
      <c r="H95" s="4">
        <v>2786.0</v>
      </c>
      <c r="I95" s="4">
        <v>1743.0</v>
      </c>
      <c r="J95" s="4">
        <v>7459.0</v>
      </c>
      <c r="K95" s="4">
        <v>4529.0</v>
      </c>
      <c r="L95" s="4">
        <v>22.0</v>
      </c>
      <c r="M95" s="4">
        <v>298.0</v>
      </c>
      <c r="N95" s="4">
        <v>289.0</v>
      </c>
      <c r="O95" s="4">
        <v>609.0</v>
      </c>
      <c r="P95" s="4">
        <v>4.0</v>
      </c>
      <c r="Q95" s="4">
        <v>159.0</v>
      </c>
      <c r="R95" s="4">
        <v>-36.0</v>
      </c>
      <c r="S95" s="4">
        <v>-51.0</v>
      </c>
      <c r="T95" s="4">
        <v>76.0</v>
      </c>
      <c r="U95" s="4">
        <v>-87.0</v>
      </c>
    </row>
    <row r="96" ht="15.75" customHeight="1">
      <c r="A96" s="17">
        <v>43985.0</v>
      </c>
      <c r="B96" s="4">
        <v>1698.0</v>
      </c>
      <c r="C96" s="4">
        <v>8406.0</v>
      </c>
      <c r="D96" s="4">
        <v>18129.0</v>
      </c>
      <c r="E96" s="4">
        <v>28233.0</v>
      </c>
      <c r="F96" s="4">
        <v>529.0</v>
      </c>
      <c r="G96" s="4">
        <v>2534.0</v>
      </c>
      <c r="H96" s="4">
        <v>2777.0</v>
      </c>
      <c r="I96" s="4">
        <v>1699.0</v>
      </c>
      <c r="J96" s="4">
        <v>7539.0</v>
      </c>
      <c r="K96" s="4">
        <v>4476.0</v>
      </c>
      <c r="L96" s="4">
        <v>35.0</v>
      </c>
      <c r="M96" s="4">
        <v>471.0</v>
      </c>
      <c r="N96" s="4">
        <v>178.0</v>
      </c>
      <c r="O96" s="4">
        <v>684.0</v>
      </c>
      <c r="P96" s="4">
        <v>4.0</v>
      </c>
      <c r="Q96" s="4">
        <v>129.0</v>
      </c>
      <c r="R96" s="4">
        <v>-9.0</v>
      </c>
      <c r="S96" s="4">
        <v>-44.0</v>
      </c>
      <c r="T96" s="4">
        <v>80.0</v>
      </c>
      <c r="U96" s="4">
        <v>-53.0</v>
      </c>
    </row>
    <row r="97" ht="15.75" customHeight="1">
      <c r="A97" s="17">
        <v>43986.0</v>
      </c>
      <c r="B97" s="4">
        <v>1721.0</v>
      </c>
      <c r="C97" s="4">
        <v>8892.0</v>
      </c>
      <c r="D97" s="4">
        <v>18205.0</v>
      </c>
      <c r="E97" s="4">
        <v>28818.0</v>
      </c>
      <c r="F97" s="4">
        <v>530.0</v>
      </c>
      <c r="G97" s="4">
        <v>2607.0</v>
      </c>
      <c r="H97" s="4">
        <v>2793.0</v>
      </c>
      <c r="I97" s="4">
        <v>1670.0</v>
      </c>
      <c r="J97" s="4">
        <v>7600.0</v>
      </c>
      <c r="K97" s="4">
        <v>4463.0</v>
      </c>
      <c r="L97" s="4">
        <v>23.0</v>
      </c>
      <c r="M97" s="4">
        <v>486.0</v>
      </c>
      <c r="N97" s="4">
        <v>76.0</v>
      </c>
      <c r="O97" s="4">
        <v>585.0</v>
      </c>
      <c r="P97" s="4">
        <v>1.0</v>
      </c>
      <c r="Q97" s="4">
        <v>73.0</v>
      </c>
      <c r="R97" s="4">
        <v>16.0</v>
      </c>
      <c r="S97" s="4">
        <v>-29.0</v>
      </c>
      <c r="T97" s="4">
        <v>61.0</v>
      </c>
      <c r="U97" s="4">
        <v>-13.0</v>
      </c>
    </row>
    <row r="98" ht="15.75" customHeight="1">
      <c r="A98" s="17">
        <v>43987.0</v>
      </c>
      <c r="B98" s="4">
        <v>1770.0</v>
      </c>
      <c r="C98" s="4">
        <v>9443.0</v>
      </c>
      <c r="D98" s="4">
        <v>18308.0</v>
      </c>
      <c r="E98" s="4">
        <v>29521.0</v>
      </c>
      <c r="F98" s="4">
        <v>532.0</v>
      </c>
      <c r="G98" s="4">
        <v>2751.0</v>
      </c>
      <c r="H98" s="4">
        <v>2768.0</v>
      </c>
      <c r="I98" s="4">
        <v>1633.0</v>
      </c>
      <c r="J98" s="4">
        <v>7684.0</v>
      </c>
      <c r="K98" s="4">
        <v>4401.0</v>
      </c>
      <c r="L98" s="4">
        <v>49.0</v>
      </c>
      <c r="M98" s="4">
        <v>551.0</v>
      </c>
      <c r="N98" s="4">
        <v>103.0</v>
      </c>
      <c r="O98" s="4">
        <v>703.0</v>
      </c>
      <c r="P98" s="4">
        <v>2.0</v>
      </c>
      <c r="Q98" s="4">
        <v>144.0</v>
      </c>
      <c r="R98" s="4">
        <v>-25.0</v>
      </c>
      <c r="S98" s="4">
        <v>-37.0</v>
      </c>
      <c r="T98" s="4">
        <v>84.0</v>
      </c>
      <c r="U98" s="4">
        <v>-62.0</v>
      </c>
    </row>
    <row r="99" ht="15.75" customHeight="1">
      <c r="A99" s="17">
        <v>43988.0</v>
      </c>
      <c r="B99" s="4">
        <v>1801.0</v>
      </c>
      <c r="C99" s="4">
        <v>9907.0</v>
      </c>
      <c r="D99" s="4">
        <v>18806.0</v>
      </c>
      <c r="E99" s="4">
        <v>30514.0</v>
      </c>
      <c r="F99" s="4">
        <v>535.0</v>
      </c>
      <c r="G99" s="4">
        <v>2840.0</v>
      </c>
      <c r="H99" s="4">
        <v>2776.0</v>
      </c>
      <c r="I99" s="4">
        <v>1635.0</v>
      </c>
      <c r="J99" s="4">
        <v>7786.0</v>
      </c>
      <c r="K99" s="4">
        <v>4411.0</v>
      </c>
      <c r="L99" s="4">
        <v>31.0</v>
      </c>
      <c r="M99" s="4">
        <v>464.0</v>
      </c>
      <c r="N99" s="4">
        <v>498.0</v>
      </c>
      <c r="O99" s="4">
        <v>993.0</v>
      </c>
      <c r="P99" s="4">
        <v>3.0</v>
      </c>
      <c r="Q99" s="4">
        <v>89.0</v>
      </c>
      <c r="R99" s="4">
        <v>8.0</v>
      </c>
      <c r="S99" s="4">
        <v>2.0</v>
      </c>
      <c r="T99" s="4">
        <v>102.0</v>
      </c>
      <c r="U99" s="4">
        <v>10.0</v>
      </c>
    </row>
    <row r="100" ht="15.75" customHeight="1">
      <c r="A100" s="17">
        <v>43989.0</v>
      </c>
      <c r="B100" s="4">
        <v>1851.0</v>
      </c>
      <c r="C100" s="4">
        <v>10498.0</v>
      </c>
      <c r="D100" s="4">
        <v>18837.0</v>
      </c>
      <c r="E100" s="4">
        <v>31186.0</v>
      </c>
      <c r="F100" s="4">
        <v>537.0</v>
      </c>
      <c r="G100" s="4">
        <v>3170.0</v>
      </c>
      <c r="H100" s="4">
        <v>2794.0</v>
      </c>
      <c r="I100" s="4">
        <v>1445.0</v>
      </c>
      <c r="J100" s="4">
        <v>7946.0</v>
      </c>
      <c r="K100" s="4">
        <v>4239.0</v>
      </c>
      <c r="L100" s="4">
        <v>50.0</v>
      </c>
      <c r="M100" s="4">
        <v>591.0</v>
      </c>
      <c r="N100" s="4">
        <v>31.0</v>
      </c>
      <c r="O100" s="4">
        <v>672.0</v>
      </c>
      <c r="P100" s="4">
        <v>2.0</v>
      </c>
      <c r="Q100" s="4">
        <v>330.0</v>
      </c>
      <c r="R100" s="4">
        <v>18.0</v>
      </c>
      <c r="S100" s="4">
        <v>-190.0</v>
      </c>
      <c r="T100" s="4">
        <v>160.0</v>
      </c>
      <c r="U100" s="4">
        <v>-172.0</v>
      </c>
    </row>
    <row r="101" ht="15.75" customHeight="1">
      <c r="A101" s="17">
        <v>43990.0</v>
      </c>
      <c r="B101" s="4">
        <v>1883.0</v>
      </c>
      <c r="C101" s="4">
        <v>10904.0</v>
      </c>
      <c r="D101" s="4">
        <v>19246.0</v>
      </c>
      <c r="E101" s="4">
        <v>32033.0</v>
      </c>
      <c r="F101" s="4">
        <v>538.0</v>
      </c>
      <c r="G101" s="4">
        <v>3205.0</v>
      </c>
      <c r="H101" s="4">
        <v>2846.0</v>
      </c>
      <c r="I101" s="4">
        <v>1448.0</v>
      </c>
      <c r="J101" s="4">
        <v>8037.0</v>
      </c>
      <c r="K101" s="4">
        <v>4294.0</v>
      </c>
      <c r="L101" s="4">
        <v>32.0</v>
      </c>
      <c r="M101" s="4">
        <v>406.0</v>
      </c>
      <c r="N101" s="4">
        <v>409.0</v>
      </c>
      <c r="O101" s="4">
        <v>847.0</v>
      </c>
      <c r="P101" s="4">
        <v>1.0</v>
      </c>
      <c r="Q101" s="4">
        <v>35.0</v>
      </c>
      <c r="R101" s="4">
        <v>52.0</v>
      </c>
      <c r="S101" s="4">
        <v>3.0</v>
      </c>
      <c r="T101" s="4">
        <v>91.0</v>
      </c>
      <c r="U101" s="4">
        <v>55.0</v>
      </c>
    </row>
    <row r="102" ht="15.75" customHeight="1">
      <c r="A102" s="17">
        <v>43991.0</v>
      </c>
      <c r="B102" s="4">
        <v>1923.0</v>
      </c>
      <c r="C102" s="4">
        <v>11414.0</v>
      </c>
      <c r="D102" s="4">
        <v>19739.0</v>
      </c>
      <c r="E102" s="4">
        <v>33076.0</v>
      </c>
      <c r="F102" s="4">
        <v>547.0</v>
      </c>
      <c r="G102" s="4">
        <v>3369.0</v>
      </c>
      <c r="H102" s="4">
        <v>2918.0</v>
      </c>
      <c r="I102" s="4">
        <v>1442.0</v>
      </c>
      <c r="J102" s="4">
        <v>8276.0</v>
      </c>
      <c r="K102" s="4">
        <v>4360.0</v>
      </c>
      <c r="L102" s="4">
        <v>40.0</v>
      </c>
      <c r="M102" s="4">
        <v>510.0</v>
      </c>
      <c r="N102" s="4">
        <v>493.0</v>
      </c>
      <c r="O102" s="4">
        <v>1043.0</v>
      </c>
      <c r="P102" s="4">
        <v>9.0</v>
      </c>
      <c r="Q102" s="4">
        <v>164.0</v>
      </c>
      <c r="R102" s="4">
        <v>72.0</v>
      </c>
      <c r="S102" s="4">
        <v>-6.0</v>
      </c>
      <c r="T102" s="4">
        <v>239.0</v>
      </c>
      <c r="U102" s="4">
        <v>66.0</v>
      </c>
    </row>
    <row r="103" ht="15.75" customHeight="1">
      <c r="A103" s="17">
        <v>43992.0</v>
      </c>
      <c r="B103" s="4">
        <v>1959.0</v>
      </c>
      <c r="C103" s="4">
        <v>12129.0</v>
      </c>
      <c r="D103" s="4">
        <v>20228.0</v>
      </c>
      <c r="E103" s="4">
        <v>34316.0</v>
      </c>
      <c r="F103" s="4">
        <v>551.0</v>
      </c>
      <c r="G103" s="4">
        <v>3517.0</v>
      </c>
      <c r="H103" s="4">
        <v>2928.0</v>
      </c>
      <c r="I103" s="4">
        <v>1427.0</v>
      </c>
      <c r="J103" s="4">
        <v>8423.0</v>
      </c>
      <c r="K103" s="4">
        <v>4355.0</v>
      </c>
      <c r="L103" s="4">
        <v>36.0</v>
      </c>
      <c r="M103" s="4">
        <v>715.0</v>
      </c>
      <c r="N103" s="4">
        <v>489.0</v>
      </c>
      <c r="O103" s="4">
        <v>1240.0</v>
      </c>
      <c r="P103" s="4">
        <v>4.0</v>
      </c>
      <c r="Q103" s="4">
        <v>148.0</v>
      </c>
      <c r="R103" s="4">
        <v>10.0</v>
      </c>
      <c r="S103" s="4">
        <v>-15.0</v>
      </c>
      <c r="T103" s="4">
        <v>147.0</v>
      </c>
      <c r="U103" s="4">
        <v>-5.0</v>
      </c>
    </row>
    <row r="104" ht="15.75" customHeight="1">
      <c r="A104" s="17">
        <v>43993.0</v>
      </c>
      <c r="B104" s="4">
        <v>2000.0</v>
      </c>
      <c r="C104" s="4">
        <v>12636.0</v>
      </c>
      <c r="D104" s="4">
        <v>20659.0</v>
      </c>
      <c r="E104" s="4">
        <v>35295.0</v>
      </c>
      <c r="F104" s="4">
        <v>555.0</v>
      </c>
      <c r="G104" s="4">
        <v>3664.0</v>
      </c>
      <c r="H104" s="4">
        <v>2887.0</v>
      </c>
      <c r="I104" s="4">
        <v>1446.0</v>
      </c>
      <c r="J104" s="4">
        <v>8552.0</v>
      </c>
      <c r="K104" s="4">
        <v>4333.0</v>
      </c>
      <c r="L104" s="4">
        <v>41.0</v>
      </c>
      <c r="M104" s="4">
        <v>507.0</v>
      </c>
      <c r="N104" s="4">
        <v>431.0</v>
      </c>
      <c r="O104" s="4">
        <v>979.0</v>
      </c>
      <c r="P104" s="4">
        <v>4.0</v>
      </c>
      <c r="Q104" s="4">
        <v>147.0</v>
      </c>
      <c r="R104" s="4">
        <v>-41.0</v>
      </c>
      <c r="S104" s="4">
        <v>19.0</v>
      </c>
      <c r="T104" s="4">
        <v>129.0</v>
      </c>
      <c r="U104" s="4">
        <v>-22.0</v>
      </c>
    </row>
    <row r="105" ht="15.75" customHeight="1">
      <c r="A105" s="17">
        <v>43994.0</v>
      </c>
      <c r="B105" s="4">
        <v>2048.0</v>
      </c>
      <c r="C105" s="4">
        <v>13213.0</v>
      </c>
      <c r="D105" s="4">
        <v>21145.0</v>
      </c>
      <c r="E105" s="4">
        <v>36406.0</v>
      </c>
      <c r="F105" s="4">
        <v>561.0</v>
      </c>
      <c r="G105" s="4">
        <v>3780.0</v>
      </c>
      <c r="H105" s="4">
        <v>2863.0</v>
      </c>
      <c r="I105" s="4">
        <v>1424.0</v>
      </c>
      <c r="J105" s="4">
        <v>8628.0</v>
      </c>
      <c r="K105" s="4">
        <v>4287.0</v>
      </c>
      <c r="L105" s="4">
        <v>48.0</v>
      </c>
      <c r="M105" s="4">
        <v>577.0</v>
      </c>
      <c r="N105" s="4">
        <v>486.0</v>
      </c>
      <c r="O105" s="4">
        <v>1111.0</v>
      </c>
      <c r="P105" s="4">
        <v>6.0</v>
      </c>
      <c r="Q105" s="4">
        <v>116.0</v>
      </c>
      <c r="R105" s="4">
        <v>-24.0</v>
      </c>
      <c r="S105" s="4">
        <v>-22.0</v>
      </c>
      <c r="T105" s="4">
        <v>76.0</v>
      </c>
      <c r="U105" s="4">
        <v>-46.0</v>
      </c>
    </row>
    <row r="106" ht="15.75" customHeight="1">
      <c r="A106" s="17">
        <v>43995.0</v>
      </c>
      <c r="B106" s="4">
        <v>2091.0</v>
      </c>
      <c r="C106" s="4">
        <v>13776.0</v>
      </c>
      <c r="D106" s="4">
        <v>21553.0</v>
      </c>
      <c r="E106" s="4">
        <v>37420.0</v>
      </c>
      <c r="F106" s="4">
        <v>564.0</v>
      </c>
      <c r="G106" s="4">
        <v>3840.0</v>
      </c>
      <c r="H106" s="4">
        <v>2925.0</v>
      </c>
      <c r="I106" s="4">
        <v>1419.0</v>
      </c>
      <c r="J106" s="4">
        <v>8748.0</v>
      </c>
      <c r="K106" s="4">
        <v>4344.0</v>
      </c>
      <c r="L106" s="4">
        <v>43.0</v>
      </c>
      <c r="M106" s="4">
        <v>563.0</v>
      </c>
      <c r="N106" s="4">
        <v>408.0</v>
      </c>
      <c r="O106" s="4">
        <v>1014.0</v>
      </c>
      <c r="P106" s="4">
        <v>3.0</v>
      </c>
      <c r="Q106" s="4">
        <v>60.0</v>
      </c>
      <c r="R106" s="4">
        <v>62.0</v>
      </c>
      <c r="S106" s="4">
        <v>-5.0</v>
      </c>
      <c r="T106" s="4">
        <v>120.0</v>
      </c>
      <c r="U106" s="4">
        <v>57.0</v>
      </c>
    </row>
    <row r="107" ht="15.75" customHeight="1">
      <c r="A107" s="17">
        <v>43996.0</v>
      </c>
      <c r="B107" s="4">
        <v>2134.0</v>
      </c>
      <c r="C107" s="4">
        <v>14531.0</v>
      </c>
      <c r="D107" s="4">
        <v>21612.0</v>
      </c>
      <c r="E107" s="4">
        <v>38277.0</v>
      </c>
      <c r="F107" s="4">
        <v>571.0</v>
      </c>
      <c r="G107" s="4">
        <v>4091.0</v>
      </c>
      <c r="H107" s="4">
        <v>2833.0</v>
      </c>
      <c r="I107" s="4">
        <v>1368.0</v>
      </c>
      <c r="J107" s="4">
        <v>8863.0</v>
      </c>
      <c r="K107" s="4">
        <v>4201.0</v>
      </c>
      <c r="L107" s="4">
        <v>43.0</v>
      </c>
      <c r="M107" s="4">
        <v>755.0</v>
      </c>
      <c r="N107" s="4">
        <v>59.0</v>
      </c>
      <c r="O107" s="4">
        <v>857.0</v>
      </c>
      <c r="P107" s="4">
        <v>7.0</v>
      </c>
      <c r="Q107" s="4">
        <v>251.0</v>
      </c>
      <c r="R107" s="4">
        <v>-92.0</v>
      </c>
      <c r="S107" s="4">
        <v>-51.0</v>
      </c>
      <c r="T107" s="4">
        <v>115.0</v>
      </c>
      <c r="U107" s="4">
        <v>-143.0</v>
      </c>
    </row>
    <row r="108" ht="15.75" customHeight="1">
      <c r="A108" s="17">
        <v>43997.0</v>
      </c>
      <c r="B108" s="4">
        <v>2198.0</v>
      </c>
      <c r="C108" s="4">
        <v>15123.0</v>
      </c>
      <c r="D108" s="4">
        <v>21973.0</v>
      </c>
      <c r="E108" s="4">
        <v>39294.0</v>
      </c>
      <c r="F108" s="4">
        <v>580.0</v>
      </c>
      <c r="G108" s="4">
        <v>4198.0</v>
      </c>
      <c r="H108" s="4">
        <v>2800.0</v>
      </c>
      <c r="I108" s="4">
        <v>1390.0</v>
      </c>
      <c r="J108" s="4">
        <v>8968.0</v>
      </c>
      <c r="K108" s="4">
        <v>4190.0</v>
      </c>
      <c r="L108" s="4">
        <v>64.0</v>
      </c>
      <c r="M108" s="4">
        <v>592.0</v>
      </c>
      <c r="N108" s="4">
        <v>361.0</v>
      </c>
      <c r="O108" s="4">
        <v>1017.0</v>
      </c>
      <c r="P108" s="4">
        <v>9.0</v>
      </c>
      <c r="Q108" s="4">
        <v>107.0</v>
      </c>
      <c r="R108" s="4">
        <v>-33.0</v>
      </c>
      <c r="S108" s="4">
        <v>22.0</v>
      </c>
      <c r="T108" s="4">
        <v>105.0</v>
      </c>
      <c r="U108" s="4">
        <v>-11.0</v>
      </c>
    </row>
    <row r="109" ht="15.75" customHeight="1">
      <c r="A109" s="17">
        <v>43998.0</v>
      </c>
      <c r="B109" s="4">
        <v>2231.0</v>
      </c>
      <c r="C109" s="4">
        <v>15703.0</v>
      </c>
      <c r="D109" s="4">
        <v>22466.0</v>
      </c>
      <c r="E109" s="4">
        <v>40400.0</v>
      </c>
      <c r="F109" s="4">
        <v>583.0</v>
      </c>
      <c r="G109" s="4">
        <v>4329.0</v>
      </c>
      <c r="H109" s="4">
        <v>2764.0</v>
      </c>
      <c r="I109" s="4">
        <v>1416.0</v>
      </c>
      <c r="J109" s="4">
        <v>9092.0</v>
      </c>
      <c r="K109" s="4">
        <v>4180.0</v>
      </c>
      <c r="L109" s="4">
        <v>33.0</v>
      </c>
      <c r="M109" s="4">
        <v>580.0</v>
      </c>
      <c r="N109" s="4">
        <v>493.0</v>
      </c>
      <c r="O109" s="4">
        <v>1106.0</v>
      </c>
      <c r="P109" s="4">
        <v>3.0</v>
      </c>
      <c r="Q109" s="4">
        <v>131.0</v>
      </c>
      <c r="R109" s="4">
        <v>-36.0</v>
      </c>
      <c r="S109" s="4">
        <v>26.0</v>
      </c>
      <c r="T109" s="4">
        <v>124.0</v>
      </c>
      <c r="U109" s="4">
        <v>-10.0</v>
      </c>
    </row>
    <row r="110" ht="15.75" customHeight="1">
      <c r="A110" s="17">
        <v>43999.0</v>
      </c>
      <c r="B110" s="4">
        <v>2276.0</v>
      </c>
      <c r="C110" s="4">
        <v>16243.0</v>
      </c>
      <c r="D110" s="4">
        <v>22912.0</v>
      </c>
      <c r="E110" s="4">
        <v>41431.0</v>
      </c>
      <c r="F110" s="4">
        <v>588.0</v>
      </c>
      <c r="G110" s="4">
        <v>4444.0</v>
      </c>
      <c r="H110" s="4">
        <v>2775.0</v>
      </c>
      <c r="I110" s="4">
        <v>1402.0</v>
      </c>
      <c r="J110" s="4">
        <v>9209.0</v>
      </c>
      <c r="K110" s="4">
        <v>4177.0</v>
      </c>
      <c r="L110" s="4">
        <v>45.0</v>
      </c>
      <c r="M110" s="4">
        <v>540.0</v>
      </c>
      <c r="N110" s="4">
        <v>446.0</v>
      </c>
      <c r="O110" s="4">
        <v>1031.0</v>
      </c>
      <c r="P110" s="4">
        <v>5.0</v>
      </c>
      <c r="Q110" s="4">
        <v>115.0</v>
      </c>
      <c r="R110" s="4">
        <v>11.0</v>
      </c>
      <c r="S110" s="4">
        <v>-14.0</v>
      </c>
      <c r="T110" s="4">
        <v>117.0</v>
      </c>
      <c r="U110" s="4">
        <v>-3.0</v>
      </c>
    </row>
    <row r="111" ht="15.75" customHeight="1">
      <c r="A111" s="17">
        <v>44000.0</v>
      </c>
      <c r="B111" s="4">
        <v>2339.0</v>
      </c>
      <c r="C111" s="4">
        <v>16798.0</v>
      </c>
      <c r="D111" s="4">
        <v>23625.0</v>
      </c>
      <c r="E111" s="4">
        <v>42762.0</v>
      </c>
      <c r="F111" s="4">
        <v>594.0</v>
      </c>
      <c r="G111" s="4">
        <v>4592.0</v>
      </c>
      <c r="H111" s="4">
        <v>2822.0</v>
      </c>
      <c r="I111" s="4">
        <v>1377.0</v>
      </c>
      <c r="J111" s="4">
        <v>9385.0</v>
      </c>
      <c r="K111" s="4">
        <v>4199.0</v>
      </c>
      <c r="L111" s="4">
        <v>63.0</v>
      </c>
      <c r="M111" s="4">
        <v>555.0</v>
      </c>
      <c r="N111" s="4">
        <v>713.0</v>
      </c>
      <c r="O111" s="4">
        <v>1331.0</v>
      </c>
      <c r="P111" s="4">
        <v>6.0</v>
      </c>
      <c r="Q111" s="4">
        <v>148.0</v>
      </c>
      <c r="R111" s="4">
        <v>47.0</v>
      </c>
      <c r="S111" s="4">
        <v>-25.0</v>
      </c>
      <c r="T111" s="4">
        <v>176.0</v>
      </c>
      <c r="U111" s="4">
        <v>22.0</v>
      </c>
    </row>
    <row r="112" ht="15.75" customHeight="1">
      <c r="A112" s="17">
        <v>44001.0</v>
      </c>
      <c r="B112" s="4">
        <v>2373.0</v>
      </c>
      <c r="C112" s="4">
        <v>17349.0</v>
      </c>
      <c r="D112" s="4">
        <v>24081.0</v>
      </c>
      <c r="E112" s="4">
        <v>43803.0</v>
      </c>
      <c r="F112" s="4">
        <v>599.0</v>
      </c>
      <c r="G112" s="4">
        <v>4682.0</v>
      </c>
      <c r="H112" s="4">
        <v>2862.0</v>
      </c>
      <c r="I112" s="4">
        <v>1382.0</v>
      </c>
      <c r="J112" s="4">
        <v>9525.0</v>
      </c>
      <c r="K112" s="4">
        <v>4244.0</v>
      </c>
      <c r="L112" s="4">
        <v>34.0</v>
      </c>
      <c r="M112" s="4">
        <v>551.0</v>
      </c>
      <c r="N112" s="4">
        <v>456.0</v>
      </c>
      <c r="O112" s="4">
        <v>1041.0</v>
      </c>
      <c r="P112" s="4">
        <v>5.0</v>
      </c>
      <c r="Q112" s="4">
        <v>90.0</v>
      </c>
      <c r="R112" s="4">
        <v>40.0</v>
      </c>
      <c r="S112" s="4">
        <v>5.0</v>
      </c>
      <c r="T112" s="4">
        <v>140.0</v>
      </c>
      <c r="U112" s="4">
        <v>45.0</v>
      </c>
    </row>
    <row r="113" ht="15.75" customHeight="1">
      <c r="A113" s="17">
        <v>44002.0</v>
      </c>
      <c r="B113" s="4">
        <v>2429.0</v>
      </c>
      <c r="C113" s="4">
        <v>17883.0</v>
      </c>
      <c r="D113" s="4">
        <v>24717.0</v>
      </c>
      <c r="E113" s="4">
        <v>45029.0</v>
      </c>
      <c r="F113" s="4">
        <v>603.0</v>
      </c>
      <c r="G113" s="4">
        <v>4821.0</v>
      </c>
      <c r="H113" s="4">
        <v>2939.0</v>
      </c>
      <c r="I113" s="4">
        <v>1340.0</v>
      </c>
      <c r="J113" s="4">
        <v>9703.0</v>
      </c>
      <c r="K113" s="4">
        <v>4279.0</v>
      </c>
      <c r="L113" s="4">
        <v>56.0</v>
      </c>
      <c r="M113" s="4">
        <v>534.0</v>
      </c>
      <c r="N113" s="4">
        <v>636.0</v>
      </c>
      <c r="O113" s="4">
        <v>1226.0</v>
      </c>
      <c r="P113" s="4">
        <v>4.0</v>
      </c>
      <c r="Q113" s="4">
        <v>139.0</v>
      </c>
      <c r="R113" s="4">
        <v>77.0</v>
      </c>
      <c r="S113" s="4">
        <v>-42.0</v>
      </c>
      <c r="T113" s="4">
        <v>178.0</v>
      </c>
      <c r="U113" s="4">
        <v>35.0</v>
      </c>
    </row>
    <row r="114" ht="15.75" customHeight="1">
      <c r="A114" s="17">
        <v>44003.0</v>
      </c>
      <c r="B114" s="4">
        <v>2465.0</v>
      </c>
      <c r="C114" s="4">
        <v>18404.0</v>
      </c>
      <c r="D114" s="4">
        <v>25022.0</v>
      </c>
      <c r="E114" s="4">
        <v>45891.0</v>
      </c>
      <c r="F114" s="4">
        <v>615.0</v>
      </c>
      <c r="G114" s="4">
        <v>5054.0</v>
      </c>
      <c r="H114" s="4">
        <v>2874.0</v>
      </c>
      <c r="I114" s="4">
        <v>1287.0</v>
      </c>
      <c r="J114" s="4">
        <v>9830.0</v>
      </c>
      <c r="K114" s="4">
        <v>4161.0</v>
      </c>
      <c r="L114" s="4">
        <v>36.0</v>
      </c>
      <c r="M114" s="4">
        <v>521.0</v>
      </c>
      <c r="N114" s="4">
        <v>305.0</v>
      </c>
      <c r="O114" s="4">
        <v>862.0</v>
      </c>
      <c r="P114" s="4">
        <v>12.0</v>
      </c>
      <c r="Q114" s="4">
        <v>233.0</v>
      </c>
      <c r="R114" s="4">
        <v>-65.0</v>
      </c>
      <c r="S114" s="4">
        <v>-53.0</v>
      </c>
      <c r="T114" s="4">
        <v>127.0</v>
      </c>
      <c r="U114" s="4">
        <v>-118.0</v>
      </c>
    </row>
    <row r="115" ht="15.75" customHeight="1">
      <c r="A115" s="17">
        <v>44004.0</v>
      </c>
      <c r="B115" s="4">
        <v>2500.0</v>
      </c>
      <c r="C115" s="4">
        <v>18735.0</v>
      </c>
      <c r="D115" s="4">
        <v>25610.0</v>
      </c>
      <c r="E115" s="4">
        <v>46845.0</v>
      </c>
      <c r="F115" s="4">
        <v>618.0</v>
      </c>
      <c r="G115" s="4">
        <v>5128.0</v>
      </c>
      <c r="H115" s="4">
        <v>2901.0</v>
      </c>
      <c r="I115" s="4">
        <v>1310.0</v>
      </c>
      <c r="J115" s="4">
        <v>9957.0</v>
      </c>
      <c r="K115" s="4">
        <v>4211.0</v>
      </c>
      <c r="L115" s="4">
        <v>35.0</v>
      </c>
      <c r="M115" s="4">
        <v>331.0</v>
      </c>
      <c r="N115" s="4">
        <v>588.0</v>
      </c>
      <c r="O115" s="4">
        <v>954.0</v>
      </c>
      <c r="P115" s="4">
        <v>3.0</v>
      </c>
      <c r="Q115" s="4">
        <v>74.0</v>
      </c>
      <c r="R115" s="4">
        <v>27.0</v>
      </c>
      <c r="S115" s="4">
        <v>23.0</v>
      </c>
      <c r="T115" s="4">
        <v>127.0</v>
      </c>
      <c r="U115" s="4">
        <v>50.0</v>
      </c>
    </row>
    <row r="116" ht="15.75" customHeight="1">
      <c r="A116" s="17">
        <v>44005.0</v>
      </c>
      <c r="B116" s="4">
        <v>2535.0</v>
      </c>
      <c r="C116" s="4">
        <v>19241.0</v>
      </c>
      <c r="D116" s="4">
        <v>26120.0</v>
      </c>
      <c r="E116" s="4">
        <v>47896.0</v>
      </c>
      <c r="F116" s="4">
        <v>619.0</v>
      </c>
      <c r="G116" s="4">
        <v>5228.0</v>
      </c>
      <c r="H116" s="4">
        <v>2957.0</v>
      </c>
      <c r="I116" s="4">
        <v>1319.0</v>
      </c>
      <c r="J116" s="4">
        <v>10123.0</v>
      </c>
      <c r="K116" s="4">
        <v>4276.0</v>
      </c>
      <c r="L116" s="4">
        <v>35.0</v>
      </c>
      <c r="M116" s="4">
        <v>506.0</v>
      </c>
      <c r="N116" s="4">
        <v>510.0</v>
      </c>
      <c r="O116" s="4">
        <v>1051.0</v>
      </c>
      <c r="P116" s="4">
        <v>1.0</v>
      </c>
      <c r="Q116" s="4">
        <v>100.0</v>
      </c>
      <c r="R116" s="4">
        <v>56.0</v>
      </c>
      <c r="S116" s="4">
        <v>9.0</v>
      </c>
      <c r="T116" s="4">
        <v>166.0</v>
      </c>
      <c r="U116" s="4">
        <v>65.0</v>
      </c>
    </row>
    <row r="117" ht="15.75" customHeight="1">
      <c r="A117" s="17">
        <v>44006.0</v>
      </c>
      <c r="B117" s="4">
        <v>2573.0</v>
      </c>
      <c r="C117" s="4">
        <v>19658.0</v>
      </c>
      <c r="D117" s="4">
        <v>26778.0</v>
      </c>
      <c r="E117" s="4">
        <v>49009.0</v>
      </c>
      <c r="F117" s="4">
        <v>628.0</v>
      </c>
      <c r="G117" s="4">
        <v>5322.0</v>
      </c>
      <c r="H117" s="4">
        <v>2978.0</v>
      </c>
      <c r="I117" s="4">
        <v>1349.0</v>
      </c>
      <c r="J117" s="4">
        <v>10277.0</v>
      </c>
      <c r="K117" s="4">
        <v>4327.0</v>
      </c>
      <c r="L117" s="4">
        <v>38.0</v>
      </c>
      <c r="M117" s="4">
        <v>417.0</v>
      </c>
      <c r="N117" s="4">
        <v>658.0</v>
      </c>
      <c r="O117" s="4">
        <v>1113.0</v>
      </c>
      <c r="P117" s="4">
        <v>9.0</v>
      </c>
      <c r="Q117" s="4">
        <v>94.0</v>
      </c>
      <c r="R117" s="4">
        <v>21.0</v>
      </c>
      <c r="S117" s="4">
        <v>30.0</v>
      </c>
      <c r="T117" s="4">
        <v>154.0</v>
      </c>
      <c r="U117" s="4">
        <v>51.0</v>
      </c>
    </row>
    <row r="118" ht="15.75" customHeight="1">
      <c r="A118" s="17">
        <v>44007.0</v>
      </c>
      <c r="B118" s="4">
        <v>2620.0</v>
      </c>
      <c r="C118" s="4">
        <v>20449.0</v>
      </c>
      <c r="D118" s="4">
        <v>27118.0</v>
      </c>
      <c r="E118" s="4">
        <v>50187.0</v>
      </c>
      <c r="F118" s="4">
        <v>631.0</v>
      </c>
      <c r="G118" s="4">
        <v>5435.0</v>
      </c>
      <c r="H118" s="4">
        <v>3068.0</v>
      </c>
      <c r="I118" s="4">
        <v>1338.0</v>
      </c>
      <c r="J118" s="4">
        <v>10472.0</v>
      </c>
      <c r="K118" s="4">
        <v>4406.0</v>
      </c>
      <c r="L118" s="4">
        <v>47.0</v>
      </c>
      <c r="M118" s="4">
        <v>791.0</v>
      </c>
      <c r="N118" s="4">
        <v>340.0</v>
      </c>
      <c r="O118" s="4">
        <v>1178.0</v>
      </c>
      <c r="P118" s="4">
        <v>3.0</v>
      </c>
      <c r="Q118" s="4">
        <v>113.0</v>
      </c>
      <c r="R118" s="4">
        <v>90.0</v>
      </c>
      <c r="S118" s="4">
        <v>-11.0</v>
      </c>
      <c r="T118" s="4">
        <v>195.0</v>
      </c>
      <c r="U118" s="4">
        <v>79.0</v>
      </c>
    </row>
    <row r="119" ht="15.75" customHeight="1">
      <c r="A119" s="17">
        <v>44008.0</v>
      </c>
      <c r="B119" s="4">
        <v>2683.0</v>
      </c>
      <c r="C119" s="4">
        <v>21333.0</v>
      </c>
      <c r="D119" s="4">
        <v>27411.0</v>
      </c>
      <c r="E119" s="4">
        <v>51427.0</v>
      </c>
      <c r="F119" s="4">
        <v>632.0</v>
      </c>
      <c r="G119" s="4">
        <v>5542.0</v>
      </c>
      <c r="H119" s="4">
        <v>3136.0</v>
      </c>
      <c r="I119" s="4">
        <v>1330.0</v>
      </c>
      <c r="J119" s="4">
        <v>10640.0</v>
      </c>
      <c r="K119" s="4">
        <v>4466.0</v>
      </c>
      <c r="L119" s="4">
        <v>63.0</v>
      </c>
      <c r="M119" s="4">
        <v>884.0</v>
      </c>
      <c r="N119" s="4">
        <v>293.0</v>
      </c>
      <c r="O119" s="4">
        <v>1240.0</v>
      </c>
      <c r="P119" s="4">
        <v>1.0</v>
      </c>
      <c r="Q119" s="4">
        <v>107.0</v>
      </c>
      <c r="R119" s="4">
        <v>68.0</v>
      </c>
      <c r="S119" s="4">
        <v>-8.0</v>
      </c>
      <c r="T119" s="4">
        <v>168.0</v>
      </c>
      <c r="U119" s="4">
        <v>60.0</v>
      </c>
    </row>
    <row r="120" ht="15.75" customHeight="1">
      <c r="A120" s="17">
        <v>44009.0</v>
      </c>
      <c r="B120" s="4">
        <v>2720.0</v>
      </c>
      <c r="C120" s="4">
        <v>21909.0</v>
      </c>
      <c r="D120" s="4">
        <v>28183.0</v>
      </c>
      <c r="E120" s="4">
        <v>52812.0</v>
      </c>
      <c r="F120" s="4">
        <v>632.0</v>
      </c>
      <c r="G120" s="4">
        <v>5610.0</v>
      </c>
      <c r="H120" s="4">
        <v>3256.0</v>
      </c>
      <c r="I120" s="4">
        <v>1355.0</v>
      </c>
      <c r="J120" s="4">
        <v>10853.0</v>
      </c>
      <c r="K120" s="4">
        <v>4611.0</v>
      </c>
      <c r="L120" s="4">
        <v>37.0</v>
      </c>
      <c r="M120" s="4">
        <v>576.0</v>
      </c>
      <c r="N120" s="4">
        <v>772.0</v>
      </c>
      <c r="O120" s="4">
        <v>1385.0</v>
      </c>
      <c r="P120" s="4">
        <v>0.0</v>
      </c>
      <c r="Q120" s="4">
        <v>68.0</v>
      </c>
      <c r="R120" s="4">
        <v>120.0</v>
      </c>
      <c r="S120" s="4">
        <v>25.0</v>
      </c>
      <c r="T120" s="4">
        <v>213.0</v>
      </c>
      <c r="U120" s="4">
        <v>145.0</v>
      </c>
    </row>
    <row r="121" ht="15.75" customHeight="1">
      <c r="A121" s="17">
        <v>44010.0</v>
      </c>
      <c r="B121" s="4">
        <v>2754.0</v>
      </c>
      <c r="C121" s="4">
        <v>22936.0</v>
      </c>
      <c r="D121" s="4">
        <v>28320.0</v>
      </c>
      <c r="E121" s="4">
        <v>54010.0</v>
      </c>
      <c r="F121" s="4">
        <v>635.0</v>
      </c>
      <c r="G121" s="4">
        <v>5865.0</v>
      </c>
      <c r="H121" s="4">
        <v>3163.0</v>
      </c>
      <c r="I121" s="4">
        <v>1322.0</v>
      </c>
      <c r="J121" s="4">
        <v>10985.0</v>
      </c>
      <c r="K121" s="4">
        <v>4485.0</v>
      </c>
      <c r="L121" s="4">
        <v>34.0</v>
      </c>
      <c r="M121" s="4">
        <v>1027.0</v>
      </c>
      <c r="N121" s="4">
        <v>137.0</v>
      </c>
      <c r="O121" s="4">
        <v>1198.0</v>
      </c>
      <c r="P121" s="4">
        <v>3.0</v>
      </c>
      <c r="Q121" s="4">
        <v>255.0</v>
      </c>
      <c r="R121" s="4">
        <v>-93.0</v>
      </c>
      <c r="S121" s="4">
        <v>-33.0</v>
      </c>
      <c r="T121" s="4">
        <v>132.0</v>
      </c>
      <c r="U121" s="4">
        <v>-126.0</v>
      </c>
    </row>
    <row r="122" ht="15.75" customHeight="1">
      <c r="A122" s="17">
        <v>44011.0</v>
      </c>
      <c r="B122" s="4">
        <v>2805.0</v>
      </c>
      <c r="C122" s="4">
        <v>23800.0</v>
      </c>
      <c r="D122" s="4">
        <v>28487.0</v>
      </c>
      <c r="E122" s="4">
        <v>55092.0</v>
      </c>
      <c r="F122" s="4">
        <v>636.0</v>
      </c>
      <c r="G122" s="4">
        <v>6118.0</v>
      </c>
      <c r="H122" s="4">
        <v>3299.0</v>
      </c>
      <c r="I122" s="4">
        <v>1027.0</v>
      </c>
      <c r="J122" s="4">
        <v>11080.0</v>
      </c>
      <c r="K122" s="4">
        <v>4326.0</v>
      </c>
      <c r="L122" s="4">
        <v>51.0</v>
      </c>
      <c r="M122" s="4">
        <v>864.0</v>
      </c>
      <c r="N122" s="4">
        <v>167.0</v>
      </c>
      <c r="O122" s="4">
        <v>1082.0</v>
      </c>
      <c r="P122" s="4">
        <v>1.0</v>
      </c>
      <c r="Q122" s="4">
        <v>253.0</v>
      </c>
      <c r="R122" s="4">
        <v>136.0</v>
      </c>
      <c r="S122" s="4">
        <v>-295.0</v>
      </c>
      <c r="T122" s="4">
        <v>95.0</v>
      </c>
      <c r="U122" s="4">
        <v>-159.0</v>
      </c>
    </row>
    <row r="123" ht="15.75" customHeight="1">
      <c r="A123" s="17">
        <v>44012.0</v>
      </c>
      <c r="B123" s="4">
        <v>2876.0</v>
      </c>
      <c r="C123" s="4">
        <v>24806.0</v>
      </c>
      <c r="D123" s="4">
        <v>28703.0</v>
      </c>
      <c r="E123" s="4">
        <v>56385.0</v>
      </c>
      <c r="F123" s="4">
        <v>641.0</v>
      </c>
      <c r="G123" s="4">
        <v>6512.0</v>
      </c>
      <c r="H123" s="4">
        <v>3172.0</v>
      </c>
      <c r="I123" s="4">
        <v>951.0</v>
      </c>
      <c r="J123" s="4">
        <v>11276.0</v>
      </c>
      <c r="K123" s="4">
        <v>4123.0</v>
      </c>
      <c r="L123" s="4">
        <v>71.0</v>
      </c>
      <c r="M123" s="4">
        <v>1006.0</v>
      </c>
      <c r="N123" s="4">
        <v>216.0</v>
      </c>
      <c r="O123" s="4">
        <v>1293.0</v>
      </c>
      <c r="P123" s="4">
        <v>5.0</v>
      </c>
      <c r="Q123" s="4">
        <v>394.0</v>
      </c>
      <c r="R123" s="4">
        <v>-127.0</v>
      </c>
      <c r="S123" s="4">
        <v>-76.0</v>
      </c>
      <c r="T123" s="4">
        <v>196.0</v>
      </c>
      <c r="U123" s="4">
        <v>-203.0</v>
      </c>
    </row>
    <row r="124" ht="15.75" customHeight="1">
      <c r="A124" s="17">
        <v>44013.0</v>
      </c>
      <c r="B124" s="4">
        <v>2934.0</v>
      </c>
      <c r="C124" s="4">
        <v>25595.0</v>
      </c>
      <c r="D124" s="4">
        <v>29241.0</v>
      </c>
      <c r="E124" s="4">
        <v>57770.0</v>
      </c>
      <c r="F124" s="4">
        <v>644.0</v>
      </c>
      <c r="G124" s="4">
        <v>6680.0</v>
      </c>
      <c r="H124" s="4">
        <v>3269.0</v>
      </c>
      <c r="I124" s="4">
        <v>889.0</v>
      </c>
      <c r="J124" s="4">
        <v>11482.0</v>
      </c>
      <c r="K124" s="4">
        <v>4158.0</v>
      </c>
      <c r="L124" s="4">
        <v>58.0</v>
      </c>
      <c r="M124" s="4">
        <v>789.0</v>
      </c>
      <c r="N124" s="4">
        <v>538.0</v>
      </c>
      <c r="O124" s="4">
        <v>1385.0</v>
      </c>
      <c r="P124" s="4">
        <v>3.0</v>
      </c>
      <c r="Q124" s="4">
        <v>168.0</v>
      </c>
      <c r="R124" s="4">
        <v>97.0</v>
      </c>
      <c r="S124" s="4">
        <v>-62.0</v>
      </c>
      <c r="T124" s="4">
        <v>206.0</v>
      </c>
      <c r="U124" s="4">
        <v>35.0</v>
      </c>
    </row>
    <row r="125" ht="15.75" customHeight="1">
      <c r="A125" s="17">
        <v>44014.0</v>
      </c>
      <c r="B125" s="4">
        <v>2987.0</v>
      </c>
      <c r="C125" s="4">
        <v>26667.0</v>
      </c>
      <c r="D125" s="4">
        <v>29740.0</v>
      </c>
      <c r="E125" s="4">
        <v>59394.0</v>
      </c>
      <c r="F125" s="4">
        <v>646.0</v>
      </c>
      <c r="G125" s="4">
        <v>6871.0</v>
      </c>
      <c r="H125" s="4">
        <v>3356.0</v>
      </c>
      <c r="I125" s="4">
        <v>804.0</v>
      </c>
      <c r="J125" s="4">
        <v>11677.0</v>
      </c>
      <c r="K125" s="4">
        <v>4160.0</v>
      </c>
      <c r="L125" s="4">
        <v>53.0</v>
      </c>
      <c r="M125" s="4">
        <v>1072.0</v>
      </c>
      <c r="N125" s="4">
        <v>499.0</v>
      </c>
      <c r="O125" s="4">
        <v>1624.0</v>
      </c>
      <c r="P125" s="4">
        <v>2.0</v>
      </c>
      <c r="Q125" s="4">
        <v>191.0</v>
      </c>
      <c r="R125" s="4">
        <v>87.0</v>
      </c>
      <c r="S125" s="4">
        <v>-85.0</v>
      </c>
      <c r="T125" s="4">
        <v>195.0</v>
      </c>
      <c r="U125" s="4">
        <v>2.0</v>
      </c>
    </row>
    <row r="126" ht="15.75" customHeight="1">
      <c r="A126" s="17">
        <v>44015.0</v>
      </c>
      <c r="B126" s="4">
        <v>3036.0</v>
      </c>
      <c r="C126" s="4">
        <v>27568.0</v>
      </c>
      <c r="D126" s="4">
        <v>30091.0</v>
      </c>
      <c r="E126" s="4">
        <v>60695.0</v>
      </c>
      <c r="F126" s="4">
        <v>648.0</v>
      </c>
      <c r="G126" s="4">
        <v>7109.0</v>
      </c>
      <c r="H126" s="4">
        <v>3331.0</v>
      </c>
      <c r="I126" s="4">
        <v>736.0</v>
      </c>
      <c r="J126" s="4">
        <v>11824.0</v>
      </c>
      <c r="K126" s="4">
        <v>4067.0</v>
      </c>
      <c r="L126" s="4">
        <v>49.0</v>
      </c>
      <c r="M126" s="4">
        <v>901.0</v>
      </c>
      <c r="N126" s="4">
        <v>351.0</v>
      </c>
      <c r="O126" s="4">
        <v>1301.0</v>
      </c>
      <c r="P126" s="4">
        <v>2.0</v>
      </c>
      <c r="Q126" s="4">
        <v>238.0</v>
      </c>
      <c r="R126" s="4">
        <v>-25.0</v>
      </c>
      <c r="S126" s="4">
        <v>-68.0</v>
      </c>
      <c r="T126" s="4">
        <v>147.0</v>
      </c>
      <c r="U126" s="4">
        <v>-93.0</v>
      </c>
    </row>
    <row r="127" ht="15.75" customHeight="1">
      <c r="A127" s="17">
        <v>44016.0</v>
      </c>
      <c r="B127" s="4">
        <v>3089.0</v>
      </c>
      <c r="C127" s="4">
        <v>28219.0</v>
      </c>
      <c r="D127" s="4">
        <v>30834.0</v>
      </c>
      <c r="E127" s="4">
        <v>62142.0</v>
      </c>
      <c r="F127" s="4">
        <v>650.0</v>
      </c>
      <c r="G127" s="4">
        <v>7377.0</v>
      </c>
      <c r="H127" s="4">
        <v>3366.0</v>
      </c>
      <c r="I127" s="4">
        <v>646.0</v>
      </c>
      <c r="J127" s="4">
        <v>12039.0</v>
      </c>
      <c r="K127" s="4">
        <v>4012.0</v>
      </c>
      <c r="L127" s="4">
        <v>53.0</v>
      </c>
      <c r="M127" s="4">
        <v>651.0</v>
      </c>
      <c r="N127" s="4">
        <v>743.0</v>
      </c>
      <c r="O127" s="4">
        <v>1447.0</v>
      </c>
      <c r="P127" s="4">
        <v>2.0</v>
      </c>
      <c r="Q127" s="4">
        <v>268.0</v>
      </c>
      <c r="R127" s="4">
        <v>35.0</v>
      </c>
      <c r="S127" s="4">
        <v>-90.0</v>
      </c>
      <c r="T127" s="4">
        <v>215.0</v>
      </c>
      <c r="U127" s="4">
        <v>-55.0</v>
      </c>
    </row>
    <row r="128" ht="15.75" customHeight="1">
      <c r="A128" s="17">
        <v>44017.0</v>
      </c>
      <c r="B128" s="4">
        <v>3171.0</v>
      </c>
      <c r="C128" s="4">
        <v>29105.0</v>
      </c>
      <c r="D128" s="4">
        <v>31473.0</v>
      </c>
      <c r="E128" s="4">
        <v>63749.0</v>
      </c>
      <c r="F128" s="4">
        <v>658.0</v>
      </c>
      <c r="G128" s="4">
        <v>7663.0</v>
      </c>
      <c r="H128" s="4">
        <v>3390.0</v>
      </c>
      <c r="I128" s="4">
        <v>584.0</v>
      </c>
      <c r="J128" s="4">
        <v>12295.0</v>
      </c>
      <c r="K128" s="4">
        <v>3974.0</v>
      </c>
      <c r="L128" s="4">
        <v>82.0</v>
      </c>
      <c r="M128" s="4">
        <v>886.0</v>
      </c>
      <c r="N128" s="4">
        <v>639.0</v>
      </c>
      <c r="O128" s="4">
        <v>1607.0</v>
      </c>
      <c r="P128" s="4">
        <v>8.0</v>
      </c>
      <c r="Q128" s="4">
        <v>286.0</v>
      </c>
      <c r="R128" s="4">
        <v>24.0</v>
      </c>
      <c r="S128" s="4">
        <v>-62.0</v>
      </c>
      <c r="T128" s="4">
        <v>256.0</v>
      </c>
      <c r="U128" s="4">
        <v>-38.0</v>
      </c>
    </row>
    <row r="129" ht="15.75" customHeight="1">
      <c r="A129" s="17">
        <v>44018.0</v>
      </c>
      <c r="B129" s="4">
        <v>3241.0</v>
      </c>
      <c r="C129" s="4">
        <v>29919.0</v>
      </c>
      <c r="D129" s="4">
        <v>31798.0</v>
      </c>
      <c r="E129" s="4">
        <v>64958.0</v>
      </c>
      <c r="F129" s="4">
        <v>658.0</v>
      </c>
      <c r="G129" s="4">
        <v>8033.0</v>
      </c>
      <c r="H129" s="4">
        <v>3340.0</v>
      </c>
      <c r="I129" s="4">
        <v>495.0</v>
      </c>
      <c r="J129" s="4">
        <v>12526.0</v>
      </c>
      <c r="K129" s="4">
        <v>3835.0</v>
      </c>
      <c r="L129" s="4">
        <v>70.0</v>
      </c>
      <c r="M129" s="4">
        <v>814.0</v>
      </c>
      <c r="N129" s="4">
        <v>325.0</v>
      </c>
      <c r="O129" s="4">
        <v>1209.0</v>
      </c>
      <c r="P129" s="4">
        <v>0.0</v>
      </c>
      <c r="Q129" s="4">
        <v>370.0</v>
      </c>
      <c r="R129" s="4">
        <v>-50.0</v>
      </c>
      <c r="S129" s="4">
        <v>-89.0</v>
      </c>
      <c r="T129" s="4">
        <v>231.0</v>
      </c>
      <c r="U129" s="4">
        <v>-139.0</v>
      </c>
    </row>
    <row r="130" ht="15.75" customHeight="1">
      <c r="A130" s="17">
        <v>44019.0</v>
      </c>
      <c r="B130" s="4">
        <v>3309.0</v>
      </c>
      <c r="C130" s="4">
        <v>30785.0</v>
      </c>
      <c r="D130" s="4">
        <v>32132.0</v>
      </c>
      <c r="E130" s="4">
        <v>66226.0</v>
      </c>
      <c r="F130" s="4">
        <v>664.0</v>
      </c>
      <c r="G130" s="4">
        <v>8277.0</v>
      </c>
      <c r="H130" s="4">
        <v>3379.0</v>
      </c>
      <c r="I130" s="4">
        <v>405.0</v>
      </c>
      <c r="J130" s="4">
        <v>12725.0</v>
      </c>
      <c r="K130" s="4">
        <v>3784.0</v>
      </c>
      <c r="L130" s="4">
        <v>68.0</v>
      </c>
      <c r="M130" s="4">
        <v>866.0</v>
      </c>
      <c r="N130" s="4">
        <v>334.0</v>
      </c>
      <c r="O130" s="4">
        <v>1268.0</v>
      </c>
      <c r="P130" s="4">
        <v>6.0</v>
      </c>
      <c r="Q130" s="4">
        <v>244.0</v>
      </c>
      <c r="R130" s="4">
        <v>39.0</v>
      </c>
      <c r="S130" s="4">
        <v>-90.0</v>
      </c>
      <c r="T130" s="4">
        <v>199.0</v>
      </c>
      <c r="U130" s="4">
        <v>-51.0</v>
      </c>
    </row>
    <row r="131" ht="15.75" customHeight="1">
      <c r="A131" s="17">
        <v>44020.0</v>
      </c>
      <c r="B131" s="4">
        <v>3359.0</v>
      </c>
      <c r="C131" s="4">
        <v>31585.0</v>
      </c>
      <c r="D131" s="4">
        <v>33135.0</v>
      </c>
      <c r="E131" s="4">
        <v>68079.0</v>
      </c>
      <c r="F131" s="4">
        <v>667.0</v>
      </c>
      <c r="G131" s="4">
        <v>8429.0</v>
      </c>
      <c r="H131" s="4">
        <v>3556.0</v>
      </c>
      <c r="I131" s="4">
        <v>417.0</v>
      </c>
      <c r="J131" s="4">
        <v>13069.0</v>
      </c>
      <c r="K131" s="4">
        <v>3973.0</v>
      </c>
      <c r="L131" s="4">
        <v>50.0</v>
      </c>
      <c r="M131" s="4">
        <v>800.0</v>
      </c>
      <c r="N131" s="4">
        <v>1003.0</v>
      </c>
      <c r="O131" s="4">
        <v>1853.0</v>
      </c>
      <c r="P131" s="4">
        <v>3.0</v>
      </c>
      <c r="Q131" s="4">
        <v>152.0</v>
      </c>
      <c r="R131" s="4">
        <v>177.0</v>
      </c>
      <c r="S131" s="4">
        <v>12.0</v>
      </c>
      <c r="T131" s="4">
        <v>344.0</v>
      </c>
      <c r="U131" s="4">
        <v>189.0</v>
      </c>
    </row>
    <row r="132" ht="15.75" customHeight="1">
      <c r="A132" s="17">
        <v>44021.0</v>
      </c>
      <c r="B132" s="4">
        <v>3417.0</v>
      </c>
      <c r="C132" s="4">
        <v>32651.0</v>
      </c>
      <c r="D132" s="4">
        <v>34668.0</v>
      </c>
      <c r="E132" s="4">
        <v>70736.0</v>
      </c>
      <c r="F132" s="4">
        <v>677.0</v>
      </c>
      <c r="G132" s="4">
        <v>8647.0</v>
      </c>
      <c r="H132" s="4">
        <v>3584.0</v>
      </c>
      <c r="I132" s="4">
        <v>451.0</v>
      </c>
      <c r="J132" s="4">
        <v>13359.0</v>
      </c>
      <c r="K132" s="4">
        <v>4035.0</v>
      </c>
      <c r="L132" s="4">
        <v>58.0</v>
      </c>
      <c r="M132" s="4">
        <v>1066.0</v>
      </c>
      <c r="N132" s="4">
        <v>1533.0</v>
      </c>
      <c r="O132" s="4">
        <v>2657.0</v>
      </c>
      <c r="P132" s="4">
        <v>10.0</v>
      </c>
      <c r="Q132" s="4">
        <v>218.0</v>
      </c>
      <c r="R132" s="4">
        <v>28.0</v>
      </c>
      <c r="S132" s="4">
        <v>34.0</v>
      </c>
      <c r="T132" s="4">
        <v>290.0</v>
      </c>
      <c r="U132" s="4">
        <v>62.0</v>
      </c>
    </row>
    <row r="133" ht="15.75" customHeight="1">
      <c r="A133" s="17">
        <v>44022.0</v>
      </c>
      <c r="B133" s="4">
        <v>3469.0</v>
      </c>
      <c r="C133" s="4">
        <v>33529.0</v>
      </c>
      <c r="D133" s="4">
        <v>35349.0</v>
      </c>
      <c r="E133" s="4">
        <v>72347.0</v>
      </c>
      <c r="F133" s="4">
        <v>684.0</v>
      </c>
      <c r="G133" s="4">
        <v>8825.0</v>
      </c>
      <c r="H133" s="4">
        <v>3613.0</v>
      </c>
      <c r="I133" s="4">
        <v>476.0</v>
      </c>
      <c r="J133" s="4">
        <v>13598.0</v>
      </c>
      <c r="K133" s="4">
        <v>4089.0</v>
      </c>
      <c r="L133" s="4">
        <v>52.0</v>
      </c>
      <c r="M133" s="4">
        <v>878.0</v>
      </c>
      <c r="N133" s="4">
        <v>681.0</v>
      </c>
      <c r="O133" s="4">
        <v>1611.0</v>
      </c>
      <c r="P133" s="4">
        <v>7.0</v>
      </c>
      <c r="Q133" s="4">
        <v>178.0</v>
      </c>
      <c r="R133" s="4">
        <v>29.0</v>
      </c>
      <c r="S133" s="4">
        <v>25.0</v>
      </c>
      <c r="T133" s="4">
        <v>239.0</v>
      </c>
      <c r="U133" s="4">
        <v>54.0</v>
      </c>
    </row>
    <row r="134" ht="15.75" customHeight="1">
      <c r="A134" s="17">
        <v>44023.0</v>
      </c>
      <c r="B134" s="4">
        <v>3535.0</v>
      </c>
      <c r="C134" s="4">
        <v>34719.0</v>
      </c>
      <c r="D134" s="4">
        <v>35764.0</v>
      </c>
      <c r="E134" s="4">
        <v>74018.0</v>
      </c>
      <c r="F134" s="4">
        <v>690.0</v>
      </c>
      <c r="G134" s="4">
        <v>9040.0</v>
      </c>
      <c r="H134" s="4">
        <v>3732.0</v>
      </c>
      <c r="I134" s="4">
        <v>495.0</v>
      </c>
      <c r="J134" s="4">
        <v>13957.0</v>
      </c>
      <c r="K134" s="4">
        <v>4227.0</v>
      </c>
      <c r="L134" s="4">
        <v>66.0</v>
      </c>
      <c r="M134" s="4">
        <v>1190.0</v>
      </c>
      <c r="N134" s="4">
        <v>415.0</v>
      </c>
      <c r="O134" s="4">
        <v>1671.0</v>
      </c>
      <c r="P134" s="4">
        <v>6.0</v>
      </c>
      <c r="Q134" s="4">
        <v>215.0</v>
      </c>
      <c r="R134" s="4">
        <v>119.0</v>
      </c>
      <c r="S134" s="4">
        <v>19.0</v>
      </c>
      <c r="T134" s="4">
        <v>359.0</v>
      </c>
      <c r="U134" s="4">
        <v>138.0</v>
      </c>
    </row>
    <row r="135" ht="15.75" customHeight="1">
      <c r="A135" s="17">
        <v>44024.0</v>
      </c>
      <c r="B135" s="4">
        <v>3606.0</v>
      </c>
      <c r="C135" s="4">
        <v>35638.0</v>
      </c>
      <c r="D135" s="4">
        <v>36455.0</v>
      </c>
      <c r="E135" s="4">
        <v>75699.0</v>
      </c>
      <c r="F135" s="4">
        <v>702.0</v>
      </c>
      <c r="G135" s="4">
        <v>9200.0</v>
      </c>
      <c r="H135" s="4">
        <v>3905.0</v>
      </c>
      <c r="I135" s="4">
        <v>554.0</v>
      </c>
      <c r="J135" s="4">
        <v>14361.0</v>
      </c>
      <c r="K135" s="4">
        <v>4459.0</v>
      </c>
      <c r="L135" s="4">
        <v>71.0</v>
      </c>
      <c r="M135" s="4">
        <v>919.0</v>
      </c>
      <c r="N135" s="4">
        <v>691.0</v>
      </c>
      <c r="O135" s="4">
        <v>1681.0</v>
      </c>
      <c r="P135" s="4">
        <v>12.0</v>
      </c>
      <c r="Q135" s="4">
        <v>160.0</v>
      </c>
      <c r="R135" s="4">
        <v>173.0</v>
      </c>
      <c r="S135" s="4">
        <v>59.0</v>
      </c>
      <c r="T135" s="4">
        <v>404.0</v>
      </c>
      <c r="U135" s="4">
        <v>232.0</v>
      </c>
    </row>
    <row r="136" ht="15.75" customHeight="1">
      <c r="A136" s="17">
        <v>44025.0</v>
      </c>
      <c r="B136" s="4">
        <v>3656.0</v>
      </c>
      <c r="C136" s="4">
        <v>36689.0</v>
      </c>
      <c r="D136" s="4">
        <v>36636.0</v>
      </c>
      <c r="E136" s="4">
        <v>76981.0</v>
      </c>
      <c r="F136" s="4">
        <v>710.0</v>
      </c>
      <c r="G136" s="4">
        <v>9408.0</v>
      </c>
      <c r="H136" s="4">
        <v>3924.0</v>
      </c>
      <c r="I136" s="4">
        <v>597.0</v>
      </c>
      <c r="J136" s="4">
        <v>14639.0</v>
      </c>
      <c r="K136" s="4">
        <v>4521.0</v>
      </c>
      <c r="L136" s="4">
        <v>50.0</v>
      </c>
      <c r="M136" s="4">
        <v>1051.0</v>
      </c>
      <c r="N136" s="4">
        <v>181.0</v>
      </c>
      <c r="O136" s="4">
        <v>1282.0</v>
      </c>
      <c r="P136" s="4">
        <v>8.0</v>
      </c>
      <c r="Q136" s="4">
        <v>208.0</v>
      </c>
      <c r="R136" s="4">
        <v>19.0</v>
      </c>
      <c r="S136" s="4">
        <v>43.0</v>
      </c>
      <c r="T136" s="4">
        <v>278.0</v>
      </c>
      <c r="U136" s="4">
        <v>62.0</v>
      </c>
    </row>
    <row r="137" ht="15.75" customHeight="1">
      <c r="A137" s="17">
        <v>44026.0</v>
      </c>
      <c r="B137" s="4">
        <v>3710.0</v>
      </c>
      <c r="C137" s="4">
        <v>37636.0</v>
      </c>
      <c r="D137" s="4">
        <v>37226.0</v>
      </c>
      <c r="E137" s="4">
        <v>78572.0</v>
      </c>
      <c r="F137" s="4">
        <v>714.0</v>
      </c>
      <c r="G137" s="4">
        <v>9528.0</v>
      </c>
      <c r="H137" s="4">
        <v>4053.0</v>
      </c>
      <c r="I137" s="4">
        <v>619.0</v>
      </c>
      <c r="J137" s="4">
        <v>14914.0</v>
      </c>
      <c r="K137" s="4">
        <v>4672.0</v>
      </c>
      <c r="L137" s="4">
        <v>54.0</v>
      </c>
      <c r="M137" s="4">
        <v>947.0</v>
      </c>
      <c r="N137" s="4">
        <v>590.0</v>
      </c>
      <c r="O137" s="4">
        <v>1591.0</v>
      </c>
      <c r="P137" s="4">
        <v>4.0</v>
      </c>
      <c r="Q137" s="4">
        <v>120.0</v>
      </c>
      <c r="R137" s="4">
        <v>129.0</v>
      </c>
      <c r="S137" s="4">
        <v>22.0</v>
      </c>
      <c r="T137" s="4">
        <v>275.0</v>
      </c>
      <c r="U137" s="4">
        <v>151.0</v>
      </c>
    </row>
    <row r="138" ht="15.75" customHeight="1">
      <c r="A138" s="17">
        <v>44027.0</v>
      </c>
      <c r="B138" s="4">
        <v>3797.0</v>
      </c>
      <c r="C138" s="4">
        <v>39050.0</v>
      </c>
      <c r="D138" s="4">
        <v>37247.0</v>
      </c>
      <c r="E138" s="4">
        <v>80094.0</v>
      </c>
      <c r="F138" s="4">
        <v>720.0</v>
      </c>
      <c r="G138" s="4">
        <v>9721.0</v>
      </c>
      <c r="H138" s="4">
        <v>4041.0</v>
      </c>
      <c r="I138" s="4">
        <v>691.0</v>
      </c>
      <c r="J138" s="4">
        <v>15173.0</v>
      </c>
      <c r="K138" s="4">
        <v>4732.0</v>
      </c>
      <c r="L138" s="4">
        <v>87.0</v>
      </c>
      <c r="M138" s="4">
        <v>1414.0</v>
      </c>
      <c r="N138" s="4">
        <v>21.0</v>
      </c>
      <c r="O138" s="4">
        <v>1522.0</v>
      </c>
      <c r="P138" s="4">
        <v>6.0</v>
      </c>
      <c r="Q138" s="4">
        <v>193.0</v>
      </c>
      <c r="R138" s="4">
        <v>-12.0</v>
      </c>
      <c r="S138" s="4">
        <v>72.0</v>
      </c>
      <c r="T138" s="4">
        <v>259.0</v>
      </c>
      <c r="U138" s="4">
        <v>60.0</v>
      </c>
    </row>
    <row r="139" ht="15.75" customHeight="1">
      <c r="A139" s="17">
        <v>44028.0</v>
      </c>
      <c r="B139" s="4">
        <v>3873.0</v>
      </c>
      <c r="C139" s="4">
        <v>40345.0</v>
      </c>
      <c r="D139" s="4">
        <v>37450.0</v>
      </c>
      <c r="E139" s="4">
        <v>81668.0</v>
      </c>
      <c r="F139" s="4">
        <v>722.0</v>
      </c>
      <c r="G139" s="4">
        <v>9857.0</v>
      </c>
      <c r="H139" s="4">
        <v>4110.0</v>
      </c>
      <c r="I139" s="4">
        <v>777.0</v>
      </c>
      <c r="J139" s="4">
        <v>15466.0</v>
      </c>
      <c r="K139" s="4">
        <v>4887.0</v>
      </c>
      <c r="L139" s="4">
        <v>76.0</v>
      </c>
      <c r="M139" s="4">
        <v>1295.0</v>
      </c>
      <c r="N139" s="4">
        <v>203.0</v>
      </c>
      <c r="O139" s="4">
        <v>1574.0</v>
      </c>
      <c r="P139" s="4">
        <v>2.0</v>
      </c>
      <c r="Q139" s="4">
        <v>136.0</v>
      </c>
      <c r="R139" s="4">
        <v>69.0</v>
      </c>
      <c r="S139" s="4">
        <v>86.0</v>
      </c>
      <c r="T139" s="4">
        <v>293.0</v>
      </c>
      <c r="U139" s="4">
        <v>155.0</v>
      </c>
    </row>
    <row r="140" ht="15.75" customHeight="1">
      <c r="A140" s="17">
        <v>44029.0</v>
      </c>
      <c r="B140" s="4">
        <v>3957.0</v>
      </c>
      <c r="C140" s="4">
        <v>41834.0</v>
      </c>
      <c r="D140" s="4">
        <v>37339.0</v>
      </c>
      <c r="E140" s="4">
        <v>83130.0</v>
      </c>
      <c r="F140" s="4">
        <v>731.0</v>
      </c>
      <c r="G140" s="4">
        <v>9994.0</v>
      </c>
      <c r="H140" s="4">
        <v>4156.0</v>
      </c>
      <c r="I140" s="4">
        <v>826.0</v>
      </c>
      <c r="J140" s="4">
        <v>15707.0</v>
      </c>
      <c r="K140" s="4">
        <v>4982.0</v>
      </c>
      <c r="L140" s="4">
        <v>84.0</v>
      </c>
      <c r="M140" s="4">
        <v>1489.0</v>
      </c>
      <c r="N140" s="4">
        <v>-111.0</v>
      </c>
      <c r="O140" s="4">
        <v>1462.0</v>
      </c>
      <c r="P140" s="4">
        <v>9.0</v>
      </c>
      <c r="Q140" s="4">
        <v>137.0</v>
      </c>
      <c r="R140" s="4">
        <v>46.0</v>
      </c>
      <c r="S140" s="4">
        <v>49.0</v>
      </c>
      <c r="T140" s="4">
        <v>241.0</v>
      </c>
      <c r="U140" s="4">
        <v>95.0</v>
      </c>
    </row>
    <row r="141" ht="15.75" customHeight="1">
      <c r="A141" s="17">
        <v>44030.0</v>
      </c>
      <c r="B141" s="4">
        <v>4016.0</v>
      </c>
      <c r="C141" s="4">
        <v>43268.0</v>
      </c>
      <c r="D141" s="4">
        <v>37598.0</v>
      </c>
      <c r="E141" s="4">
        <v>84882.0</v>
      </c>
      <c r="F141" s="4">
        <v>740.0</v>
      </c>
      <c r="G141" s="4">
        <v>10117.0</v>
      </c>
      <c r="H141" s="4">
        <v>4289.0</v>
      </c>
      <c r="I141" s="4">
        <v>892.0</v>
      </c>
      <c r="J141" s="4">
        <v>16038.0</v>
      </c>
      <c r="K141" s="4">
        <v>5181.0</v>
      </c>
      <c r="L141" s="4">
        <v>59.0</v>
      </c>
      <c r="M141" s="4">
        <v>1434.0</v>
      </c>
      <c r="N141" s="4">
        <v>259.0</v>
      </c>
      <c r="O141" s="4">
        <v>1752.0</v>
      </c>
      <c r="P141" s="4">
        <v>9.0</v>
      </c>
      <c r="Q141" s="4">
        <v>123.0</v>
      </c>
      <c r="R141" s="4">
        <v>133.0</v>
      </c>
      <c r="S141" s="4">
        <v>66.0</v>
      </c>
      <c r="T141" s="4">
        <v>331.0</v>
      </c>
      <c r="U141" s="4">
        <v>199.0</v>
      </c>
    </row>
    <row r="142" ht="15.75" customHeight="1">
      <c r="A142" s="17">
        <v>44031.0</v>
      </c>
      <c r="B142" s="4">
        <v>4143.0</v>
      </c>
      <c r="C142" s="4">
        <v>45401.0</v>
      </c>
      <c r="D142" s="4">
        <v>36977.0</v>
      </c>
      <c r="E142" s="4">
        <v>86521.0</v>
      </c>
      <c r="F142" s="4">
        <v>748.0</v>
      </c>
      <c r="G142" s="4">
        <v>10444.0</v>
      </c>
      <c r="H142" s="4">
        <v>4236.0</v>
      </c>
      <c r="I142" s="4">
        <v>923.0</v>
      </c>
      <c r="J142" s="4">
        <v>16351.0</v>
      </c>
      <c r="K142" s="4">
        <v>5159.0</v>
      </c>
      <c r="L142" s="4">
        <v>127.0</v>
      </c>
      <c r="M142" s="4">
        <v>2133.0</v>
      </c>
      <c r="N142" s="4">
        <v>-621.0</v>
      </c>
      <c r="O142" s="4">
        <v>1639.0</v>
      </c>
      <c r="P142" s="4">
        <v>8.0</v>
      </c>
      <c r="Q142" s="4">
        <v>327.0</v>
      </c>
      <c r="R142" s="4">
        <v>-53.0</v>
      </c>
      <c r="S142" s="4">
        <v>31.0</v>
      </c>
      <c r="T142" s="4">
        <v>313.0</v>
      </c>
      <c r="U142" s="4">
        <v>-22.0</v>
      </c>
    </row>
    <row r="143" ht="15.75" customHeight="1">
      <c r="A143" s="17">
        <v>44032.0</v>
      </c>
      <c r="B143" s="4">
        <v>4239.0</v>
      </c>
      <c r="C143" s="4">
        <v>46977.0</v>
      </c>
      <c r="D143" s="4">
        <v>36998.0</v>
      </c>
      <c r="E143" s="4">
        <v>88214.0</v>
      </c>
      <c r="F143" s="4">
        <v>749.0</v>
      </c>
      <c r="G143" s="4">
        <v>10602.0</v>
      </c>
      <c r="H143" s="4">
        <v>4335.0</v>
      </c>
      <c r="I143" s="4">
        <v>1026.0</v>
      </c>
      <c r="J143" s="4">
        <v>16712.0</v>
      </c>
      <c r="K143" s="4">
        <v>5361.0</v>
      </c>
      <c r="L143" s="4">
        <v>96.0</v>
      </c>
      <c r="M143" s="4">
        <v>1576.0</v>
      </c>
      <c r="N143" s="4">
        <v>21.0</v>
      </c>
      <c r="O143" s="4">
        <v>1693.0</v>
      </c>
      <c r="P143" s="4">
        <v>1.0</v>
      </c>
      <c r="Q143" s="4">
        <v>158.0</v>
      </c>
      <c r="R143" s="4">
        <v>99.0</v>
      </c>
      <c r="S143" s="4">
        <v>103.0</v>
      </c>
      <c r="T143" s="4">
        <v>361.0</v>
      </c>
      <c r="U143" s="4">
        <v>202.0</v>
      </c>
    </row>
    <row r="144" ht="15.75" customHeight="1">
      <c r="A144" s="17">
        <v>44033.0</v>
      </c>
      <c r="B144" s="4">
        <v>4320.0</v>
      </c>
      <c r="C144" s="4">
        <v>48466.0</v>
      </c>
      <c r="D144" s="4">
        <v>37083.0</v>
      </c>
      <c r="E144" s="4">
        <v>89869.0</v>
      </c>
      <c r="F144" s="4">
        <v>758.0</v>
      </c>
      <c r="G144" s="4">
        <v>10864.0</v>
      </c>
      <c r="H144" s="4">
        <v>4458.0</v>
      </c>
      <c r="I144" s="4">
        <v>1073.0</v>
      </c>
      <c r="J144" s="4">
        <v>17153.0</v>
      </c>
      <c r="K144" s="4">
        <v>5531.0</v>
      </c>
      <c r="L144" s="4">
        <v>81.0</v>
      </c>
      <c r="M144" s="4">
        <v>1489.0</v>
      </c>
      <c r="N144" s="4">
        <v>85.0</v>
      </c>
      <c r="O144" s="4">
        <v>1655.0</v>
      </c>
      <c r="P144" s="4">
        <v>9.0</v>
      </c>
      <c r="Q144" s="4">
        <v>262.0</v>
      </c>
      <c r="R144" s="4">
        <v>123.0</v>
      </c>
      <c r="S144" s="4">
        <v>47.0</v>
      </c>
      <c r="T144" s="4">
        <v>441.0</v>
      </c>
      <c r="U144" s="4">
        <v>170.0</v>
      </c>
    </row>
    <row r="145" ht="15.75" customHeight="1">
      <c r="A145" s="17">
        <v>44034.0</v>
      </c>
      <c r="B145" s="4">
        <v>4459.0</v>
      </c>
      <c r="C145" s="4">
        <v>50255.0</v>
      </c>
      <c r="D145" s="4">
        <v>37037.0</v>
      </c>
      <c r="E145" s="4">
        <v>91751.0</v>
      </c>
      <c r="F145" s="4">
        <v>766.0</v>
      </c>
      <c r="G145" s="4">
        <v>11187.0</v>
      </c>
      <c r="H145" s="4">
        <v>4383.0</v>
      </c>
      <c r="I145" s="4">
        <v>1193.0</v>
      </c>
      <c r="J145" s="4">
        <v>17529.0</v>
      </c>
      <c r="K145" s="4">
        <v>5576.0</v>
      </c>
      <c r="L145" s="4">
        <v>139.0</v>
      </c>
      <c r="M145" s="4">
        <v>1789.0</v>
      </c>
      <c r="N145" s="4">
        <v>-46.0</v>
      </c>
      <c r="O145" s="4">
        <v>1882.0</v>
      </c>
      <c r="P145" s="4">
        <v>8.0</v>
      </c>
      <c r="Q145" s="4">
        <v>323.0</v>
      </c>
      <c r="R145" s="4">
        <v>-75.0</v>
      </c>
      <c r="S145" s="4">
        <v>120.0</v>
      </c>
      <c r="T145" s="4">
        <v>376.0</v>
      </c>
      <c r="U145" s="4">
        <v>45.0</v>
      </c>
    </row>
    <row r="146" ht="15.75" customHeight="1">
      <c r="A146" s="17">
        <v>44035.0</v>
      </c>
      <c r="B146" s="4">
        <v>4576.0</v>
      </c>
      <c r="C146" s="4">
        <v>52164.0</v>
      </c>
      <c r="D146" s="4">
        <v>36917.0</v>
      </c>
      <c r="E146" s="4">
        <v>93657.0</v>
      </c>
      <c r="F146" s="4">
        <v>767.0</v>
      </c>
      <c r="G146" s="4">
        <v>11302.0</v>
      </c>
      <c r="H146" s="4">
        <v>4675.0</v>
      </c>
      <c r="I146" s="4">
        <v>1201.0</v>
      </c>
      <c r="J146" s="4">
        <v>17945.0</v>
      </c>
      <c r="K146" s="4">
        <v>5876.0</v>
      </c>
      <c r="L146" s="4">
        <v>117.0</v>
      </c>
      <c r="M146" s="4">
        <v>1909.0</v>
      </c>
      <c r="N146" s="4">
        <v>-120.0</v>
      </c>
      <c r="O146" s="4">
        <v>1906.0</v>
      </c>
      <c r="P146" s="4">
        <v>1.0</v>
      </c>
      <c r="Q146" s="4">
        <v>115.0</v>
      </c>
      <c r="R146" s="4">
        <v>292.0</v>
      </c>
      <c r="S146" s="4">
        <v>8.0</v>
      </c>
      <c r="T146" s="4">
        <v>416.0</v>
      </c>
      <c r="U146" s="4">
        <v>300.0</v>
      </c>
    </row>
    <row r="147" ht="15.75" customHeight="1">
      <c r="A147" s="17">
        <v>44036.0</v>
      </c>
      <c r="B147" s="4">
        <v>4665.0</v>
      </c>
      <c r="C147" s="4">
        <v>53945.0</v>
      </c>
      <c r="D147" s="4">
        <v>36808.0</v>
      </c>
      <c r="E147" s="4">
        <v>95418.0</v>
      </c>
      <c r="F147" s="4">
        <v>768.0</v>
      </c>
      <c r="G147" s="4">
        <v>11585.0</v>
      </c>
      <c r="H147" s="4">
        <v>4577.0</v>
      </c>
      <c r="I147" s="4">
        <v>1300.0</v>
      </c>
      <c r="J147" s="4">
        <v>18230.0</v>
      </c>
      <c r="K147" s="4">
        <v>5877.0</v>
      </c>
      <c r="L147" s="4">
        <v>89.0</v>
      </c>
      <c r="M147" s="4">
        <v>1781.0</v>
      </c>
      <c r="N147" s="4">
        <v>-109.0</v>
      </c>
      <c r="O147" s="4">
        <v>1761.0</v>
      </c>
      <c r="P147" s="4">
        <v>1.0</v>
      </c>
      <c r="Q147" s="4">
        <v>283.0</v>
      </c>
      <c r="R147" s="4">
        <v>-98.0</v>
      </c>
      <c r="S147" s="4">
        <v>99.0</v>
      </c>
      <c r="T147" s="4">
        <v>285.0</v>
      </c>
      <c r="U147" s="4">
        <v>1.0</v>
      </c>
    </row>
    <row r="148" ht="15.75" customHeight="1">
      <c r="A148" s="17">
        <v>44037.0</v>
      </c>
      <c r="B148" s="4">
        <v>4714.0</v>
      </c>
      <c r="C148" s="4">
        <v>55354.0</v>
      </c>
      <c r="D148" s="4">
        <v>37218.0</v>
      </c>
      <c r="E148" s="4">
        <v>97286.0</v>
      </c>
      <c r="F148" s="4">
        <v>769.0</v>
      </c>
      <c r="G148" s="4">
        <v>11715.0</v>
      </c>
      <c r="H148" s="4">
        <v>4729.0</v>
      </c>
      <c r="I148" s="4">
        <v>1410.0</v>
      </c>
      <c r="J148" s="4">
        <v>18623.0</v>
      </c>
      <c r="K148" s="4">
        <v>6139.0</v>
      </c>
      <c r="L148" s="4">
        <v>49.0</v>
      </c>
      <c r="M148" s="4">
        <v>1409.0</v>
      </c>
      <c r="N148" s="4">
        <v>410.0</v>
      </c>
      <c r="O148" s="4">
        <v>1868.0</v>
      </c>
      <c r="P148" s="4">
        <v>1.0</v>
      </c>
      <c r="Q148" s="4">
        <v>130.0</v>
      </c>
      <c r="R148" s="4">
        <v>152.0</v>
      </c>
      <c r="S148" s="4">
        <v>110.0</v>
      </c>
      <c r="T148" s="4">
        <v>393.0</v>
      </c>
      <c r="U148" s="4">
        <v>262.0</v>
      </c>
    </row>
    <row r="149" ht="15.75" customHeight="1">
      <c r="A149" s="17">
        <v>44038.0</v>
      </c>
      <c r="B149" s="4">
        <v>4781.0</v>
      </c>
      <c r="C149" s="4">
        <v>56655.0</v>
      </c>
      <c r="D149" s="4">
        <v>37342.0</v>
      </c>
      <c r="E149" s="4">
        <v>98778.0</v>
      </c>
      <c r="F149" s="4">
        <v>779.0</v>
      </c>
      <c r="G149" s="4">
        <v>11889.0</v>
      </c>
      <c r="H149" s="4">
        <v>4842.0</v>
      </c>
      <c r="I149" s="4">
        <v>1491.0</v>
      </c>
      <c r="J149" s="4">
        <v>19001.0</v>
      </c>
      <c r="K149" s="4">
        <v>6333.0</v>
      </c>
      <c r="L149" s="4">
        <v>67.0</v>
      </c>
      <c r="M149" s="4">
        <v>1301.0</v>
      </c>
      <c r="N149" s="4">
        <v>124.0</v>
      </c>
      <c r="O149" s="4">
        <v>1492.0</v>
      </c>
      <c r="P149" s="4">
        <v>10.0</v>
      </c>
      <c r="Q149" s="4">
        <v>174.0</v>
      </c>
      <c r="R149" s="4">
        <v>113.0</v>
      </c>
      <c r="S149" s="4">
        <v>81.0</v>
      </c>
      <c r="T149" s="4">
        <v>378.0</v>
      </c>
      <c r="U149" s="4">
        <v>194.0</v>
      </c>
    </row>
    <row r="150" ht="15.75" customHeight="1">
      <c r="A150" s="17">
        <v>44039.0</v>
      </c>
      <c r="B150" s="4">
        <v>4838.0</v>
      </c>
      <c r="C150" s="4">
        <v>58173.0</v>
      </c>
      <c r="D150" s="4">
        <v>37292.0</v>
      </c>
      <c r="E150" s="4">
        <v>100303.0</v>
      </c>
      <c r="F150" s="4">
        <v>782.0</v>
      </c>
      <c r="G150" s="4">
        <v>11996.0</v>
      </c>
      <c r="H150" s="4">
        <v>4993.0</v>
      </c>
      <c r="I150" s="4">
        <v>1702.0</v>
      </c>
      <c r="J150" s="4">
        <v>19473.0</v>
      </c>
      <c r="K150" s="4">
        <v>6695.0</v>
      </c>
      <c r="L150" s="4">
        <v>57.0</v>
      </c>
      <c r="M150" s="4">
        <v>1518.0</v>
      </c>
      <c r="N150" s="4">
        <v>-50.0</v>
      </c>
      <c r="O150" s="4">
        <v>1525.0</v>
      </c>
      <c r="P150" s="4">
        <v>3.0</v>
      </c>
      <c r="Q150" s="4">
        <v>107.0</v>
      </c>
      <c r="R150" s="4">
        <v>151.0</v>
      </c>
      <c r="S150" s="4">
        <v>211.0</v>
      </c>
      <c r="T150" s="4">
        <v>472.0</v>
      </c>
      <c r="U150" s="4">
        <v>362.0</v>
      </c>
    </row>
    <row r="151" ht="15.75" customHeight="1">
      <c r="A151" s="17">
        <v>44040.0</v>
      </c>
      <c r="B151" s="4">
        <v>4901.0</v>
      </c>
      <c r="C151" s="4">
        <v>60539.0</v>
      </c>
      <c r="D151" s="4">
        <v>36611.0</v>
      </c>
      <c r="E151" s="4">
        <v>102051.0</v>
      </c>
      <c r="F151" s="4">
        <v>795.0</v>
      </c>
      <c r="G151" s="4">
        <v>12373.0</v>
      </c>
      <c r="H151" s="4">
        <v>4869.0</v>
      </c>
      <c r="I151" s="4">
        <v>1848.0</v>
      </c>
      <c r="J151" s="4">
        <v>19885.0</v>
      </c>
      <c r="K151" s="4">
        <v>6717.0</v>
      </c>
      <c r="L151" s="4">
        <v>63.0</v>
      </c>
      <c r="M151" s="4">
        <v>2366.0</v>
      </c>
      <c r="N151" s="4">
        <v>-681.0</v>
      </c>
      <c r="O151" s="4">
        <v>1748.0</v>
      </c>
      <c r="P151" s="4">
        <v>13.0</v>
      </c>
      <c r="Q151" s="4">
        <v>377.0</v>
      </c>
      <c r="R151" s="4">
        <v>-124.0</v>
      </c>
      <c r="S151" s="4">
        <v>146.0</v>
      </c>
      <c r="T151" s="4">
        <v>412.0</v>
      </c>
      <c r="U151" s="4">
        <v>22.0</v>
      </c>
    </row>
    <row r="152" ht="15.75" customHeight="1">
      <c r="A152" s="17">
        <v>44041.0</v>
      </c>
      <c r="B152" s="4">
        <v>4975.0</v>
      </c>
      <c r="C152" s="4">
        <v>62138.0</v>
      </c>
      <c r="D152" s="4">
        <v>37319.0</v>
      </c>
      <c r="E152" s="4">
        <v>104432.0</v>
      </c>
      <c r="F152" s="4">
        <v>820.0</v>
      </c>
      <c r="G152" s="4">
        <v>12613.0</v>
      </c>
      <c r="H152" s="4">
        <v>5093.0</v>
      </c>
      <c r="I152" s="4">
        <v>1944.0</v>
      </c>
      <c r="J152" s="4">
        <v>20470.0</v>
      </c>
      <c r="K152" s="4">
        <v>7037.0</v>
      </c>
      <c r="L152" s="4">
        <v>74.0</v>
      </c>
      <c r="M152" s="4">
        <v>1599.0</v>
      </c>
      <c r="N152" s="4">
        <v>708.0</v>
      </c>
      <c r="O152" s="4">
        <v>2381.0</v>
      </c>
      <c r="P152" s="4">
        <v>25.0</v>
      </c>
      <c r="Q152" s="4">
        <v>240.0</v>
      </c>
      <c r="R152" s="4">
        <v>224.0</v>
      </c>
      <c r="S152" s="4">
        <v>96.0</v>
      </c>
      <c r="T152" s="4">
        <v>585.0</v>
      </c>
      <c r="U152" s="4">
        <v>320.0</v>
      </c>
    </row>
    <row r="153" ht="15.75" customHeight="1">
      <c r="A153" s="17">
        <v>44042.0</v>
      </c>
      <c r="B153" s="4">
        <v>5058.0</v>
      </c>
      <c r="C153" s="4">
        <v>64292.0</v>
      </c>
      <c r="D153" s="4">
        <v>36986.0</v>
      </c>
      <c r="E153" s="4">
        <v>106336.0</v>
      </c>
      <c r="F153" s="4">
        <v>821.0</v>
      </c>
      <c r="G153" s="4">
        <v>12801.0</v>
      </c>
      <c r="H153" s="4">
        <v>5098.0</v>
      </c>
      <c r="I153" s="4">
        <v>2049.0</v>
      </c>
      <c r="J153" s="4">
        <v>20769.0</v>
      </c>
      <c r="K153" s="4">
        <v>7147.0</v>
      </c>
      <c r="L153" s="4">
        <v>83.0</v>
      </c>
      <c r="M153" s="4">
        <v>2154.0</v>
      </c>
      <c r="N153" s="4">
        <v>-333.0</v>
      </c>
      <c r="O153" s="4">
        <v>1904.0</v>
      </c>
      <c r="P153" s="4">
        <v>1.0</v>
      </c>
      <c r="Q153" s="4">
        <v>188.0</v>
      </c>
      <c r="R153" s="4">
        <v>5.0</v>
      </c>
      <c r="S153" s="4">
        <v>105.0</v>
      </c>
      <c r="T153" s="4">
        <v>299.0</v>
      </c>
      <c r="U153" s="4">
        <v>110.0</v>
      </c>
    </row>
    <row r="154" ht="15.75" customHeight="1">
      <c r="A154" s="17">
        <v>44043.0</v>
      </c>
      <c r="B154" s="4">
        <v>5131.0</v>
      </c>
      <c r="C154" s="4">
        <v>65907.0</v>
      </c>
      <c r="D154" s="4">
        <v>37338.0</v>
      </c>
      <c r="E154" s="4">
        <v>108376.0</v>
      </c>
      <c r="F154" s="4">
        <v>836.0</v>
      </c>
      <c r="G154" s="4">
        <v>13208.0</v>
      </c>
      <c r="H154" s="4">
        <v>4974.0</v>
      </c>
      <c r="I154" s="4">
        <v>2183.0</v>
      </c>
      <c r="J154" s="4">
        <v>21201.0</v>
      </c>
      <c r="K154" s="4">
        <v>7157.0</v>
      </c>
      <c r="L154" s="4">
        <v>73.0</v>
      </c>
      <c r="M154" s="4">
        <v>1615.0</v>
      </c>
      <c r="N154" s="4">
        <v>352.0</v>
      </c>
      <c r="O154" s="4">
        <v>2040.0</v>
      </c>
      <c r="P154" s="4">
        <v>15.0</v>
      </c>
      <c r="Q154" s="4">
        <v>407.0</v>
      </c>
      <c r="R154" s="4">
        <v>-124.0</v>
      </c>
      <c r="S154" s="4">
        <v>134.0</v>
      </c>
      <c r="T154" s="4">
        <v>432.0</v>
      </c>
      <c r="U154" s="4">
        <v>10.0</v>
      </c>
    </row>
    <row r="155" ht="15.75" customHeight="1">
      <c r="A155" s="17">
        <v>44044.0</v>
      </c>
      <c r="B155" s="4">
        <v>5193.0</v>
      </c>
      <c r="C155" s="4">
        <v>67919.0</v>
      </c>
      <c r="D155" s="4">
        <v>36824.0</v>
      </c>
      <c r="E155" s="4">
        <v>109936.0</v>
      </c>
      <c r="F155" s="4">
        <v>852.0</v>
      </c>
      <c r="G155" s="4">
        <v>13887.0</v>
      </c>
      <c r="H155" s="4">
        <v>4683.0</v>
      </c>
      <c r="I155" s="4">
        <v>2153.0</v>
      </c>
      <c r="J155" s="4">
        <v>21575.0</v>
      </c>
      <c r="K155" s="4">
        <v>6836.0</v>
      </c>
      <c r="L155" s="4">
        <v>62.0</v>
      </c>
      <c r="M155" s="4">
        <v>2012.0</v>
      </c>
      <c r="N155" s="4">
        <v>-514.0</v>
      </c>
      <c r="O155" s="4">
        <v>1560.0</v>
      </c>
      <c r="P155" s="4">
        <v>16.0</v>
      </c>
      <c r="Q155" s="4">
        <v>679.0</v>
      </c>
      <c r="R155" s="4">
        <v>-291.0</v>
      </c>
      <c r="S155" s="4">
        <v>-30.0</v>
      </c>
      <c r="T155" s="4">
        <v>374.0</v>
      </c>
      <c r="U155" s="4">
        <v>-321.0</v>
      </c>
    </row>
    <row r="156" ht="15.75" customHeight="1">
      <c r="A156" s="17">
        <v>44045.0</v>
      </c>
      <c r="B156" s="4">
        <v>5236.0</v>
      </c>
      <c r="C156" s="4">
        <v>68975.0</v>
      </c>
      <c r="D156" s="4">
        <v>37244.0</v>
      </c>
      <c r="E156" s="4">
        <v>111455.0</v>
      </c>
      <c r="F156" s="4">
        <v>852.0</v>
      </c>
      <c r="G156" s="4">
        <v>14027.0</v>
      </c>
      <c r="H156" s="4">
        <v>4916.0</v>
      </c>
      <c r="I156" s="4">
        <v>2159.0</v>
      </c>
      <c r="J156" s="4">
        <v>21954.0</v>
      </c>
      <c r="K156" s="4">
        <v>7075.0</v>
      </c>
      <c r="L156" s="4">
        <v>43.0</v>
      </c>
      <c r="M156" s="4">
        <v>1056.0</v>
      </c>
      <c r="N156" s="4">
        <v>420.0</v>
      </c>
      <c r="O156" s="4">
        <v>1519.0</v>
      </c>
      <c r="P156" s="4">
        <v>0.0</v>
      </c>
      <c r="Q156" s="4">
        <v>140.0</v>
      </c>
      <c r="R156" s="4">
        <v>233.0</v>
      </c>
      <c r="S156" s="4">
        <v>6.0</v>
      </c>
      <c r="T156" s="4">
        <v>379.0</v>
      </c>
      <c r="U156" s="4">
        <v>239.0</v>
      </c>
    </row>
    <row r="157" ht="15.75" customHeight="1">
      <c r="A157" s="17">
        <v>44046.0</v>
      </c>
      <c r="B157" s="4">
        <v>5302.0</v>
      </c>
      <c r="C157" s="4">
        <v>70237.0</v>
      </c>
      <c r="D157" s="4">
        <v>37595.0</v>
      </c>
      <c r="E157" s="4">
        <v>113134.0</v>
      </c>
      <c r="F157" s="4">
        <v>867.0</v>
      </c>
      <c r="G157" s="4">
        <v>14165.0</v>
      </c>
      <c r="H157" s="4">
        <v>5084.0</v>
      </c>
      <c r="I157" s="4">
        <v>2327.0</v>
      </c>
      <c r="J157" s="4">
        <v>22443.0</v>
      </c>
      <c r="K157" s="4">
        <v>7411.0</v>
      </c>
      <c r="L157" s="4">
        <v>66.0</v>
      </c>
      <c r="M157" s="4">
        <v>1262.0</v>
      </c>
      <c r="N157" s="4">
        <v>351.0</v>
      </c>
      <c r="O157" s="4">
        <v>1679.0</v>
      </c>
      <c r="P157" s="4">
        <v>15.0</v>
      </c>
      <c r="Q157" s="4">
        <v>138.0</v>
      </c>
      <c r="R157" s="4">
        <v>168.0</v>
      </c>
      <c r="S157" s="4">
        <v>168.0</v>
      </c>
      <c r="T157" s="4">
        <v>489.0</v>
      </c>
      <c r="U157" s="4">
        <v>336.0</v>
      </c>
    </row>
    <row r="158" ht="15.75" customHeight="1">
      <c r="A158" s="17">
        <v>44047.0</v>
      </c>
      <c r="B158" s="4">
        <v>5388.0</v>
      </c>
      <c r="C158" s="4">
        <v>72050.0</v>
      </c>
      <c r="D158" s="4">
        <v>37618.0</v>
      </c>
      <c r="E158" s="4">
        <v>115056.0</v>
      </c>
      <c r="F158" s="4">
        <v>880.0</v>
      </c>
      <c r="G158" s="4">
        <v>14381.0</v>
      </c>
      <c r="H158" s="4">
        <v>5216.0</v>
      </c>
      <c r="I158" s="4">
        <v>2432.0</v>
      </c>
      <c r="J158" s="4">
        <v>22909.0</v>
      </c>
      <c r="K158" s="4">
        <v>7648.0</v>
      </c>
      <c r="L158" s="4">
        <v>86.0</v>
      </c>
      <c r="M158" s="4">
        <v>1813.0</v>
      </c>
      <c r="N158" s="4">
        <v>23.0</v>
      </c>
      <c r="O158" s="4">
        <v>1922.0</v>
      </c>
      <c r="P158" s="4">
        <v>13.0</v>
      </c>
      <c r="Q158" s="4">
        <v>216.0</v>
      </c>
      <c r="R158" s="4">
        <v>132.0</v>
      </c>
      <c r="S158" s="4">
        <v>105.0</v>
      </c>
      <c r="T158" s="4">
        <v>466.0</v>
      </c>
      <c r="U158" s="4">
        <v>237.0</v>
      </c>
    </row>
    <row r="159" ht="15.75" customHeight="1">
      <c r="A159" s="17">
        <v>44048.0</v>
      </c>
      <c r="B159" s="4">
        <v>5452.0</v>
      </c>
      <c r="C159" s="4">
        <v>73889.0</v>
      </c>
      <c r="D159" s="4">
        <v>37530.0</v>
      </c>
      <c r="E159" s="4">
        <v>116871.0</v>
      </c>
      <c r="F159" s="4">
        <v>895.0</v>
      </c>
      <c r="G159" s="4">
        <v>14760.0</v>
      </c>
      <c r="H159" s="4">
        <v>5128.0</v>
      </c>
      <c r="I159" s="4">
        <v>2483.0</v>
      </c>
      <c r="J159" s="4">
        <v>23266.0</v>
      </c>
      <c r="K159" s="4">
        <v>7611.0</v>
      </c>
      <c r="L159" s="4">
        <v>64.0</v>
      </c>
      <c r="M159" s="4">
        <v>1839.0</v>
      </c>
      <c r="N159" s="4">
        <v>-88.0</v>
      </c>
      <c r="O159" s="4">
        <v>1815.0</v>
      </c>
      <c r="P159" s="4">
        <v>15.0</v>
      </c>
      <c r="Q159" s="4">
        <v>379.0</v>
      </c>
      <c r="R159" s="4">
        <v>-88.0</v>
      </c>
      <c r="S159" s="4">
        <v>51.0</v>
      </c>
      <c r="T159" s="4">
        <v>357.0</v>
      </c>
      <c r="U159" s="4">
        <v>-37.0</v>
      </c>
    </row>
    <row r="160" ht="15.75" customHeight="1">
      <c r="A160" s="17">
        <v>44049.0</v>
      </c>
      <c r="B160" s="4">
        <v>5521.0</v>
      </c>
      <c r="C160" s="4">
        <v>75645.0</v>
      </c>
      <c r="D160" s="4">
        <v>37587.0</v>
      </c>
      <c r="E160" s="4">
        <v>118753.0</v>
      </c>
      <c r="F160" s="4">
        <v>908.0</v>
      </c>
      <c r="G160" s="4">
        <v>15006.0</v>
      </c>
      <c r="H160" s="4">
        <v>5397.0</v>
      </c>
      <c r="I160" s="4">
        <v>2552.0</v>
      </c>
      <c r="J160" s="4">
        <v>23863.0</v>
      </c>
      <c r="K160" s="4">
        <v>7949.0</v>
      </c>
      <c r="L160" s="4">
        <v>69.0</v>
      </c>
      <c r="M160" s="4">
        <v>1756.0</v>
      </c>
      <c r="N160" s="4">
        <v>57.0</v>
      </c>
      <c r="O160" s="4">
        <v>1882.0</v>
      </c>
      <c r="P160" s="4">
        <v>13.0</v>
      </c>
      <c r="Q160" s="4">
        <v>246.0</v>
      </c>
      <c r="R160" s="4">
        <v>269.0</v>
      </c>
      <c r="S160" s="4">
        <v>69.0</v>
      </c>
      <c r="T160" s="4">
        <v>597.0</v>
      </c>
      <c r="U160" s="4">
        <v>338.0</v>
      </c>
    </row>
    <row r="161" ht="15.75" customHeight="1">
      <c r="A161" s="17">
        <v>44050.0</v>
      </c>
      <c r="B161" s="4">
        <v>5593.0</v>
      </c>
      <c r="C161" s="4">
        <v>77557.0</v>
      </c>
      <c r="D161" s="4">
        <v>38076.0</v>
      </c>
      <c r="E161" s="4">
        <v>121226.0</v>
      </c>
      <c r="F161" s="4">
        <v>922.0</v>
      </c>
      <c r="G161" s="4">
        <v>15201.0</v>
      </c>
      <c r="H161" s="4">
        <v>5803.0</v>
      </c>
      <c r="I161" s="4">
        <v>2595.0</v>
      </c>
      <c r="J161" s="4">
        <v>24521.0</v>
      </c>
      <c r="K161" s="4">
        <v>8398.0</v>
      </c>
      <c r="L161" s="4">
        <v>72.0</v>
      </c>
      <c r="M161" s="4">
        <v>1912.0</v>
      </c>
      <c r="N161" s="4">
        <v>489.0</v>
      </c>
      <c r="O161" s="4">
        <v>2473.0</v>
      </c>
      <c r="P161" s="4">
        <v>14.0</v>
      </c>
      <c r="Q161" s="4">
        <v>195.0</v>
      </c>
      <c r="R161" s="4">
        <v>406.0</v>
      </c>
      <c r="S161" s="4">
        <v>43.0</v>
      </c>
      <c r="T161" s="4">
        <v>658.0</v>
      </c>
      <c r="U161" s="4">
        <v>449.0</v>
      </c>
    </row>
    <row r="162" ht="15.75" customHeight="1">
      <c r="A162" s="17">
        <v>44051.0</v>
      </c>
      <c r="B162" s="4">
        <v>5658.0</v>
      </c>
      <c r="C162" s="4">
        <v>79306.0</v>
      </c>
      <c r="D162" s="4">
        <v>38539.0</v>
      </c>
      <c r="E162" s="4">
        <v>123503.0</v>
      </c>
      <c r="F162" s="4">
        <v>934.0</v>
      </c>
      <c r="G162" s="4">
        <v>15710.0</v>
      </c>
      <c r="H162" s="4">
        <v>6110.0</v>
      </c>
      <c r="I162" s="4">
        <v>2488.0</v>
      </c>
      <c r="J162" s="4">
        <v>25242.0</v>
      </c>
      <c r="K162" s="4">
        <v>8598.0</v>
      </c>
      <c r="L162" s="4">
        <v>65.0</v>
      </c>
      <c r="M162" s="4">
        <v>1749.0</v>
      </c>
      <c r="N162" s="4">
        <v>463.0</v>
      </c>
      <c r="O162" s="4">
        <v>2277.0</v>
      </c>
      <c r="P162" s="4">
        <v>12.0</v>
      </c>
      <c r="Q162" s="4">
        <v>509.0</v>
      </c>
      <c r="R162" s="4">
        <v>307.0</v>
      </c>
      <c r="S162" s="4">
        <v>-107.0</v>
      </c>
      <c r="T162" s="4">
        <v>721.0</v>
      </c>
      <c r="U162" s="4">
        <v>200.0</v>
      </c>
    </row>
    <row r="163" ht="15.75" customHeight="1">
      <c r="A163" s="17">
        <v>44052.0</v>
      </c>
      <c r="B163" s="4">
        <v>5723.0</v>
      </c>
      <c r="C163" s="4">
        <v>80952.0</v>
      </c>
      <c r="D163" s="4">
        <v>38721.0</v>
      </c>
      <c r="E163" s="4">
        <v>125396.0</v>
      </c>
      <c r="F163" s="4">
        <v>939.0</v>
      </c>
      <c r="G163" s="4">
        <v>16268.0</v>
      </c>
      <c r="H163" s="4">
        <v>6091.0</v>
      </c>
      <c r="I163" s="4">
        <v>2416.0</v>
      </c>
      <c r="J163" s="4">
        <v>25714.0</v>
      </c>
      <c r="K163" s="4">
        <v>8507.0</v>
      </c>
      <c r="L163" s="4">
        <v>65.0</v>
      </c>
      <c r="M163" s="4">
        <v>1646.0</v>
      </c>
      <c r="N163" s="4">
        <v>182.0</v>
      </c>
      <c r="O163" s="4">
        <v>1893.0</v>
      </c>
      <c r="P163" s="4">
        <v>5.0</v>
      </c>
      <c r="Q163" s="4">
        <v>558.0</v>
      </c>
      <c r="R163" s="4">
        <v>-19.0</v>
      </c>
      <c r="S163" s="4">
        <v>-72.0</v>
      </c>
      <c r="T163" s="4">
        <v>472.0</v>
      </c>
      <c r="U163" s="4">
        <v>-91.0</v>
      </c>
    </row>
    <row r="164" ht="15.75" customHeight="1">
      <c r="A164" s="17">
        <v>44053.0</v>
      </c>
      <c r="B164" s="4">
        <v>5765.0</v>
      </c>
      <c r="C164" s="4">
        <v>82236.0</v>
      </c>
      <c r="D164" s="4">
        <v>39082.0</v>
      </c>
      <c r="E164" s="4">
        <v>127083.0</v>
      </c>
      <c r="F164" s="4">
        <v>940.0</v>
      </c>
      <c r="G164" s="4">
        <v>16446.0</v>
      </c>
      <c r="H164" s="4">
        <v>6252.0</v>
      </c>
      <c r="I164" s="4">
        <v>2555.0</v>
      </c>
      <c r="J164" s="4">
        <v>26193.0</v>
      </c>
      <c r="K164" s="4">
        <v>8807.0</v>
      </c>
      <c r="L164" s="4">
        <v>42.0</v>
      </c>
      <c r="M164" s="4">
        <v>1284.0</v>
      </c>
      <c r="N164" s="4">
        <v>361.0</v>
      </c>
      <c r="O164" s="4">
        <v>1687.0</v>
      </c>
      <c r="P164" s="4">
        <v>1.0</v>
      </c>
      <c r="Q164" s="4">
        <v>178.0</v>
      </c>
      <c r="R164" s="4">
        <v>161.0</v>
      </c>
      <c r="S164" s="4">
        <v>139.0</v>
      </c>
      <c r="T164" s="4">
        <v>479.0</v>
      </c>
      <c r="U164" s="4">
        <v>300.0</v>
      </c>
    </row>
    <row r="165" ht="15.75" customHeight="1">
      <c r="A165" s="17">
        <v>44054.0</v>
      </c>
      <c r="B165" s="4">
        <v>5824.0</v>
      </c>
      <c r="C165" s="4">
        <v>83710.0</v>
      </c>
      <c r="D165" s="4">
        <v>39242.0</v>
      </c>
      <c r="E165" s="4">
        <v>128776.0</v>
      </c>
      <c r="F165" s="4">
        <v>953.0</v>
      </c>
      <c r="G165" s="4">
        <v>16927.0</v>
      </c>
      <c r="H165" s="4">
        <v>6236.0</v>
      </c>
      <c r="I165" s="4">
        <v>2548.0</v>
      </c>
      <c r="J165" s="4">
        <v>26664.0</v>
      </c>
      <c r="K165" s="4">
        <v>8784.0</v>
      </c>
      <c r="L165" s="4">
        <v>59.0</v>
      </c>
      <c r="M165" s="4">
        <v>1474.0</v>
      </c>
      <c r="N165" s="4">
        <v>160.0</v>
      </c>
      <c r="O165" s="4">
        <v>1693.0</v>
      </c>
      <c r="P165" s="4">
        <v>13.0</v>
      </c>
      <c r="Q165" s="4">
        <v>481.0</v>
      </c>
      <c r="R165" s="4">
        <v>-16.0</v>
      </c>
      <c r="S165" s="4">
        <v>-7.0</v>
      </c>
      <c r="T165" s="4">
        <v>471.0</v>
      </c>
      <c r="U165" s="4">
        <v>-23.0</v>
      </c>
    </row>
    <row r="166" ht="15.75" customHeight="1">
      <c r="A166" s="17">
        <v>44055.0</v>
      </c>
      <c r="B166" s="4">
        <v>5903.0</v>
      </c>
      <c r="C166" s="4">
        <v>85798.0</v>
      </c>
      <c r="D166" s="4">
        <v>39017.0</v>
      </c>
      <c r="E166" s="4">
        <v>130718.0</v>
      </c>
      <c r="F166" s="4">
        <v>968.0</v>
      </c>
      <c r="G166" s="4">
        <v>17349.0</v>
      </c>
      <c r="H166" s="4">
        <v>6208.0</v>
      </c>
      <c r="I166" s="4">
        <v>2717.0</v>
      </c>
      <c r="J166" s="4">
        <v>27242.0</v>
      </c>
      <c r="K166" s="4">
        <v>8925.0</v>
      </c>
      <c r="L166" s="4">
        <v>79.0</v>
      </c>
      <c r="M166" s="4">
        <v>2088.0</v>
      </c>
      <c r="N166" s="4">
        <v>-225.0</v>
      </c>
      <c r="O166" s="4">
        <v>1942.0</v>
      </c>
      <c r="P166" s="4">
        <v>15.0</v>
      </c>
      <c r="Q166" s="4">
        <v>422.0</v>
      </c>
      <c r="R166" s="4">
        <v>-28.0</v>
      </c>
      <c r="S166" s="4">
        <v>169.0</v>
      </c>
      <c r="T166" s="4">
        <v>578.0</v>
      </c>
      <c r="U166" s="4">
        <v>141.0</v>
      </c>
    </row>
    <row r="167" ht="15.75" customHeight="1">
      <c r="A167" s="17">
        <v>44056.0</v>
      </c>
      <c r="B167" s="4">
        <v>5968.0</v>
      </c>
      <c r="C167" s="4">
        <v>87558.0</v>
      </c>
      <c r="D167" s="4">
        <v>39290.0</v>
      </c>
      <c r="E167" s="4">
        <v>132816.0</v>
      </c>
      <c r="F167" s="4">
        <v>981.0</v>
      </c>
      <c r="G167" s="4">
        <v>17838.0</v>
      </c>
      <c r="H167" s="4">
        <v>6330.0</v>
      </c>
      <c r="I167" s="4">
        <v>2714.0</v>
      </c>
      <c r="J167" s="4">
        <v>27863.0</v>
      </c>
      <c r="K167" s="4">
        <v>9044.0</v>
      </c>
      <c r="L167" s="4">
        <v>65.0</v>
      </c>
      <c r="M167" s="4">
        <v>1760.0</v>
      </c>
      <c r="N167" s="4">
        <v>273.0</v>
      </c>
      <c r="O167" s="4">
        <v>2098.0</v>
      </c>
      <c r="P167" s="4">
        <v>13.0</v>
      </c>
      <c r="Q167" s="4">
        <v>489.0</v>
      </c>
      <c r="R167" s="4">
        <v>122.0</v>
      </c>
      <c r="S167" s="4">
        <v>-3.0</v>
      </c>
      <c r="T167" s="4">
        <v>621.0</v>
      </c>
      <c r="U167" s="4">
        <v>119.0</v>
      </c>
    </row>
    <row r="168" ht="15.75" customHeight="1">
      <c r="A168" s="17">
        <v>44057.0</v>
      </c>
      <c r="B168" s="4">
        <v>6021.0</v>
      </c>
      <c r="C168" s="4">
        <v>89618.0</v>
      </c>
      <c r="D168" s="4">
        <v>39484.0</v>
      </c>
      <c r="E168" s="4">
        <v>135123.0</v>
      </c>
      <c r="F168" s="4">
        <v>985.0</v>
      </c>
      <c r="G168" s="4">
        <v>18528.0</v>
      </c>
      <c r="H168" s="4">
        <v>6331.0</v>
      </c>
      <c r="I168" s="4">
        <v>2594.0</v>
      </c>
      <c r="J168" s="4">
        <v>28438.0</v>
      </c>
      <c r="K168" s="4">
        <v>8925.0</v>
      </c>
      <c r="L168" s="4">
        <v>53.0</v>
      </c>
      <c r="M168" s="4">
        <v>2060.0</v>
      </c>
      <c r="N168" s="4">
        <v>194.0</v>
      </c>
      <c r="O168" s="4">
        <v>2307.0</v>
      </c>
      <c r="P168" s="4">
        <v>4.0</v>
      </c>
      <c r="Q168" s="4">
        <v>690.0</v>
      </c>
      <c r="R168" s="4">
        <v>1.0</v>
      </c>
      <c r="S168" s="4">
        <v>-120.0</v>
      </c>
      <c r="T168" s="4">
        <v>575.0</v>
      </c>
      <c r="U168" s="4">
        <v>-119.0</v>
      </c>
    </row>
    <row r="169" ht="15.75" customHeight="1">
      <c r="A169" s="17">
        <v>44058.0</v>
      </c>
      <c r="B169" s="4">
        <v>6071.0</v>
      </c>
      <c r="C169" s="4">
        <v>91321.0</v>
      </c>
      <c r="D169" s="4">
        <v>40076.0</v>
      </c>
      <c r="E169" s="4">
        <v>137468.0</v>
      </c>
      <c r="F169" s="4">
        <v>991.0</v>
      </c>
      <c r="G169" s="4">
        <v>18974.0</v>
      </c>
      <c r="H169" s="4">
        <v>6457.0</v>
      </c>
      <c r="I169" s="4">
        <v>2614.0</v>
      </c>
      <c r="J169" s="4">
        <v>29036.0</v>
      </c>
      <c r="K169" s="4">
        <v>9071.0</v>
      </c>
      <c r="L169" s="4">
        <v>50.0</v>
      </c>
      <c r="M169" s="4">
        <v>1703.0</v>
      </c>
      <c r="N169" s="4">
        <v>592.0</v>
      </c>
      <c r="O169" s="4">
        <v>2345.0</v>
      </c>
      <c r="P169" s="4">
        <v>6.0</v>
      </c>
      <c r="Q169" s="4">
        <v>446.0</v>
      </c>
      <c r="R169" s="4">
        <v>126.0</v>
      </c>
      <c r="S169" s="4">
        <v>20.0</v>
      </c>
      <c r="T169" s="4">
        <v>598.0</v>
      </c>
      <c r="U169" s="4">
        <v>146.0</v>
      </c>
    </row>
    <row r="170" ht="15.75" customHeight="1">
      <c r="A170" s="17">
        <v>44059.0</v>
      </c>
      <c r="B170" s="4">
        <v>6150.0</v>
      </c>
      <c r="C170" s="4">
        <v>93103.0</v>
      </c>
      <c r="D170" s="4">
        <v>40296.0</v>
      </c>
      <c r="E170" s="4">
        <v>139549.0</v>
      </c>
      <c r="F170" s="4">
        <v>995.0</v>
      </c>
      <c r="G170" s="4">
        <v>19708.0</v>
      </c>
      <c r="H170" s="4">
        <v>6284.0</v>
      </c>
      <c r="I170" s="4">
        <v>2567.0</v>
      </c>
      <c r="J170" s="4">
        <v>29554.0</v>
      </c>
      <c r="K170" s="4">
        <v>8851.0</v>
      </c>
      <c r="L170" s="4">
        <v>79.0</v>
      </c>
      <c r="M170" s="4">
        <v>1782.0</v>
      </c>
      <c r="N170" s="4">
        <v>220.0</v>
      </c>
      <c r="O170" s="4">
        <v>2081.0</v>
      </c>
      <c r="P170" s="4">
        <v>4.0</v>
      </c>
      <c r="Q170" s="4">
        <v>734.0</v>
      </c>
      <c r="R170" s="4">
        <v>-173.0</v>
      </c>
      <c r="S170" s="4">
        <v>-47.0</v>
      </c>
      <c r="T170" s="4">
        <v>518.0</v>
      </c>
      <c r="U170" s="4">
        <v>-220.0</v>
      </c>
    </row>
    <row r="171" ht="15.75" customHeight="1">
      <c r="A171" s="17">
        <v>44060.0</v>
      </c>
      <c r="B171" s="4">
        <v>6207.0</v>
      </c>
      <c r="C171" s="4">
        <v>94458.0</v>
      </c>
      <c r="D171" s="4">
        <v>40705.0</v>
      </c>
      <c r="E171" s="4">
        <v>141370.0</v>
      </c>
      <c r="F171" s="4">
        <v>1011.0</v>
      </c>
      <c r="G171" s="4">
        <v>19916.0</v>
      </c>
      <c r="H171" s="4">
        <v>6514.0</v>
      </c>
      <c r="I171" s="4">
        <v>2651.0</v>
      </c>
      <c r="J171" s="4">
        <v>30092.0</v>
      </c>
      <c r="K171" s="4">
        <v>9165.0</v>
      </c>
      <c r="L171" s="4">
        <v>57.0</v>
      </c>
      <c r="M171" s="4">
        <v>1355.0</v>
      </c>
      <c r="N171" s="4">
        <v>409.0</v>
      </c>
      <c r="O171" s="4">
        <v>1821.0</v>
      </c>
      <c r="P171" s="4">
        <v>16.0</v>
      </c>
      <c r="Q171" s="4">
        <v>208.0</v>
      </c>
      <c r="R171" s="4">
        <v>230.0</v>
      </c>
      <c r="S171" s="4">
        <v>84.0</v>
      </c>
      <c r="T171" s="4">
        <v>538.0</v>
      </c>
      <c r="U171" s="4">
        <v>314.0</v>
      </c>
    </row>
    <row r="172" ht="15.75" customHeight="1">
      <c r="A172" s="17">
        <v>44061.0</v>
      </c>
      <c r="B172" s="4">
        <v>6277.0</v>
      </c>
      <c r="C172" s="4">
        <v>96306.0</v>
      </c>
      <c r="D172" s="4">
        <v>40460.0</v>
      </c>
      <c r="E172" s="4">
        <v>143043.0</v>
      </c>
      <c r="F172" s="4">
        <v>1028.0</v>
      </c>
      <c r="G172" s="4">
        <v>20505.0</v>
      </c>
      <c r="H172" s="4">
        <v>6602.0</v>
      </c>
      <c r="I172" s="4">
        <v>2462.0</v>
      </c>
      <c r="J172" s="4">
        <v>30597.0</v>
      </c>
      <c r="K172" s="4">
        <v>9064.0</v>
      </c>
      <c r="L172" s="4">
        <v>70.0</v>
      </c>
      <c r="M172" s="4">
        <v>1848.0</v>
      </c>
      <c r="N172" s="4">
        <v>-245.0</v>
      </c>
      <c r="O172" s="4">
        <v>1673.0</v>
      </c>
      <c r="P172" s="4">
        <v>17.0</v>
      </c>
      <c r="Q172" s="4">
        <v>589.0</v>
      </c>
      <c r="R172" s="4">
        <v>88.0</v>
      </c>
      <c r="S172" s="4">
        <v>-189.0</v>
      </c>
      <c r="T172" s="4">
        <v>505.0</v>
      </c>
      <c r="U172" s="4">
        <v>-101.0</v>
      </c>
    </row>
    <row r="173" ht="15.75" customHeight="1">
      <c r="A173" s="17">
        <v>44062.0</v>
      </c>
      <c r="B173" s="4">
        <v>6346.0</v>
      </c>
      <c r="C173" s="4">
        <v>98657.0</v>
      </c>
      <c r="D173" s="4">
        <v>39942.0</v>
      </c>
      <c r="E173" s="4">
        <v>144945.0</v>
      </c>
      <c r="F173" s="4">
        <v>1046.0</v>
      </c>
      <c r="G173" s="4">
        <v>21069.0</v>
      </c>
      <c r="H173" s="4">
        <v>6488.0</v>
      </c>
      <c r="I173" s="4">
        <v>2559.0</v>
      </c>
      <c r="J173" s="4">
        <v>31162.0</v>
      </c>
      <c r="K173" s="4">
        <v>9047.0</v>
      </c>
      <c r="L173" s="4">
        <v>69.0</v>
      </c>
      <c r="M173" s="4">
        <v>2351.0</v>
      </c>
      <c r="N173" s="4">
        <v>-518.0</v>
      </c>
      <c r="O173" s="4">
        <v>1902.0</v>
      </c>
      <c r="P173" s="4">
        <v>18.0</v>
      </c>
      <c r="Q173" s="4">
        <v>564.0</v>
      </c>
      <c r="R173" s="4">
        <v>-114.0</v>
      </c>
      <c r="S173" s="4">
        <v>97.0</v>
      </c>
      <c r="T173" s="4">
        <v>565.0</v>
      </c>
      <c r="U173" s="4">
        <v>-17.0</v>
      </c>
    </row>
    <row r="174" ht="15.75" customHeight="1">
      <c r="A174" s="17">
        <v>44063.0</v>
      </c>
      <c r="B174" s="4">
        <v>6418.0</v>
      </c>
      <c r="C174" s="4">
        <v>100674.0</v>
      </c>
      <c r="D174" s="4">
        <v>40119.0</v>
      </c>
      <c r="E174" s="4">
        <v>147211.0</v>
      </c>
      <c r="F174" s="4">
        <v>1061.0</v>
      </c>
      <c r="G174" s="4">
        <v>21795.0</v>
      </c>
      <c r="H174" s="4">
        <v>6357.0</v>
      </c>
      <c r="I174" s="4">
        <v>2544.0</v>
      </c>
      <c r="J174" s="4">
        <v>31757.0</v>
      </c>
      <c r="K174" s="4">
        <v>8901.0</v>
      </c>
      <c r="L174" s="4">
        <v>72.0</v>
      </c>
      <c r="M174" s="4">
        <v>2017.0</v>
      </c>
      <c r="N174" s="4">
        <v>177.0</v>
      </c>
      <c r="O174" s="4">
        <v>2266.0</v>
      </c>
      <c r="P174" s="4">
        <v>15.0</v>
      </c>
      <c r="Q174" s="4">
        <v>726.0</v>
      </c>
      <c r="R174" s="4">
        <v>-131.0</v>
      </c>
      <c r="S174" s="4">
        <v>-15.0</v>
      </c>
      <c r="T174" s="4">
        <v>595.0</v>
      </c>
      <c r="U174" s="4">
        <v>-146.0</v>
      </c>
    </row>
    <row r="175" ht="15.75" customHeight="1">
      <c r="A175" s="17">
        <v>44064.0</v>
      </c>
      <c r="B175" s="4">
        <v>6500.0</v>
      </c>
      <c r="C175" s="4">
        <v>102991.0</v>
      </c>
      <c r="D175" s="4">
        <v>39917.0</v>
      </c>
      <c r="E175" s="4">
        <v>149408.0</v>
      </c>
      <c r="F175" s="4">
        <v>1076.0</v>
      </c>
      <c r="G175" s="4">
        <v>22228.0</v>
      </c>
      <c r="H175" s="4">
        <v>6518.0</v>
      </c>
      <c r="I175" s="4">
        <v>2576.0</v>
      </c>
      <c r="J175" s="4">
        <v>32398.0</v>
      </c>
      <c r="K175" s="4">
        <v>9094.0</v>
      </c>
      <c r="L175" s="4">
        <v>82.0</v>
      </c>
      <c r="M175" s="4">
        <v>2317.0</v>
      </c>
      <c r="N175" s="4">
        <v>-202.0</v>
      </c>
      <c r="O175" s="4">
        <v>2197.0</v>
      </c>
      <c r="P175" s="4">
        <v>15.0</v>
      </c>
      <c r="Q175" s="4">
        <v>433.0</v>
      </c>
      <c r="R175" s="4">
        <v>161.0</v>
      </c>
      <c r="S175" s="4">
        <v>32.0</v>
      </c>
      <c r="T175" s="4">
        <v>641.0</v>
      </c>
      <c r="U175" s="4">
        <v>193.0</v>
      </c>
    </row>
    <row r="176" ht="15.75" customHeight="1">
      <c r="A176" s="17">
        <v>44065.0</v>
      </c>
      <c r="B176" s="4">
        <v>6594.0</v>
      </c>
      <c r="C176" s="4">
        <v>105198.0</v>
      </c>
      <c r="D176" s="4">
        <v>39706.0</v>
      </c>
      <c r="E176" s="4">
        <v>151498.0</v>
      </c>
      <c r="F176" s="4">
        <v>1091.0</v>
      </c>
      <c r="G176" s="4">
        <v>22877.0</v>
      </c>
      <c r="H176" s="4">
        <v>6269.0</v>
      </c>
      <c r="I176" s="4">
        <v>2762.0</v>
      </c>
      <c r="J176" s="4">
        <v>32999.0</v>
      </c>
      <c r="K176" s="4">
        <v>9031.0</v>
      </c>
      <c r="L176" s="4">
        <v>94.0</v>
      </c>
      <c r="M176" s="4">
        <v>2207.0</v>
      </c>
      <c r="N176" s="4">
        <v>-211.0</v>
      </c>
      <c r="O176" s="4">
        <v>2090.0</v>
      </c>
      <c r="P176" s="4">
        <v>15.0</v>
      </c>
      <c r="Q176" s="4">
        <v>649.0</v>
      </c>
      <c r="R176" s="4">
        <v>-249.0</v>
      </c>
      <c r="S176" s="4">
        <v>186.0</v>
      </c>
      <c r="T176" s="4">
        <v>601.0</v>
      </c>
      <c r="U176" s="4">
        <v>-63.0</v>
      </c>
    </row>
    <row r="177" ht="15.75" customHeight="1">
      <c r="A177" s="17">
        <v>44066.0</v>
      </c>
      <c r="B177" s="4">
        <v>6680.0</v>
      </c>
      <c r="C177" s="4">
        <v>107500.0</v>
      </c>
      <c r="D177" s="4">
        <v>39355.0</v>
      </c>
      <c r="E177" s="4">
        <v>153535.0</v>
      </c>
      <c r="F177" s="4">
        <v>1107.0</v>
      </c>
      <c r="G177" s="4">
        <v>23567.0</v>
      </c>
      <c r="H177" s="4">
        <v>6040.0</v>
      </c>
      <c r="I177" s="4">
        <v>2922.0</v>
      </c>
      <c r="J177" s="4">
        <v>33636.0</v>
      </c>
      <c r="K177" s="4">
        <v>8962.0</v>
      </c>
      <c r="L177" s="4">
        <v>86.0</v>
      </c>
      <c r="M177" s="4">
        <v>2302.0</v>
      </c>
      <c r="N177" s="4">
        <v>-351.0</v>
      </c>
      <c r="O177" s="4">
        <v>2037.0</v>
      </c>
      <c r="P177" s="4">
        <v>16.0</v>
      </c>
      <c r="Q177" s="4">
        <v>690.0</v>
      </c>
      <c r="R177" s="4">
        <v>-229.0</v>
      </c>
      <c r="S177" s="4">
        <v>160.0</v>
      </c>
      <c r="T177" s="4">
        <v>637.0</v>
      </c>
      <c r="U177" s="4">
        <v>-69.0</v>
      </c>
    </row>
    <row r="178" ht="15.75" customHeight="1">
      <c r="A178" s="17">
        <v>44067.0</v>
      </c>
      <c r="B178" s="4">
        <v>6759.0</v>
      </c>
      <c r="C178" s="4">
        <v>111060.0</v>
      </c>
      <c r="D178" s="4">
        <v>37593.0</v>
      </c>
      <c r="E178" s="4">
        <v>155412.0</v>
      </c>
      <c r="F178" s="4">
        <v>1112.0</v>
      </c>
      <c r="G178" s="4">
        <v>25463.0</v>
      </c>
      <c r="H178" s="4">
        <v>5090.0</v>
      </c>
      <c r="I178" s="4">
        <v>2630.0</v>
      </c>
      <c r="J178" s="4">
        <v>34295.0</v>
      </c>
      <c r="K178" s="4">
        <v>7720.0</v>
      </c>
      <c r="L178" s="4">
        <v>79.0</v>
      </c>
      <c r="M178" s="4">
        <v>3560.0</v>
      </c>
      <c r="N178" s="4">
        <v>-1762.0</v>
      </c>
      <c r="O178" s="4">
        <v>1877.0</v>
      </c>
      <c r="P178" s="4">
        <v>5.0</v>
      </c>
      <c r="Q178" s="4">
        <v>1896.0</v>
      </c>
      <c r="R178" s="4">
        <v>-950.0</v>
      </c>
      <c r="S178" s="4">
        <v>-292.0</v>
      </c>
      <c r="T178" s="4">
        <v>659.0</v>
      </c>
      <c r="U178" s="4">
        <v>-1242.0</v>
      </c>
    </row>
    <row r="179" ht="15.75" customHeight="1">
      <c r="A179" s="17">
        <v>44068.0</v>
      </c>
      <c r="B179" s="4">
        <v>6858.0</v>
      </c>
      <c r="C179" s="4">
        <v>112867.0</v>
      </c>
      <c r="D179" s="4">
        <v>38134.0</v>
      </c>
      <c r="E179" s="4">
        <v>157859.0</v>
      </c>
      <c r="F179" s="4">
        <v>1129.0</v>
      </c>
      <c r="G179" s="4">
        <v>25986.0</v>
      </c>
      <c r="H179" s="4">
        <v>5130.0</v>
      </c>
      <c r="I179" s="4">
        <v>2686.0</v>
      </c>
      <c r="J179" s="4">
        <v>34931.0</v>
      </c>
      <c r="K179" s="4">
        <v>7816.0</v>
      </c>
      <c r="L179" s="4">
        <v>99.0</v>
      </c>
      <c r="M179" s="4">
        <v>1807.0</v>
      </c>
      <c r="N179" s="4">
        <v>541.0</v>
      </c>
      <c r="O179" s="4">
        <v>2447.0</v>
      </c>
      <c r="P179" s="4">
        <v>17.0</v>
      </c>
      <c r="Q179" s="4">
        <v>523.0</v>
      </c>
      <c r="R179" s="4">
        <v>40.0</v>
      </c>
      <c r="S179" s="4">
        <v>56.0</v>
      </c>
      <c r="T179" s="4">
        <v>636.0</v>
      </c>
      <c r="U179" s="4">
        <v>96.0</v>
      </c>
    </row>
    <row r="180" ht="15.75" customHeight="1">
      <c r="A180" s="17">
        <v>44069.0</v>
      </c>
      <c r="B180" s="4">
        <v>6944.0</v>
      </c>
      <c r="C180" s="4">
        <v>115409.0</v>
      </c>
      <c r="D180" s="4">
        <v>37812.0</v>
      </c>
      <c r="E180" s="4">
        <v>160165.0</v>
      </c>
      <c r="F180" s="4">
        <v>1144.0</v>
      </c>
      <c r="G180" s="4">
        <v>26750.0</v>
      </c>
      <c r="H180" s="4">
        <v>4978.0</v>
      </c>
      <c r="I180" s="4">
        <v>2770.0</v>
      </c>
      <c r="J180" s="4">
        <v>35642.0</v>
      </c>
      <c r="K180" s="4">
        <v>7748.0</v>
      </c>
      <c r="L180" s="4">
        <v>86.0</v>
      </c>
      <c r="M180" s="4">
        <v>2542.0</v>
      </c>
      <c r="N180" s="4">
        <v>-322.0</v>
      </c>
      <c r="O180" s="4">
        <v>2306.0</v>
      </c>
      <c r="P180" s="4">
        <v>15.0</v>
      </c>
      <c r="Q180" s="4">
        <v>764.0</v>
      </c>
      <c r="R180" s="4">
        <v>-152.0</v>
      </c>
      <c r="S180" s="4">
        <v>84.0</v>
      </c>
      <c r="T180" s="4">
        <v>711.0</v>
      </c>
      <c r="U180" s="4">
        <v>-68.0</v>
      </c>
    </row>
    <row r="181" ht="15.75" customHeight="1">
      <c r="A181" s="17">
        <v>44070.0</v>
      </c>
      <c r="B181" s="4">
        <v>7064.0</v>
      </c>
      <c r="C181" s="4">
        <v>118575.0</v>
      </c>
      <c r="D181" s="4">
        <v>37245.0</v>
      </c>
      <c r="E181" s="4">
        <v>162884.0</v>
      </c>
      <c r="F181" s="4">
        <v>1147.0</v>
      </c>
      <c r="G181" s="4">
        <v>28288.0</v>
      </c>
      <c r="H181" s="4">
        <v>4499.0</v>
      </c>
      <c r="I181" s="4">
        <v>2528.0</v>
      </c>
      <c r="J181" s="4">
        <v>36462.0</v>
      </c>
      <c r="K181" s="4">
        <v>7027.0</v>
      </c>
      <c r="L181" s="4">
        <v>120.0</v>
      </c>
      <c r="M181" s="4">
        <v>3166.0</v>
      </c>
      <c r="N181" s="4">
        <v>-567.0</v>
      </c>
      <c r="O181" s="4">
        <v>2719.0</v>
      </c>
      <c r="P181" s="4">
        <v>3.0</v>
      </c>
      <c r="Q181" s="4">
        <v>1538.0</v>
      </c>
      <c r="R181" s="4">
        <v>-479.0</v>
      </c>
      <c r="S181" s="4">
        <v>-242.0</v>
      </c>
      <c r="T181" s="4">
        <v>820.0</v>
      </c>
      <c r="U181" s="4">
        <v>-721.0</v>
      </c>
    </row>
    <row r="182" ht="15.75" customHeight="1">
      <c r="A182" s="17">
        <v>44071.0</v>
      </c>
      <c r="B182" s="4">
        <v>7169.0</v>
      </c>
      <c r="C182" s="4">
        <v>120900.0</v>
      </c>
      <c r="D182" s="4">
        <v>37818.0</v>
      </c>
      <c r="E182" s="4">
        <v>165887.0</v>
      </c>
      <c r="F182" s="4">
        <v>1154.0</v>
      </c>
      <c r="G182" s="4">
        <v>29169.0</v>
      </c>
      <c r="H182" s="4">
        <v>4128.0</v>
      </c>
      <c r="I182" s="4">
        <v>2827.0</v>
      </c>
      <c r="J182" s="4">
        <v>37278.0</v>
      </c>
      <c r="K182" s="4">
        <v>6955.0</v>
      </c>
      <c r="L182" s="4">
        <v>105.0</v>
      </c>
      <c r="M182" s="4">
        <v>2325.0</v>
      </c>
      <c r="N182" s="4">
        <v>573.0</v>
      </c>
      <c r="O182" s="4">
        <v>3003.0</v>
      </c>
      <c r="P182" s="4">
        <v>7.0</v>
      </c>
      <c r="Q182" s="4">
        <v>881.0</v>
      </c>
      <c r="R182" s="4">
        <v>-371.0</v>
      </c>
      <c r="S182" s="4">
        <v>299.0</v>
      </c>
      <c r="T182" s="4">
        <v>816.0</v>
      </c>
      <c r="U182" s="4">
        <v>-72.0</v>
      </c>
    </row>
    <row r="183" ht="15.75" customHeight="1">
      <c r="A183" s="17">
        <v>44072.0</v>
      </c>
      <c r="B183" s="4">
        <v>7261.0</v>
      </c>
      <c r="C183" s="4">
        <v>122802.0</v>
      </c>
      <c r="D183" s="4">
        <v>39132.0</v>
      </c>
      <c r="E183" s="4">
        <v>169195.0</v>
      </c>
      <c r="F183" s="4">
        <v>1172.0</v>
      </c>
      <c r="G183" s="4">
        <v>29768.0</v>
      </c>
      <c r="H183" s="4">
        <v>4414.0</v>
      </c>
      <c r="I183" s="4">
        <v>2812.0</v>
      </c>
      <c r="J183" s="4">
        <v>38166.0</v>
      </c>
      <c r="K183" s="4">
        <v>7226.0</v>
      </c>
      <c r="L183" s="4">
        <v>92.0</v>
      </c>
      <c r="M183" s="4">
        <v>1902.0</v>
      </c>
      <c r="N183" s="4">
        <v>1314.0</v>
      </c>
      <c r="O183" s="4">
        <v>3308.0</v>
      </c>
      <c r="P183" s="4">
        <v>18.0</v>
      </c>
      <c r="Q183" s="4">
        <v>599.0</v>
      </c>
      <c r="R183" s="4">
        <v>286.0</v>
      </c>
      <c r="S183" s="4">
        <v>-15.0</v>
      </c>
      <c r="T183" s="4">
        <v>888.0</v>
      </c>
      <c r="U183" s="4">
        <v>271.0</v>
      </c>
    </row>
    <row r="184" ht="15.75" customHeight="1">
      <c r="A184" s="17">
        <v>44073.0</v>
      </c>
      <c r="B184" s="4">
        <v>7343.0</v>
      </c>
      <c r="C184" s="4">
        <v>124185.0</v>
      </c>
      <c r="D184" s="4">
        <v>40525.0</v>
      </c>
      <c r="E184" s="4">
        <v>172053.0</v>
      </c>
      <c r="F184" s="4">
        <v>1186.0</v>
      </c>
      <c r="G184" s="4">
        <v>30134.0</v>
      </c>
      <c r="H184" s="4">
        <v>4945.0</v>
      </c>
      <c r="I184" s="4">
        <v>3015.0</v>
      </c>
      <c r="J184" s="4">
        <v>39280.0</v>
      </c>
      <c r="K184" s="4">
        <v>7960.0</v>
      </c>
      <c r="L184" s="4">
        <v>82.0</v>
      </c>
      <c r="M184" s="4">
        <v>1383.0</v>
      </c>
      <c r="N184" s="4">
        <v>1393.0</v>
      </c>
      <c r="O184" s="4">
        <v>2858.0</v>
      </c>
      <c r="P184" s="4">
        <v>14.0</v>
      </c>
      <c r="Q184" s="4">
        <v>366.0</v>
      </c>
      <c r="R184" s="4">
        <v>531.0</v>
      </c>
      <c r="S184" s="4">
        <v>203.0</v>
      </c>
      <c r="T184" s="4">
        <v>1114.0</v>
      </c>
      <c r="U184" s="4">
        <v>734.0</v>
      </c>
    </row>
    <row r="185" ht="15.75" customHeight="1">
      <c r="A185" s="17">
        <v>44074.0</v>
      </c>
      <c r="B185" s="4">
        <v>7417.0</v>
      </c>
      <c r="C185" s="4">
        <v>125959.0</v>
      </c>
      <c r="D185" s="4">
        <v>41420.0</v>
      </c>
      <c r="E185" s="4">
        <v>174796.0</v>
      </c>
      <c r="F185" s="4">
        <v>1202.0</v>
      </c>
      <c r="G185" s="4">
        <v>30538.0</v>
      </c>
      <c r="H185" s="4">
        <v>5281.0</v>
      </c>
      <c r="I185" s="4">
        <v>3288.0</v>
      </c>
      <c r="J185" s="4">
        <v>40309.0</v>
      </c>
      <c r="K185" s="4">
        <v>8569.0</v>
      </c>
      <c r="L185" s="4">
        <v>74.0</v>
      </c>
      <c r="M185" s="4">
        <v>1774.0</v>
      </c>
      <c r="N185" s="4">
        <v>895.0</v>
      </c>
      <c r="O185" s="4">
        <v>2743.0</v>
      </c>
      <c r="P185" s="4">
        <v>16.0</v>
      </c>
      <c r="Q185" s="4">
        <v>404.0</v>
      </c>
      <c r="R185" s="4">
        <v>336.0</v>
      </c>
      <c r="S185" s="4">
        <v>273.0</v>
      </c>
      <c r="T185" s="4">
        <v>1029.0</v>
      </c>
      <c r="U185" s="4">
        <v>609.0</v>
      </c>
    </row>
    <row r="186" ht="15.75" customHeight="1">
      <c r="A186" s="17">
        <v>44075.0</v>
      </c>
      <c r="B186" s="4">
        <v>7505.0</v>
      </c>
      <c r="C186" s="4">
        <v>128057.0</v>
      </c>
      <c r="D186" s="4">
        <v>42009.0</v>
      </c>
      <c r="E186" s="4">
        <v>177571.0</v>
      </c>
      <c r="F186" s="4">
        <v>1219.0</v>
      </c>
      <c r="G186" s="4">
        <v>31267.0</v>
      </c>
      <c r="H186" s="4">
        <v>5423.0</v>
      </c>
      <c r="I186" s="4">
        <v>3341.0</v>
      </c>
      <c r="J186" s="4">
        <v>41250.0</v>
      </c>
      <c r="K186" s="4">
        <v>8764.0</v>
      </c>
      <c r="L186" s="4">
        <v>88.0</v>
      </c>
      <c r="M186" s="4">
        <v>2098.0</v>
      </c>
      <c r="N186" s="4">
        <v>589.0</v>
      </c>
      <c r="O186" s="4">
        <v>2775.0</v>
      </c>
      <c r="P186" s="4">
        <v>17.0</v>
      </c>
      <c r="Q186" s="4">
        <v>729.0</v>
      </c>
      <c r="R186" s="4">
        <v>142.0</v>
      </c>
      <c r="S186" s="4">
        <v>53.0</v>
      </c>
      <c r="T186" s="4">
        <v>941.0</v>
      </c>
      <c r="U186" s="4">
        <v>195.0</v>
      </c>
    </row>
    <row r="187" ht="15.75" customHeight="1">
      <c r="A187" s="17">
        <v>44076.0</v>
      </c>
      <c r="B187" s="4">
        <v>7616.0</v>
      </c>
      <c r="C187" s="4">
        <v>129971.0</v>
      </c>
      <c r="D187" s="4">
        <v>43059.0</v>
      </c>
      <c r="E187" s="4">
        <v>180646.0</v>
      </c>
      <c r="F187" s="4">
        <v>1237.0</v>
      </c>
      <c r="G187" s="4">
        <v>31741.0</v>
      </c>
      <c r="H187" s="4">
        <v>5757.0</v>
      </c>
      <c r="I187" s="4">
        <v>3568.0</v>
      </c>
      <c r="J187" s="4">
        <v>42303.0</v>
      </c>
      <c r="K187" s="4">
        <v>9325.0</v>
      </c>
      <c r="L187" s="4">
        <v>111.0</v>
      </c>
      <c r="M187" s="4">
        <v>1914.0</v>
      </c>
      <c r="N187" s="4">
        <v>1050.0</v>
      </c>
      <c r="O187" s="4">
        <v>3075.0</v>
      </c>
      <c r="P187" s="4">
        <v>18.0</v>
      </c>
      <c r="Q187" s="4">
        <v>474.0</v>
      </c>
      <c r="R187" s="4">
        <v>334.0</v>
      </c>
      <c r="S187" s="4">
        <v>227.0</v>
      </c>
      <c r="T187" s="4">
        <v>1053.0</v>
      </c>
      <c r="U187" s="4">
        <v>561.0</v>
      </c>
    </row>
    <row r="188" ht="15.75" customHeight="1">
      <c r="A188" s="17">
        <v>44077.0</v>
      </c>
      <c r="B188" s="4">
        <v>7750.0</v>
      </c>
      <c r="C188" s="4">
        <v>132055.0</v>
      </c>
      <c r="D188" s="4">
        <v>44463.0</v>
      </c>
      <c r="E188" s="4">
        <v>184268.0</v>
      </c>
      <c r="F188" s="4">
        <v>1253.0</v>
      </c>
      <c r="G188" s="4">
        <v>32424.0</v>
      </c>
      <c r="H188" s="4">
        <v>6323.0</v>
      </c>
      <c r="I188" s="4">
        <v>3709.0</v>
      </c>
      <c r="J188" s="4">
        <v>43709.0</v>
      </c>
      <c r="K188" s="4">
        <v>10032.0</v>
      </c>
      <c r="L188" s="4">
        <v>134.0</v>
      </c>
      <c r="M188" s="4">
        <v>2084.0</v>
      </c>
      <c r="N188" s="4">
        <v>1404.0</v>
      </c>
      <c r="O188" s="4">
        <v>3622.0</v>
      </c>
      <c r="P188" s="4">
        <v>16.0</v>
      </c>
      <c r="Q188" s="4">
        <v>683.0</v>
      </c>
      <c r="R188" s="4">
        <v>566.0</v>
      </c>
      <c r="S188" s="4">
        <v>141.0</v>
      </c>
      <c r="T188" s="4">
        <v>1406.0</v>
      </c>
      <c r="U188" s="4">
        <v>707.0</v>
      </c>
    </row>
    <row r="189" ht="15.75" customHeight="1">
      <c r="A189" s="17">
        <v>44078.0</v>
      </c>
      <c r="B189" s="4">
        <v>7832.0</v>
      </c>
      <c r="C189" s="4">
        <v>134181.0</v>
      </c>
      <c r="D189" s="4">
        <v>45524.0</v>
      </c>
      <c r="E189" s="4">
        <v>187537.0</v>
      </c>
      <c r="F189" s="4">
        <v>1260.0</v>
      </c>
      <c r="G189" s="4">
        <v>33260.0</v>
      </c>
      <c r="H189" s="4">
        <v>6257.0</v>
      </c>
      <c r="I189" s="4">
        <v>3827.0</v>
      </c>
      <c r="J189" s="4">
        <v>44604.0</v>
      </c>
      <c r="K189" s="4">
        <v>10084.0</v>
      </c>
      <c r="L189" s="4">
        <v>82.0</v>
      </c>
      <c r="M189" s="4">
        <v>2126.0</v>
      </c>
      <c r="N189" s="4">
        <v>1061.0</v>
      </c>
      <c r="O189" s="4">
        <v>3269.0</v>
      </c>
      <c r="P189" s="4">
        <v>7.0</v>
      </c>
      <c r="Q189" s="4">
        <v>836.0</v>
      </c>
      <c r="R189" s="4">
        <v>-66.0</v>
      </c>
      <c r="S189" s="4">
        <v>118.0</v>
      </c>
      <c r="T189" s="4">
        <v>895.0</v>
      </c>
      <c r="U189" s="4">
        <v>52.0</v>
      </c>
    </row>
    <row r="190" ht="15.75" customHeight="1">
      <c r="A190" s="17">
        <v>44079.0</v>
      </c>
      <c r="B190" s="4">
        <v>7940.0</v>
      </c>
      <c r="C190" s="4">
        <v>136401.0</v>
      </c>
      <c r="D190" s="4">
        <v>46324.0</v>
      </c>
      <c r="E190" s="4">
        <v>190665.0</v>
      </c>
      <c r="F190" s="4">
        <v>1277.0</v>
      </c>
      <c r="G190" s="4">
        <v>33991.0</v>
      </c>
      <c r="H190" s="4">
        <v>6501.0</v>
      </c>
      <c r="I190" s="4">
        <v>3677.0</v>
      </c>
      <c r="J190" s="4">
        <v>45446.0</v>
      </c>
      <c r="K190" s="4">
        <v>10178.0</v>
      </c>
      <c r="L190" s="4">
        <v>108.0</v>
      </c>
      <c r="M190" s="4">
        <v>2220.0</v>
      </c>
      <c r="N190" s="4">
        <v>800.0</v>
      </c>
      <c r="O190" s="4">
        <v>3128.0</v>
      </c>
      <c r="P190" s="4">
        <v>17.0</v>
      </c>
      <c r="Q190" s="4">
        <v>731.0</v>
      </c>
      <c r="R190" s="4">
        <v>244.0</v>
      </c>
      <c r="S190" s="4">
        <v>-150.0</v>
      </c>
      <c r="T190" s="4">
        <v>842.0</v>
      </c>
      <c r="U190" s="4">
        <v>94.0</v>
      </c>
    </row>
    <row r="191" ht="15.75" customHeight="1">
      <c r="A191" s="17">
        <v>44080.0</v>
      </c>
      <c r="B191" s="4">
        <v>8025.0</v>
      </c>
      <c r="C191" s="4">
        <v>138575.0</v>
      </c>
      <c r="D191" s="4">
        <v>47509.0</v>
      </c>
      <c r="E191" s="4">
        <v>194109.0</v>
      </c>
      <c r="F191" s="4">
        <v>1289.0</v>
      </c>
      <c r="G191" s="4">
        <v>34738.0</v>
      </c>
      <c r="H191" s="4">
        <v>6582.0</v>
      </c>
      <c r="I191" s="4">
        <v>4082.0</v>
      </c>
      <c r="J191" s="4">
        <v>46691.0</v>
      </c>
      <c r="K191" s="4">
        <v>10664.0</v>
      </c>
      <c r="L191" s="4">
        <v>85.0</v>
      </c>
      <c r="M191" s="4">
        <v>2174.0</v>
      </c>
      <c r="N191" s="4">
        <v>1185.0</v>
      </c>
      <c r="O191" s="4">
        <v>3444.0</v>
      </c>
      <c r="P191" s="4">
        <v>12.0</v>
      </c>
      <c r="Q191" s="4">
        <v>747.0</v>
      </c>
      <c r="R191" s="4">
        <v>81.0</v>
      </c>
      <c r="S191" s="4">
        <v>405.0</v>
      </c>
      <c r="T191" s="4">
        <v>1245.0</v>
      </c>
      <c r="U191" s="4">
        <v>486.0</v>
      </c>
    </row>
    <row r="192" ht="15.75" customHeight="1">
      <c r="A192" s="17">
        <v>44081.0</v>
      </c>
      <c r="B192" s="4">
        <v>8130.0</v>
      </c>
      <c r="C192" s="4">
        <v>140652.0</v>
      </c>
      <c r="D192" s="4">
        <v>48207.0</v>
      </c>
      <c r="E192" s="4">
        <v>196989.0</v>
      </c>
      <c r="F192" s="4">
        <v>1318.0</v>
      </c>
      <c r="G192" s="4">
        <v>35431.0</v>
      </c>
      <c r="H192" s="4">
        <v>6706.0</v>
      </c>
      <c r="I192" s="4">
        <v>4341.0</v>
      </c>
      <c r="J192" s="4">
        <v>47796.0</v>
      </c>
      <c r="K192" s="4">
        <v>11047.0</v>
      </c>
      <c r="L192" s="4">
        <v>105.0</v>
      </c>
      <c r="M192" s="4">
        <v>2077.0</v>
      </c>
      <c r="N192" s="4">
        <v>698.0</v>
      </c>
      <c r="O192" s="4">
        <v>2880.0</v>
      </c>
      <c r="P192" s="4">
        <v>29.0</v>
      </c>
      <c r="Q192" s="4">
        <v>693.0</v>
      </c>
      <c r="R192" s="4">
        <v>124.0</v>
      </c>
      <c r="S192" s="4">
        <v>259.0</v>
      </c>
      <c r="T192" s="4">
        <v>1105.0</v>
      </c>
      <c r="U192" s="4">
        <v>383.0</v>
      </c>
    </row>
    <row r="193" ht="15.75" customHeight="1">
      <c r="A193" s="17">
        <v>44082.0</v>
      </c>
      <c r="B193" s="4">
        <v>8230.0</v>
      </c>
      <c r="C193" s="4">
        <v>142958.0</v>
      </c>
      <c r="D193" s="4">
        <v>48847.0</v>
      </c>
      <c r="E193" s="4">
        <v>200035.0</v>
      </c>
      <c r="F193" s="4">
        <v>1330.0</v>
      </c>
      <c r="G193" s="4">
        <v>36451.0</v>
      </c>
      <c r="H193" s="4">
        <v>6598.0</v>
      </c>
      <c r="I193" s="4">
        <v>4432.0</v>
      </c>
      <c r="J193" s="4">
        <v>48811.0</v>
      </c>
      <c r="K193" s="4">
        <v>11030.0</v>
      </c>
      <c r="L193" s="4">
        <v>100.0</v>
      </c>
      <c r="M193" s="4">
        <v>2306.0</v>
      </c>
      <c r="N193" s="4">
        <v>640.0</v>
      </c>
      <c r="O193" s="4">
        <v>3046.0</v>
      </c>
      <c r="P193" s="4">
        <v>12.0</v>
      </c>
      <c r="Q193" s="4">
        <v>1020.0</v>
      </c>
      <c r="R193" s="4">
        <v>-108.0</v>
      </c>
      <c r="S193" s="4">
        <v>91.0</v>
      </c>
      <c r="T193" s="4">
        <v>1015.0</v>
      </c>
      <c r="U193" s="4">
        <v>-17.0</v>
      </c>
    </row>
    <row r="194" ht="15.75" customHeight="1">
      <c r="A194" s="17">
        <v>44083.0</v>
      </c>
      <c r="B194" s="4">
        <v>8336.0</v>
      </c>
      <c r="C194" s="4">
        <v>145200.0</v>
      </c>
      <c r="D194" s="4">
        <v>49806.0</v>
      </c>
      <c r="E194" s="4">
        <v>203342.0</v>
      </c>
      <c r="F194" s="4">
        <v>1347.0</v>
      </c>
      <c r="G194" s="4">
        <v>37245.0</v>
      </c>
      <c r="H194" s="4">
        <v>6691.0</v>
      </c>
      <c r="I194" s="4">
        <v>4554.0</v>
      </c>
      <c r="J194" s="4">
        <v>49837.0</v>
      </c>
      <c r="K194" s="4">
        <v>11245.0</v>
      </c>
      <c r="L194" s="4">
        <v>106.0</v>
      </c>
      <c r="M194" s="4">
        <v>2242.0</v>
      </c>
      <c r="N194" s="4">
        <v>959.0</v>
      </c>
      <c r="O194" s="4">
        <v>3307.0</v>
      </c>
      <c r="P194" s="4">
        <v>17.0</v>
      </c>
      <c r="Q194" s="4">
        <v>794.0</v>
      </c>
      <c r="R194" s="4">
        <v>93.0</v>
      </c>
      <c r="S194" s="4">
        <v>122.0</v>
      </c>
      <c r="T194" s="4">
        <v>1026.0</v>
      </c>
      <c r="U194" s="4">
        <v>215.0</v>
      </c>
    </row>
    <row r="195" ht="15.75" customHeight="1">
      <c r="A195" s="17">
        <v>44084.0</v>
      </c>
      <c r="B195" s="4">
        <v>8456.0</v>
      </c>
      <c r="C195" s="4">
        <v>147510.0</v>
      </c>
      <c r="D195" s="4">
        <v>51237.0</v>
      </c>
      <c r="E195" s="4">
        <v>207203.0</v>
      </c>
      <c r="F195" s="4">
        <v>1365.0</v>
      </c>
      <c r="G195" s="4">
        <v>38226.0</v>
      </c>
      <c r="H195" s="4">
        <v>6968.0</v>
      </c>
      <c r="I195" s="4">
        <v>4728.0</v>
      </c>
      <c r="J195" s="4">
        <v>51287.0</v>
      </c>
      <c r="K195" s="4">
        <v>11696.0</v>
      </c>
      <c r="L195" s="4">
        <v>120.0</v>
      </c>
      <c r="M195" s="4">
        <v>2310.0</v>
      </c>
      <c r="N195" s="4">
        <v>1431.0</v>
      </c>
      <c r="O195" s="4">
        <v>3861.0</v>
      </c>
      <c r="P195" s="4">
        <v>18.0</v>
      </c>
      <c r="Q195" s="4">
        <v>981.0</v>
      </c>
      <c r="R195" s="4">
        <v>277.0</v>
      </c>
      <c r="S195" s="4">
        <v>174.0</v>
      </c>
      <c r="T195" s="4">
        <v>1450.0</v>
      </c>
      <c r="U195" s="4">
        <v>451.0</v>
      </c>
    </row>
    <row r="196" ht="15.75" customHeight="1">
      <c r="A196" s="17">
        <v>44085.0</v>
      </c>
      <c r="B196" s="4">
        <v>8544.0</v>
      </c>
      <c r="C196" s="4">
        <v>150217.0</v>
      </c>
      <c r="D196" s="4">
        <v>52179.0</v>
      </c>
      <c r="E196" s="4">
        <v>210940.0</v>
      </c>
      <c r="F196" s="4">
        <v>1382.0</v>
      </c>
      <c r="G196" s="4">
        <v>39115.0</v>
      </c>
      <c r="H196" s="4">
        <v>7143.0</v>
      </c>
      <c r="I196" s="4">
        <v>4681.0</v>
      </c>
      <c r="J196" s="4">
        <v>52321.0</v>
      </c>
      <c r="K196" s="4">
        <v>11824.0</v>
      </c>
      <c r="L196" s="4">
        <v>88.0</v>
      </c>
      <c r="M196" s="4">
        <v>2707.0</v>
      </c>
      <c r="N196" s="4">
        <v>942.0</v>
      </c>
      <c r="O196" s="4">
        <v>3737.0</v>
      </c>
      <c r="P196" s="4">
        <v>17.0</v>
      </c>
      <c r="Q196" s="4">
        <v>889.0</v>
      </c>
      <c r="R196" s="4">
        <v>175.0</v>
      </c>
      <c r="S196" s="4">
        <v>-47.0</v>
      </c>
      <c r="T196" s="4">
        <v>1034.0</v>
      </c>
      <c r="U196" s="4">
        <v>128.0</v>
      </c>
    </row>
    <row r="197" ht="15.75" customHeight="1">
      <c r="A197" s="17">
        <v>44086.0</v>
      </c>
      <c r="B197" s="4">
        <v>8650.0</v>
      </c>
      <c r="C197" s="4">
        <v>152458.0</v>
      </c>
      <c r="D197" s="4">
        <v>53638.0</v>
      </c>
      <c r="E197" s="4">
        <v>214746.0</v>
      </c>
      <c r="F197" s="4">
        <v>1404.0</v>
      </c>
      <c r="G197" s="4">
        <v>40183.0</v>
      </c>
      <c r="H197" s="4">
        <v>7490.0</v>
      </c>
      <c r="I197" s="4">
        <v>4684.0</v>
      </c>
      <c r="J197" s="4">
        <v>53761.0</v>
      </c>
      <c r="K197" s="4">
        <v>12174.0</v>
      </c>
      <c r="L197" s="4">
        <v>106.0</v>
      </c>
      <c r="M197" s="4">
        <v>2241.0</v>
      </c>
      <c r="N197" s="4">
        <v>1459.0</v>
      </c>
      <c r="O197" s="4">
        <v>3806.0</v>
      </c>
      <c r="P197" s="4">
        <v>22.0</v>
      </c>
      <c r="Q197" s="4">
        <v>1068.0</v>
      </c>
      <c r="R197" s="4">
        <v>347.0</v>
      </c>
      <c r="S197" s="4">
        <v>3.0</v>
      </c>
      <c r="T197" s="4">
        <v>1440.0</v>
      </c>
      <c r="U197" s="4">
        <v>350.0</v>
      </c>
    </row>
    <row r="198" ht="15.75" customHeight="1">
      <c r="A198" s="18">
        <v>44087.0</v>
      </c>
      <c r="B198" s="19">
        <v>8723.0</v>
      </c>
      <c r="C198" s="19">
        <v>155010.0</v>
      </c>
      <c r="D198" s="19">
        <v>54649.0</v>
      </c>
      <c r="E198" s="19">
        <v>218382.0</v>
      </c>
      <c r="F198" s="19">
        <v>1410.0</v>
      </c>
      <c r="G198" s="19">
        <v>41014.0</v>
      </c>
      <c r="H198" s="19">
        <v>7791.0</v>
      </c>
      <c r="I198" s="19">
        <v>4649.0</v>
      </c>
      <c r="J198" s="19">
        <v>54864.0</v>
      </c>
      <c r="K198" s="19">
        <v>12440.0</v>
      </c>
      <c r="L198" s="20">
        <v>73.0</v>
      </c>
      <c r="M198" s="20">
        <v>2552.0</v>
      </c>
      <c r="N198" s="20">
        <v>1011.0</v>
      </c>
      <c r="O198" s="20">
        <v>3636.0</v>
      </c>
      <c r="P198" s="20">
        <v>6.0</v>
      </c>
      <c r="Q198" s="20">
        <v>831.0</v>
      </c>
      <c r="R198" s="20">
        <v>301.0</v>
      </c>
      <c r="S198" s="20">
        <v>-35.0</v>
      </c>
      <c r="T198" s="20">
        <v>1103.0</v>
      </c>
      <c r="U198" s="20">
        <v>266.0</v>
      </c>
      <c r="V198" s="19"/>
    </row>
    <row r="199" ht="15.75" customHeight="1">
      <c r="A199" s="17">
        <v>44088.0</v>
      </c>
      <c r="B199" s="4">
        <v>8841.0</v>
      </c>
      <c r="C199" s="4">
        <v>158405.0</v>
      </c>
      <c r="D199" s="4">
        <v>54277.0</v>
      </c>
      <c r="E199" s="4">
        <v>221523.0</v>
      </c>
      <c r="F199" s="4">
        <v>1440.0</v>
      </c>
      <c r="G199" s="4">
        <v>42325.0</v>
      </c>
      <c r="H199" s="4">
        <v>7530.0</v>
      </c>
      <c r="I199" s="4">
        <v>4631.0</v>
      </c>
      <c r="J199" s="4">
        <v>55926.0</v>
      </c>
      <c r="K199" s="4">
        <v>12161.0</v>
      </c>
      <c r="L199" s="4">
        <v>118.0</v>
      </c>
      <c r="M199" s="4">
        <v>3395.0</v>
      </c>
      <c r="N199" s="4">
        <v>-372.0</v>
      </c>
      <c r="O199" s="4">
        <v>3141.0</v>
      </c>
      <c r="P199" s="4">
        <v>30.0</v>
      </c>
      <c r="Q199" s="4">
        <v>1311.0</v>
      </c>
      <c r="R199" s="4">
        <v>-261.0</v>
      </c>
      <c r="S199" s="4">
        <v>-18.0</v>
      </c>
      <c r="T199" s="4">
        <v>1062.0</v>
      </c>
      <c r="U199" s="4">
        <v>-279.0</v>
      </c>
    </row>
    <row r="200" ht="15.75" customHeight="1">
      <c r="A200" s="17">
        <v>44089.0</v>
      </c>
      <c r="B200" s="4">
        <v>8965.0</v>
      </c>
      <c r="C200" s="4">
        <v>161065.0</v>
      </c>
      <c r="D200" s="4">
        <v>55000.0</v>
      </c>
      <c r="E200" s="4">
        <v>225030.0</v>
      </c>
      <c r="F200" s="4">
        <v>1468.0</v>
      </c>
      <c r="G200" s="4">
        <v>43306.0</v>
      </c>
      <c r="H200" s="4">
        <v>7711.0</v>
      </c>
      <c r="I200" s="4">
        <v>4468.0</v>
      </c>
      <c r="J200" s="4">
        <v>56953.0</v>
      </c>
      <c r="K200" s="4">
        <v>12179.0</v>
      </c>
      <c r="L200" s="4">
        <v>124.0</v>
      </c>
      <c r="M200" s="4">
        <v>2660.0</v>
      </c>
      <c r="N200" s="4">
        <v>723.0</v>
      </c>
      <c r="O200" s="4">
        <v>3507.0</v>
      </c>
      <c r="P200" s="4">
        <v>28.0</v>
      </c>
      <c r="Q200" s="4">
        <v>981.0</v>
      </c>
      <c r="R200" s="4">
        <v>181.0</v>
      </c>
      <c r="S200" s="4">
        <v>-163.0</v>
      </c>
      <c r="T200" s="4">
        <v>1027.0</v>
      </c>
      <c r="U200" s="4">
        <v>18.0</v>
      </c>
    </row>
    <row r="201" ht="15.75" customHeight="1">
      <c r="A201" s="17">
        <v>44090.0</v>
      </c>
      <c r="B201" s="4">
        <v>9100.0</v>
      </c>
      <c r="C201" s="4">
        <v>164101.0</v>
      </c>
      <c r="D201" s="4">
        <v>55792.0</v>
      </c>
      <c r="E201" s="4">
        <v>228993.0</v>
      </c>
      <c r="F201" s="4">
        <v>1498.0</v>
      </c>
      <c r="G201" s="4">
        <v>44251.0</v>
      </c>
      <c r="H201" s="4">
        <v>7907.0</v>
      </c>
      <c r="I201" s="4">
        <v>4802.0</v>
      </c>
      <c r="J201" s="4">
        <v>58458.0</v>
      </c>
      <c r="K201" s="4">
        <v>12709.0</v>
      </c>
      <c r="L201" s="4">
        <v>135.0</v>
      </c>
      <c r="M201" s="4">
        <v>3036.0</v>
      </c>
      <c r="N201" s="4">
        <v>792.0</v>
      </c>
      <c r="O201" s="4">
        <v>3963.0</v>
      </c>
      <c r="P201" s="4">
        <v>30.0</v>
      </c>
      <c r="Q201" s="4">
        <v>945.0</v>
      </c>
      <c r="R201" s="4">
        <v>196.0</v>
      </c>
      <c r="S201" s="4">
        <v>334.0</v>
      </c>
      <c r="T201" s="4">
        <v>1505.0</v>
      </c>
      <c r="U201" s="4">
        <v>530.0</v>
      </c>
    </row>
    <row r="202" ht="15.75" customHeight="1">
      <c r="A202" s="17">
        <v>44091.0</v>
      </c>
      <c r="B202" s="4">
        <v>9222.0</v>
      </c>
      <c r="C202" s="4">
        <v>166686.0</v>
      </c>
      <c r="D202" s="4">
        <v>56720.0</v>
      </c>
      <c r="E202" s="4">
        <v>232628.0</v>
      </c>
      <c r="F202" s="4">
        <v>1513.0</v>
      </c>
      <c r="G202" s="4">
        <v>45207.0</v>
      </c>
      <c r="H202" s="4">
        <v>8013.0</v>
      </c>
      <c r="I202" s="4">
        <v>4739.0</v>
      </c>
      <c r="J202" s="4">
        <v>59472.0</v>
      </c>
      <c r="K202" s="4">
        <v>12752.0</v>
      </c>
      <c r="L202" s="4">
        <v>122.0</v>
      </c>
      <c r="M202" s="4">
        <v>2585.0</v>
      </c>
      <c r="N202" s="4">
        <v>928.0</v>
      </c>
      <c r="O202" s="4">
        <v>3635.0</v>
      </c>
      <c r="P202" s="4">
        <v>15.0</v>
      </c>
      <c r="Q202" s="4">
        <v>956.0</v>
      </c>
      <c r="R202" s="4">
        <v>106.0</v>
      </c>
      <c r="S202" s="4">
        <v>-63.0</v>
      </c>
      <c r="T202" s="4">
        <v>1014.0</v>
      </c>
      <c r="U202" s="4">
        <v>43.0</v>
      </c>
    </row>
    <row r="203" ht="15.75" customHeight="1">
      <c r="A203" s="17">
        <v>44092.0</v>
      </c>
      <c r="B203" s="6">
        <v>9336.0</v>
      </c>
      <c r="C203" s="6">
        <v>170774.0</v>
      </c>
      <c r="D203" s="6">
        <v>56409.0</v>
      </c>
      <c r="E203" s="6">
        <v>236519.0</v>
      </c>
      <c r="F203" s="6">
        <v>1535.0</v>
      </c>
      <c r="G203" s="6">
        <v>46235.0</v>
      </c>
      <c r="H203" s="6">
        <v>8450.0</v>
      </c>
      <c r="I203" s="6">
        <v>4655.0</v>
      </c>
      <c r="J203" s="6">
        <v>60875.0</v>
      </c>
      <c r="K203" s="6">
        <v>13105.0</v>
      </c>
      <c r="L203" s="6">
        <v>114.0</v>
      </c>
      <c r="M203" s="6">
        <v>4088.0</v>
      </c>
      <c r="N203" s="6">
        <v>-311.0</v>
      </c>
      <c r="O203" s="6">
        <v>3891.0</v>
      </c>
      <c r="P203" s="6">
        <v>22.0</v>
      </c>
      <c r="Q203" s="6">
        <v>1028.0</v>
      </c>
      <c r="R203" s="6">
        <v>437.0</v>
      </c>
      <c r="S203" s="6">
        <v>-84.0</v>
      </c>
      <c r="T203" s="6">
        <v>1403.0</v>
      </c>
      <c r="U203" s="21">
        <v>353.0</v>
      </c>
    </row>
    <row r="204" ht="15.75" customHeight="1">
      <c r="A204" s="17">
        <v>44093.0</v>
      </c>
      <c r="B204" s="4">
        <v>9448.0</v>
      </c>
      <c r="C204" s="4">
        <v>174350.0</v>
      </c>
      <c r="D204" s="4">
        <v>56889.0</v>
      </c>
      <c r="E204" s="4">
        <v>240687.0</v>
      </c>
      <c r="F204" s="4">
        <v>1546.0</v>
      </c>
      <c r="G204" s="4">
        <v>47260.0</v>
      </c>
      <c r="H204" s="4">
        <v>8696.0</v>
      </c>
      <c r="I204" s="4">
        <v>4305.0</v>
      </c>
      <c r="J204" s="4">
        <v>61807.0</v>
      </c>
      <c r="K204" s="4">
        <v>13001.0</v>
      </c>
      <c r="L204" s="4">
        <v>112.0</v>
      </c>
      <c r="M204" s="4">
        <v>3576.0</v>
      </c>
      <c r="N204" s="4">
        <v>480.0</v>
      </c>
      <c r="O204" s="4">
        <v>4168.0</v>
      </c>
      <c r="P204" s="4">
        <v>11.0</v>
      </c>
      <c r="Q204" s="4">
        <v>1025.0</v>
      </c>
      <c r="R204" s="4">
        <v>246.0</v>
      </c>
      <c r="S204" s="4">
        <v>-350.0</v>
      </c>
      <c r="T204" s="4">
        <v>932.0</v>
      </c>
      <c r="U204" s="4">
        <v>-104.0</v>
      </c>
    </row>
    <row r="205" ht="15.75" customHeight="1">
      <c r="A205" s="22">
        <v>44094.0</v>
      </c>
      <c r="B205" s="6">
        <v>9553.0</v>
      </c>
      <c r="C205" s="6">
        <v>177327.0</v>
      </c>
      <c r="D205" s="6">
        <v>57796.0</v>
      </c>
      <c r="E205" s="6">
        <v>244676.0</v>
      </c>
      <c r="F205" s="6">
        <v>1561.0</v>
      </c>
      <c r="G205" s="6">
        <v>49209.0</v>
      </c>
      <c r="H205" s="6">
        <v>8297.0</v>
      </c>
      <c r="I205" s="6">
        <v>3819.0</v>
      </c>
      <c r="J205" s="6">
        <v>62886.0</v>
      </c>
      <c r="K205" s="6">
        <v>12116.0</v>
      </c>
      <c r="L205" s="6">
        <v>105.0</v>
      </c>
      <c r="M205" s="6">
        <v>2977.0</v>
      </c>
      <c r="N205" s="6">
        <v>907.0</v>
      </c>
      <c r="O205" s="6">
        <v>3989.0</v>
      </c>
      <c r="P205" s="6">
        <v>15.0</v>
      </c>
      <c r="Q205" s="6">
        <v>1949.0</v>
      </c>
      <c r="R205" s="6">
        <v>-399.0</v>
      </c>
      <c r="S205" s="6">
        <v>-486.0</v>
      </c>
      <c r="T205" s="6">
        <v>1079.0</v>
      </c>
      <c r="U205" s="21">
        <v>-885.0</v>
      </c>
      <c r="V205" s="6"/>
      <c r="W205" s="6"/>
      <c r="X205" s="23"/>
      <c r="Y205" s="23"/>
      <c r="Z205" s="23"/>
      <c r="AA205" s="23"/>
    </row>
    <row r="206" ht="15.75" customHeight="1">
      <c r="A206" s="17">
        <v>44095.0</v>
      </c>
      <c r="B206" s="4">
        <v>9677.0</v>
      </c>
      <c r="C206" s="4">
        <v>180797.0</v>
      </c>
      <c r="D206" s="4">
        <v>58378.0</v>
      </c>
      <c r="E206" s="4">
        <v>248852.0</v>
      </c>
      <c r="F206" s="4">
        <v>1592.0</v>
      </c>
      <c r="G206" s="4">
        <v>49630.0</v>
      </c>
      <c r="H206" s="4">
        <v>9225.0</v>
      </c>
      <c r="I206" s="4">
        <v>3749.0</v>
      </c>
      <c r="J206" s="4">
        <v>64196.0</v>
      </c>
      <c r="K206" s="4">
        <v>12974.0</v>
      </c>
      <c r="L206" s="4">
        <v>124.0</v>
      </c>
      <c r="M206" s="4">
        <v>3470.0</v>
      </c>
      <c r="N206" s="4">
        <v>582.0</v>
      </c>
      <c r="O206" s="4">
        <v>4176.0</v>
      </c>
      <c r="P206" s="4">
        <v>31.0</v>
      </c>
      <c r="Q206" s="4">
        <v>421.0</v>
      </c>
      <c r="R206" s="4">
        <v>928.0</v>
      </c>
      <c r="S206" s="4">
        <v>-70.0</v>
      </c>
      <c r="T206" s="4">
        <v>1310.0</v>
      </c>
      <c r="U206" s="4">
        <v>858.0</v>
      </c>
    </row>
    <row r="207" ht="15.75" customHeight="1">
      <c r="A207" s="17">
        <v>44096.0</v>
      </c>
      <c r="B207" s="4">
        <v>9837.0</v>
      </c>
      <c r="C207" s="4">
        <v>184298.0</v>
      </c>
      <c r="D207" s="4">
        <v>58788.0</v>
      </c>
      <c r="E207" s="4">
        <v>252923.0</v>
      </c>
      <c r="F207" s="4">
        <v>1624.0</v>
      </c>
      <c r="G207" s="4">
        <v>50473.0</v>
      </c>
      <c r="H207" s="4">
        <v>9380.0</v>
      </c>
      <c r="I207" s="4">
        <v>3841.0</v>
      </c>
      <c r="J207" s="4">
        <v>65318.0</v>
      </c>
      <c r="K207" s="4">
        <v>13221.0</v>
      </c>
      <c r="L207" s="4">
        <v>160.0</v>
      </c>
      <c r="M207" s="4">
        <v>3501.0</v>
      </c>
      <c r="N207" s="4">
        <v>410.0</v>
      </c>
      <c r="O207" s="4">
        <v>4071.0</v>
      </c>
      <c r="P207" s="4">
        <v>32.0</v>
      </c>
      <c r="Q207" s="4">
        <v>843.0</v>
      </c>
      <c r="R207" s="4">
        <v>155.0</v>
      </c>
      <c r="S207" s="4">
        <v>92.0</v>
      </c>
      <c r="T207" s="4">
        <v>1122.0</v>
      </c>
      <c r="U207" s="4">
        <v>247.0</v>
      </c>
    </row>
    <row r="208" ht="15.75" customHeight="1">
      <c r="A208" s="17">
        <v>44097.0</v>
      </c>
      <c r="B208" s="4">
        <v>9977.0</v>
      </c>
      <c r="C208" s="4">
        <v>187958.0</v>
      </c>
      <c r="D208" s="4">
        <v>59453.0</v>
      </c>
      <c r="E208" s="4">
        <v>257388.0</v>
      </c>
      <c r="F208" s="4">
        <v>1650.0</v>
      </c>
      <c r="G208" s="4">
        <v>51578.0</v>
      </c>
      <c r="H208" s="4">
        <v>9611.0</v>
      </c>
      <c r="I208" s="4">
        <v>3666.0</v>
      </c>
      <c r="J208" s="4">
        <v>66505.0</v>
      </c>
      <c r="K208" s="4">
        <v>13277.0</v>
      </c>
      <c r="L208" s="4">
        <v>140.0</v>
      </c>
      <c r="M208" s="4">
        <v>3660.0</v>
      </c>
      <c r="N208" s="4">
        <v>665.0</v>
      </c>
      <c r="O208" s="4">
        <v>4465.0</v>
      </c>
      <c r="P208" s="4">
        <v>26.0</v>
      </c>
      <c r="Q208" s="4">
        <v>1105.0</v>
      </c>
      <c r="R208" s="4">
        <v>231.0</v>
      </c>
      <c r="S208" s="4">
        <v>-175.0</v>
      </c>
      <c r="T208" s="4">
        <v>1187.0</v>
      </c>
      <c r="U208" s="4">
        <v>56.0</v>
      </c>
    </row>
    <row r="209" ht="15.75" customHeight="1">
      <c r="A209" s="17">
        <v>44098.0</v>
      </c>
      <c r="B209" s="4">
        <v>10105.0</v>
      </c>
      <c r="C209" s="4">
        <v>191853.0</v>
      </c>
      <c r="D209" s="4">
        <v>60064.0</v>
      </c>
      <c r="E209" s="4">
        <v>262022.0</v>
      </c>
      <c r="F209" s="4">
        <v>1664.0</v>
      </c>
      <c r="G209" s="4">
        <v>52742.0</v>
      </c>
      <c r="H209" s="4">
        <v>9714.0</v>
      </c>
      <c r="I209" s="4">
        <v>3518.0</v>
      </c>
      <c r="J209" s="4">
        <v>67638.0</v>
      </c>
      <c r="K209" s="4">
        <v>13232.0</v>
      </c>
      <c r="L209" s="4">
        <v>128.0</v>
      </c>
      <c r="M209" s="4">
        <v>3895.0</v>
      </c>
      <c r="N209" s="4">
        <v>611.0</v>
      </c>
      <c r="O209" s="4">
        <v>4634.0</v>
      </c>
      <c r="P209" s="4">
        <v>14.0</v>
      </c>
      <c r="Q209" s="4">
        <v>1164.0</v>
      </c>
      <c r="R209" s="4">
        <v>103.0</v>
      </c>
      <c r="S209" s="4">
        <v>-148.0</v>
      </c>
      <c r="T209" s="4">
        <v>1133.0</v>
      </c>
      <c r="U209" s="4">
        <v>-45.0</v>
      </c>
    </row>
    <row r="210" ht="15.75" customHeight="1">
      <c r="A210" s="17">
        <v>44099.0</v>
      </c>
      <c r="B210" s="6">
        <v>10218.0</v>
      </c>
      <c r="C210" s="6">
        <v>196196.0</v>
      </c>
      <c r="D210" s="6">
        <v>60431.0</v>
      </c>
      <c r="E210" s="6">
        <v>266845.0</v>
      </c>
      <c r="F210" s="6">
        <v>1677.0</v>
      </c>
      <c r="G210" s="6">
        <v>54352.0</v>
      </c>
      <c r="H210" s="6">
        <v>10027.0</v>
      </c>
      <c r="I210" s="6">
        <v>2871.0</v>
      </c>
      <c r="J210" s="6">
        <v>68927.0</v>
      </c>
      <c r="K210" s="6">
        <v>12898.0</v>
      </c>
      <c r="L210" s="6">
        <v>113.0</v>
      </c>
      <c r="M210" s="6">
        <v>4343.0</v>
      </c>
      <c r="N210" s="6">
        <v>367.0</v>
      </c>
      <c r="O210" s="6">
        <v>4823.0</v>
      </c>
      <c r="P210" s="6">
        <v>13.0</v>
      </c>
      <c r="Q210" s="6">
        <v>1610.0</v>
      </c>
      <c r="R210" s="6">
        <v>313.0</v>
      </c>
      <c r="S210" s="6">
        <v>-647.0</v>
      </c>
      <c r="T210" s="6">
        <v>1289.0</v>
      </c>
      <c r="U210" s="21">
        <v>-334.0</v>
      </c>
    </row>
    <row r="211" ht="15.75" customHeight="1">
      <c r="A211" s="17">
        <v>44100.0</v>
      </c>
      <c r="B211" s="4">
        <v>10308.0</v>
      </c>
      <c r="C211" s="4">
        <v>199403.0</v>
      </c>
      <c r="D211" s="4">
        <v>61628.0</v>
      </c>
      <c r="E211" s="4">
        <v>271339.0</v>
      </c>
      <c r="F211" s="4">
        <v>1679.0</v>
      </c>
      <c r="G211" s="4">
        <v>55350.0</v>
      </c>
      <c r="H211" s="4">
        <v>10594.0</v>
      </c>
      <c r="I211" s="4">
        <v>2561.0</v>
      </c>
      <c r="J211" s="4">
        <v>70184.0</v>
      </c>
      <c r="K211" s="4">
        <v>13155.0</v>
      </c>
      <c r="L211" s="4">
        <v>90.0</v>
      </c>
      <c r="M211" s="4">
        <v>3207.0</v>
      </c>
      <c r="N211" s="4">
        <v>1197.0</v>
      </c>
      <c r="O211" s="4">
        <v>4494.0</v>
      </c>
      <c r="P211" s="4">
        <v>2.0</v>
      </c>
      <c r="Q211" s="4">
        <v>998.0</v>
      </c>
      <c r="R211" s="4">
        <v>567.0</v>
      </c>
      <c r="S211" s="4">
        <v>-310.0</v>
      </c>
      <c r="T211" s="4">
        <v>1257.0</v>
      </c>
      <c r="U211" s="4">
        <v>257.0</v>
      </c>
    </row>
    <row r="212" ht="15.75" customHeight="1">
      <c r="A212" s="22">
        <v>44101.0</v>
      </c>
      <c r="B212" s="6">
        <v>10386.0</v>
      </c>
      <c r="C212" s="6">
        <v>203014.0</v>
      </c>
      <c r="D212" s="6">
        <v>61813.0</v>
      </c>
      <c r="E212" s="6">
        <v>275213.0</v>
      </c>
      <c r="F212" s="6">
        <v>1692.0</v>
      </c>
      <c r="G212" s="6">
        <v>56413.0</v>
      </c>
      <c r="H212" s="6">
        <v>10915.0</v>
      </c>
      <c r="I212" s="6">
        <v>2350.0</v>
      </c>
      <c r="J212" s="6">
        <v>71370.0</v>
      </c>
      <c r="K212" s="6">
        <v>13265.0</v>
      </c>
      <c r="L212" s="6">
        <v>78.0</v>
      </c>
      <c r="M212" s="6">
        <v>3611.0</v>
      </c>
      <c r="N212" s="6">
        <v>185.0</v>
      </c>
      <c r="O212" s="6">
        <v>3874.0</v>
      </c>
      <c r="P212" s="6">
        <v>13.0</v>
      </c>
      <c r="Q212" s="6">
        <v>1063.0</v>
      </c>
      <c r="R212" s="6">
        <v>321.0</v>
      </c>
      <c r="S212" s="6">
        <v>-211.0</v>
      </c>
      <c r="T212" s="6">
        <v>1186.0</v>
      </c>
      <c r="U212" s="21">
        <v>110.0</v>
      </c>
      <c r="V212" s="6"/>
      <c r="W212" s="6"/>
      <c r="X212" s="23"/>
      <c r="Y212" s="23"/>
      <c r="Z212" s="23"/>
      <c r="AA212" s="23"/>
    </row>
    <row r="213" ht="15.75" customHeight="1">
      <c r="A213" s="17">
        <v>44102.0</v>
      </c>
      <c r="B213" s="4">
        <v>10473.0</v>
      </c>
      <c r="C213" s="4">
        <v>206870.0</v>
      </c>
      <c r="D213" s="4">
        <v>61379.0</v>
      </c>
      <c r="E213" s="4">
        <v>278722.0</v>
      </c>
      <c r="F213" s="4">
        <v>1704.0</v>
      </c>
      <c r="G213" s="4">
        <v>57741.0</v>
      </c>
      <c r="H213" s="4">
        <v>10474.0</v>
      </c>
      <c r="I213" s="4">
        <v>2258.0</v>
      </c>
      <c r="J213" s="4">
        <v>72177.0</v>
      </c>
      <c r="K213" s="4">
        <v>12732.0</v>
      </c>
      <c r="L213" s="4">
        <v>87.0</v>
      </c>
      <c r="M213" s="4">
        <v>3856.0</v>
      </c>
      <c r="N213" s="4">
        <v>-434.0</v>
      </c>
      <c r="O213" s="4">
        <v>3509.0</v>
      </c>
      <c r="P213" s="4">
        <v>12.0</v>
      </c>
      <c r="Q213" s="4">
        <v>1328.0</v>
      </c>
      <c r="R213" s="4">
        <v>-441.0</v>
      </c>
      <c r="S213" s="4">
        <v>-92.0</v>
      </c>
      <c r="T213" s="4">
        <v>807.0</v>
      </c>
      <c r="U213" s="4">
        <v>-533.0</v>
      </c>
    </row>
    <row r="214" ht="15.75" customHeight="1">
      <c r="A214" s="17">
        <v>44103.0</v>
      </c>
      <c r="B214" s="6">
        <v>10601.0</v>
      </c>
      <c r="C214" s="6">
        <v>210437.0</v>
      </c>
      <c r="D214" s="6">
        <v>61686.0</v>
      </c>
      <c r="E214" s="6">
        <v>282724.0</v>
      </c>
      <c r="F214" s="6">
        <v>1718.0</v>
      </c>
      <c r="G214" s="6">
        <v>58865.0</v>
      </c>
      <c r="H214" s="6">
        <v>10659.0</v>
      </c>
      <c r="I214" s="6">
        <v>2067.0</v>
      </c>
      <c r="J214" s="6">
        <v>73309.0</v>
      </c>
      <c r="K214" s="6">
        <v>12726.0</v>
      </c>
      <c r="L214" s="6">
        <v>128.0</v>
      </c>
      <c r="M214" s="6">
        <v>3567.0</v>
      </c>
      <c r="N214" s="6">
        <v>307.0</v>
      </c>
      <c r="O214" s="6">
        <v>4002.0</v>
      </c>
      <c r="P214" s="6">
        <v>14.0</v>
      </c>
      <c r="Q214" s="6">
        <v>1124.0</v>
      </c>
      <c r="R214" s="6">
        <v>185.0</v>
      </c>
      <c r="S214" s="6">
        <v>-191.0</v>
      </c>
      <c r="T214" s="6">
        <v>1132.0</v>
      </c>
      <c r="U214" s="21">
        <v>-6.0</v>
      </c>
      <c r="V214" s="6"/>
      <c r="W214" s="6"/>
    </row>
    <row r="215" ht="15.75" customHeight="1">
      <c r="A215" s="17">
        <v>44104.0</v>
      </c>
      <c r="B215" s="4">
        <v>10740.0</v>
      </c>
      <c r="C215" s="4">
        <v>214947.0</v>
      </c>
      <c r="D215" s="4">
        <v>61321.0</v>
      </c>
      <c r="E215" s="4">
        <v>287008.0</v>
      </c>
      <c r="F215" s="4">
        <v>1731.0</v>
      </c>
      <c r="G215" s="4">
        <v>60320.0</v>
      </c>
      <c r="H215" s="4">
        <v>10353.0</v>
      </c>
      <c r="I215" s="4">
        <v>1964.0</v>
      </c>
      <c r="J215" s="4">
        <v>74368.0</v>
      </c>
      <c r="K215" s="4">
        <v>12317.0</v>
      </c>
      <c r="L215" s="4">
        <v>139.0</v>
      </c>
      <c r="M215" s="4">
        <v>4510.0</v>
      </c>
      <c r="N215" s="4">
        <v>-365.0</v>
      </c>
      <c r="O215" s="4">
        <v>4284.0</v>
      </c>
      <c r="P215" s="4">
        <v>13.0</v>
      </c>
      <c r="Q215" s="4">
        <v>1455.0</v>
      </c>
      <c r="R215" s="4">
        <v>-306.0</v>
      </c>
      <c r="S215" s="4">
        <v>-103.0</v>
      </c>
      <c r="T215" s="4">
        <v>1059.0</v>
      </c>
      <c r="U215" s="4">
        <v>-409.0</v>
      </c>
    </row>
    <row r="216" ht="15.75" customHeight="1">
      <c r="A216" s="2">
        <v>44105.0</v>
      </c>
      <c r="B216" s="4">
        <v>10856.0</v>
      </c>
      <c r="C216" s="4">
        <v>218487.0</v>
      </c>
      <c r="D216" s="4">
        <v>61839.0</v>
      </c>
      <c r="E216" s="4">
        <v>291182.0</v>
      </c>
      <c r="F216" s="4">
        <v>1737.0</v>
      </c>
      <c r="G216" s="4">
        <v>61444.0</v>
      </c>
      <c r="H216" s="4">
        <v>10545.0</v>
      </c>
      <c r="I216" s="4">
        <v>1795.0</v>
      </c>
      <c r="J216" s="4">
        <v>75521.0</v>
      </c>
      <c r="K216" s="4">
        <v>12340.0</v>
      </c>
      <c r="L216" s="4">
        <v>116.0</v>
      </c>
      <c r="M216" s="4">
        <v>3540.0</v>
      </c>
      <c r="N216" s="4">
        <v>518.0</v>
      </c>
      <c r="O216" s="4">
        <v>4174.0</v>
      </c>
      <c r="P216" s="4">
        <v>6.0</v>
      </c>
      <c r="Q216" s="4">
        <v>1124.0</v>
      </c>
      <c r="R216" s="4">
        <v>192.0</v>
      </c>
      <c r="S216" s="4">
        <v>-169.0</v>
      </c>
      <c r="T216" s="4">
        <v>1153.0</v>
      </c>
      <c r="U216" s="4">
        <v>23.0</v>
      </c>
    </row>
    <row r="217" ht="15.75" customHeight="1">
      <c r="A217" s="2">
        <v>44106.0</v>
      </c>
      <c r="B217" s="24">
        <v>10972.0</v>
      </c>
      <c r="C217" s="24">
        <v>221340.0</v>
      </c>
      <c r="D217" s="21">
        <v>63187.0</v>
      </c>
      <c r="E217" s="24">
        <v>295499.0</v>
      </c>
      <c r="F217" s="6">
        <v>1740.0</v>
      </c>
      <c r="G217" s="6">
        <v>62279.0</v>
      </c>
      <c r="H217" s="6">
        <v>10496.0</v>
      </c>
      <c r="I217" s="6">
        <v>2104.0</v>
      </c>
      <c r="J217" s="6">
        <v>76619.0</v>
      </c>
      <c r="K217" s="6">
        <v>12600.0</v>
      </c>
      <c r="L217" s="6">
        <v>116.0</v>
      </c>
      <c r="M217" s="6">
        <v>2853.0</v>
      </c>
      <c r="N217" s="6">
        <v>1348.0</v>
      </c>
      <c r="O217" s="6">
        <v>4317.0</v>
      </c>
      <c r="P217" s="6">
        <v>3.0</v>
      </c>
      <c r="Q217" s="6">
        <v>835.0</v>
      </c>
      <c r="R217" s="6">
        <v>-49.0</v>
      </c>
      <c r="S217" s="6">
        <v>309.0</v>
      </c>
      <c r="T217" s="6">
        <v>1098.0</v>
      </c>
      <c r="U217" s="21">
        <v>260.0</v>
      </c>
      <c r="V217" s="6"/>
      <c r="W217" s="6"/>
      <c r="X217" s="6"/>
      <c r="Y217" s="6"/>
      <c r="Z217" s="6"/>
      <c r="AA217" s="6"/>
    </row>
    <row r="218" ht="15.75" customHeight="1">
      <c r="A218" s="2">
        <v>44107.0</v>
      </c>
      <c r="B218" s="4">
        <v>11055.0</v>
      </c>
      <c r="C218" s="4">
        <v>225052.0</v>
      </c>
      <c r="D218" s="4">
        <v>63399.0</v>
      </c>
      <c r="E218" s="4">
        <v>299506.0</v>
      </c>
      <c r="F218" s="4">
        <v>1743.0</v>
      </c>
      <c r="G218" s="4">
        <v>63286.0</v>
      </c>
      <c r="H218" s="4">
        <v>10652.0</v>
      </c>
      <c r="I218" s="4">
        <v>2103.0</v>
      </c>
      <c r="J218" s="4">
        <v>77784.0</v>
      </c>
      <c r="K218" s="4">
        <v>12755.0</v>
      </c>
      <c r="L218" s="4">
        <v>83.0</v>
      </c>
      <c r="M218" s="4">
        <v>3712.0</v>
      </c>
      <c r="N218" s="4">
        <v>212.0</v>
      </c>
      <c r="O218" s="4">
        <v>4007.0</v>
      </c>
      <c r="P218" s="4">
        <v>3.0</v>
      </c>
      <c r="Q218" s="4">
        <v>1007.0</v>
      </c>
      <c r="R218" s="4">
        <v>156.0</v>
      </c>
      <c r="S218" s="4">
        <v>-1.0</v>
      </c>
      <c r="T218" s="4">
        <v>1165.0</v>
      </c>
      <c r="U218" s="4">
        <v>155.0</v>
      </c>
    </row>
    <row r="219" ht="15.75" customHeight="1">
      <c r="A219" s="25">
        <v>44108.0</v>
      </c>
      <c r="B219" s="6">
        <v>11151.0</v>
      </c>
      <c r="C219" s="6">
        <v>228453.0</v>
      </c>
      <c r="D219" s="6">
        <v>63894.0</v>
      </c>
      <c r="E219" s="6">
        <v>303498.0</v>
      </c>
      <c r="F219" s="6">
        <v>1761.0</v>
      </c>
      <c r="G219" s="6">
        <v>64319.0</v>
      </c>
      <c r="H219" s="6">
        <v>11091.0</v>
      </c>
      <c r="I219" s="6">
        <v>2043.0</v>
      </c>
      <c r="J219" s="6">
        <v>79214.0</v>
      </c>
      <c r="K219" s="6">
        <v>13134.0</v>
      </c>
      <c r="L219" s="6">
        <v>96.0</v>
      </c>
      <c r="M219" s="6">
        <v>3401.0</v>
      </c>
      <c r="N219" s="6">
        <v>495.0</v>
      </c>
      <c r="O219" s="6">
        <v>3992.0</v>
      </c>
      <c r="P219" s="6">
        <v>18.0</v>
      </c>
      <c r="Q219" s="6">
        <v>1033.0</v>
      </c>
      <c r="R219" s="6">
        <v>439.0</v>
      </c>
      <c r="S219" s="6">
        <v>-60.0</v>
      </c>
      <c r="T219" s="6">
        <v>1430.0</v>
      </c>
      <c r="U219" s="21">
        <v>379.0</v>
      </c>
      <c r="V219" s="6"/>
      <c r="W219" s="6"/>
      <c r="X219" s="6"/>
      <c r="Y219" s="6"/>
      <c r="Z219" s="6"/>
      <c r="AA219" s="6"/>
    </row>
    <row r="220" ht="15.75" customHeight="1">
      <c r="A220" s="2">
        <v>44109.0</v>
      </c>
      <c r="B220" s="4">
        <v>11253.0</v>
      </c>
      <c r="C220" s="4">
        <v>232593.0</v>
      </c>
      <c r="D220" s="4">
        <v>63274.0</v>
      </c>
      <c r="E220" s="4">
        <v>307120.0</v>
      </c>
      <c r="F220" s="4">
        <v>1772.0</v>
      </c>
      <c r="G220" s="4">
        <v>65295.0</v>
      </c>
      <c r="H220" s="4">
        <v>10912.0</v>
      </c>
      <c r="I220" s="4">
        <v>2057.0</v>
      </c>
      <c r="J220" s="4">
        <v>80036.0</v>
      </c>
      <c r="K220" s="4">
        <v>12969.0</v>
      </c>
      <c r="L220" s="4">
        <v>102.0</v>
      </c>
      <c r="M220" s="4">
        <v>4140.0</v>
      </c>
      <c r="N220" s="4">
        <v>-620.0</v>
      </c>
      <c r="O220" s="4">
        <v>3622.0</v>
      </c>
      <c r="P220" s="4">
        <v>11.0</v>
      </c>
      <c r="Q220" s="4">
        <v>976.0</v>
      </c>
      <c r="R220" s="4">
        <v>-179.0</v>
      </c>
      <c r="S220" s="4">
        <v>14.0</v>
      </c>
      <c r="T220" s="4">
        <v>822.0</v>
      </c>
      <c r="U220" s="4">
        <v>-165.0</v>
      </c>
    </row>
    <row r="221" ht="15.75" customHeight="1">
      <c r="A221" s="2">
        <v>44110.0</v>
      </c>
      <c r="B221" s="4">
        <v>11374.0</v>
      </c>
      <c r="C221" s="4">
        <v>236437.0</v>
      </c>
      <c r="D221" s="4">
        <v>63365.0</v>
      </c>
      <c r="E221" s="4">
        <v>311176.0</v>
      </c>
      <c r="F221" s="4">
        <v>1806.0</v>
      </c>
      <c r="G221" s="4">
        <v>66315.0</v>
      </c>
      <c r="H221" s="4">
        <v>10787.0</v>
      </c>
      <c r="I221" s="4">
        <v>2135.0</v>
      </c>
      <c r="J221" s="4">
        <v>81043.0</v>
      </c>
      <c r="K221" s="4">
        <v>12922.0</v>
      </c>
      <c r="L221" s="4">
        <v>121.0</v>
      </c>
      <c r="M221" s="4">
        <v>3844.0</v>
      </c>
      <c r="N221" s="4">
        <v>91.0</v>
      </c>
      <c r="O221" s="4">
        <v>4056.0</v>
      </c>
      <c r="P221" s="4">
        <v>34.0</v>
      </c>
      <c r="Q221" s="4">
        <v>1020.0</v>
      </c>
      <c r="R221" s="4">
        <v>-125.0</v>
      </c>
      <c r="S221" s="4">
        <v>78.0</v>
      </c>
      <c r="T221" s="4">
        <v>1007.0</v>
      </c>
      <c r="U221" s="4">
        <v>-47.0</v>
      </c>
    </row>
    <row r="222" ht="15.75" customHeight="1">
      <c r="A222" s="2">
        <v>44111.0</v>
      </c>
      <c r="B222" s="4">
        <v>11472.0</v>
      </c>
      <c r="C222" s="4">
        <v>240291.0</v>
      </c>
      <c r="D222" s="4">
        <v>63951.0</v>
      </c>
      <c r="E222" s="4">
        <v>315714.0</v>
      </c>
      <c r="F222" s="4">
        <v>1819.0</v>
      </c>
      <c r="G222" s="4">
        <v>67310.0</v>
      </c>
      <c r="H222" s="4">
        <v>10807.0</v>
      </c>
      <c r="I222" s="4">
        <v>2447.0</v>
      </c>
      <c r="J222" s="4">
        <v>82383.0</v>
      </c>
      <c r="K222" s="4">
        <v>13254.0</v>
      </c>
      <c r="L222" s="4">
        <v>98.0</v>
      </c>
      <c r="M222" s="4">
        <v>3854.0</v>
      </c>
      <c r="N222" s="4">
        <v>586.0</v>
      </c>
      <c r="O222" s="4">
        <v>4538.0</v>
      </c>
      <c r="P222" s="4">
        <v>13.0</v>
      </c>
      <c r="Q222" s="4">
        <v>995.0</v>
      </c>
      <c r="R222" s="4">
        <v>20.0</v>
      </c>
      <c r="S222" s="4">
        <v>312.0</v>
      </c>
      <c r="T222" s="4">
        <v>1340.0</v>
      </c>
      <c r="U222" s="4">
        <v>332.0</v>
      </c>
    </row>
    <row r="223" ht="15.75" customHeight="1">
      <c r="A223" s="2">
        <v>44112.0</v>
      </c>
      <c r="B223" s="4">
        <v>11580.0</v>
      </c>
      <c r="C223" s="4">
        <v>244060.0</v>
      </c>
      <c r="D223" s="4">
        <v>64924.0</v>
      </c>
      <c r="E223" s="4">
        <v>320564.0</v>
      </c>
      <c r="F223" s="4">
        <v>1838.0</v>
      </c>
      <c r="G223" s="4">
        <v>68352.0</v>
      </c>
      <c r="H223" s="4">
        <v>10717.0</v>
      </c>
      <c r="I223" s="4">
        <v>2485.0</v>
      </c>
      <c r="J223" s="4">
        <v>83392.0</v>
      </c>
      <c r="K223" s="4">
        <v>13202.0</v>
      </c>
      <c r="L223" s="4">
        <v>108.0</v>
      </c>
      <c r="M223" s="4">
        <v>3769.0</v>
      </c>
      <c r="N223" s="4">
        <v>973.0</v>
      </c>
      <c r="O223" s="4">
        <v>4850.0</v>
      </c>
      <c r="P223" s="4">
        <v>19.0</v>
      </c>
      <c r="Q223" s="4">
        <v>1042.0</v>
      </c>
      <c r="R223" s="4">
        <v>-90.0</v>
      </c>
      <c r="S223" s="4">
        <v>38.0</v>
      </c>
      <c r="T223" s="4">
        <v>1009.0</v>
      </c>
      <c r="U223" s="4">
        <v>-52.0</v>
      </c>
    </row>
    <row r="224" ht="15.75" customHeight="1">
      <c r="A224" s="25">
        <v>44113.0</v>
      </c>
      <c r="B224" s="6">
        <v>11677.0</v>
      </c>
      <c r="C224" s="6">
        <v>247667.0</v>
      </c>
      <c r="D224" s="6">
        <v>65314.0</v>
      </c>
      <c r="E224" s="6">
        <v>324658.0</v>
      </c>
      <c r="F224" s="6">
        <v>1860.0</v>
      </c>
      <c r="G224" s="6">
        <v>69203.0</v>
      </c>
      <c r="H224" s="6">
        <v>10746.0</v>
      </c>
      <c r="I224" s="6">
        <v>2555.0</v>
      </c>
      <c r="J224" s="6">
        <v>84364.0</v>
      </c>
      <c r="K224" s="6">
        <v>13301.0</v>
      </c>
      <c r="L224" s="6">
        <v>97.0</v>
      </c>
      <c r="M224" s="6">
        <v>3607.0</v>
      </c>
      <c r="N224" s="6">
        <v>390.0</v>
      </c>
      <c r="O224" s="6">
        <v>4094.0</v>
      </c>
      <c r="P224" s="6">
        <v>22.0</v>
      </c>
      <c r="Q224" s="6">
        <v>851.0</v>
      </c>
      <c r="R224" s="6">
        <v>29.0</v>
      </c>
      <c r="S224" s="6">
        <v>70.0</v>
      </c>
      <c r="T224" s="6">
        <v>972.0</v>
      </c>
      <c r="U224" s="21">
        <v>99.0</v>
      </c>
      <c r="V224" s="6"/>
      <c r="W224" s="6"/>
      <c r="X224" s="6"/>
      <c r="Y224" s="6"/>
      <c r="Z224" s="6"/>
      <c r="AA224" s="6"/>
    </row>
    <row r="225" ht="15.75" customHeight="1">
      <c r="A225" s="2">
        <v>44114.0</v>
      </c>
      <c r="B225" s="4">
        <v>11765.0</v>
      </c>
      <c r="C225" s="4">
        <v>251481.0</v>
      </c>
      <c r="D225" s="4">
        <v>65706.0</v>
      </c>
      <c r="E225" s="4">
        <v>328952.0</v>
      </c>
      <c r="F225" s="4">
        <v>1877.0</v>
      </c>
      <c r="G225" s="4">
        <v>70487.0</v>
      </c>
      <c r="H225" s="4">
        <v>10698.0</v>
      </c>
      <c r="I225" s="4">
        <v>2555.0</v>
      </c>
      <c r="J225" s="4">
        <v>85617.0</v>
      </c>
      <c r="K225" s="4">
        <v>13253.0</v>
      </c>
      <c r="L225" s="4">
        <v>88.0</v>
      </c>
      <c r="M225" s="4">
        <v>3814.0</v>
      </c>
      <c r="N225" s="4">
        <v>392.0</v>
      </c>
      <c r="O225" s="4">
        <v>4294.0</v>
      </c>
      <c r="P225" s="4">
        <v>17.0</v>
      </c>
      <c r="Q225" s="4">
        <v>1284.0</v>
      </c>
      <c r="R225" s="4">
        <v>-48.0</v>
      </c>
      <c r="S225" s="4">
        <v>0.0</v>
      </c>
      <c r="T225" s="4">
        <v>1253.0</v>
      </c>
      <c r="U225" s="4">
        <v>-48.0</v>
      </c>
    </row>
    <row r="226" ht="15.75" customHeight="1">
      <c r="A226" s="25">
        <v>44115.0</v>
      </c>
      <c r="B226" s="24">
        <v>11844.0</v>
      </c>
      <c r="C226" s="24">
        <v>255027.0</v>
      </c>
      <c r="D226" s="21">
        <v>66578.0</v>
      </c>
      <c r="E226" s="21">
        <v>333449.0</v>
      </c>
      <c r="F226" s="6">
        <v>1901.0</v>
      </c>
      <c r="G226" s="6">
        <v>71549.0</v>
      </c>
      <c r="H226" s="6">
        <v>10863.0</v>
      </c>
      <c r="I226" s="6">
        <v>2693.0</v>
      </c>
      <c r="J226" s="6">
        <v>87006.0</v>
      </c>
      <c r="K226" s="6">
        <v>13556.0</v>
      </c>
      <c r="L226" s="6">
        <v>79.0</v>
      </c>
      <c r="M226" s="6">
        <v>3546.0</v>
      </c>
      <c r="N226" s="6">
        <v>872.0</v>
      </c>
      <c r="O226" s="6">
        <v>4497.0</v>
      </c>
      <c r="P226" s="6">
        <v>24.0</v>
      </c>
      <c r="Q226" s="6">
        <v>1062.0</v>
      </c>
      <c r="R226" s="6">
        <v>165.0</v>
      </c>
      <c r="S226" s="6">
        <v>138.0</v>
      </c>
      <c r="T226" s="6">
        <v>1389.0</v>
      </c>
      <c r="U226" s="21">
        <v>303.0</v>
      </c>
      <c r="V226" s="6"/>
      <c r="W226" s="6"/>
      <c r="X226" s="6"/>
      <c r="Y226" s="6"/>
      <c r="Z226" s="6"/>
      <c r="AA226" s="6"/>
    </row>
    <row r="227" ht="15.75" customHeight="1">
      <c r="A227" s="25">
        <v>44116.0</v>
      </c>
      <c r="B227" s="4">
        <v>11935.0</v>
      </c>
      <c r="C227" s="4">
        <v>258519.0</v>
      </c>
      <c r="D227" s="4">
        <v>66262.0</v>
      </c>
      <c r="E227" s="4">
        <v>336716.0</v>
      </c>
      <c r="F227" s="4">
        <v>1922.0</v>
      </c>
      <c r="G227" s="4">
        <v>72633.0</v>
      </c>
      <c r="H227" s="4">
        <v>10814.0</v>
      </c>
      <c r="I227" s="4">
        <v>2805.0</v>
      </c>
      <c r="J227" s="4">
        <v>88174.0</v>
      </c>
      <c r="K227" s="4">
        <v>13619.0</v>
      </c>
      <c r="L227" s="4">
        <v>91.0</v>
      </c>
      <c r="M227" s="4">
        <v>3492.0</v>
      </c>
      <c r="N227" s="4">
        <v>-316.0</v>
      </c>
      <c r="O227" s="4">
        <v>3267.0</v>
      </c>
      <c r="P227" s="4">
        <v>21.0</v>
      </c>
      <c r="Q227" s="4">
        <v>1084.0</v>
      </c>
      <c r="R227" s="4">
        <v>-49.0</v>
      </c>
      <c r="S227" s="4">
        <v>112.0</v>
      </c>
      <c r="T227" s="4">
        <v>1168.0</v>
      </c>
      <c r="U227" s="4">
        <v>63.0</v>
      </c>
    </row>
    <row r="228" ht="15.75" customHeight="1">
      <c r="A228" s="25">
        <v>44117.0</v>
      </c>
      <c r="B228" s="24">
        <v>12027.0</v>
      </c>
      <c r="C228" s="24">
        <v>263296.0</v>
      </c>
      <c r="D228" s="21">
        <v>65299.0</v>
      </c>
      <c r="E228" s="24">
        <v>340622.0</v>
      </c>
      <c r="F228" s="6">
        <v>1944.0</v>
      </c>
      <c r="G228" s="6">
        <v>73733.0</v>
      </c>
      <c r="H228" s="6">
        <v>10908.0</v>
      </c>
      <c r="I228" s="6">
        <v>2643.0</v>
      </c>
      <c r="J228" s="6">
        <v>89228.0</v>
      </c>
      <c r="K228" s="6">
        <v>13551.0</v>
      </c>
      <c r="L228" s="6">
        <v>92.0</v>
      </c>
      <c r="M228" s="6">
        <v>4777.0</v>
      </c>
      <c r="N228" s="6">
        <v>-963.0</v>
      </c>
      <c r="O228" s="6">
        <v>3906.0</v>
      </c>
      <c r="P228" s="6">
        <v>22.0</v>
      </c>
      <c r="Q228" s="6">
        <v>1100.0</v>
      </c>
      <c r="R228" s="6">
        <v>94.0</v>
      </c>
      <c r="S228" s="6">
        <v>-162.0</v>
      </c>
      <c r="T228" s="6">
        <v>1054.0</v>
      </c>
      <c r="U228" s="21">
        <v>-68.0</v>
      </c>
      <c r="V228" s="6"/>
      <c r="W228" s="6"/>
      <c r="X228" s="6"/>
      <c r="Y228" s="6"/>
      <c r="Z228" s="6"/>
      <c r="AA228" s="6"/>
    </row>
    <row r="229" ht="15.75" customHeight="1">
      <c r="A229" s="25">
        <v>44118.0</v>
      </c>
      <c r="B229" s="4">
        <v>12156.0</v>
      </c>
      <c r="C229" s="4">
        <v>267851.0</v>
      </c>
      <c r="D229" s="4">
        <v>64742.0</v>
      </c>
      <c r="E229" s="4">
        <v>344749.0</v>
      </c>
      <c r="F229" s="4">
        <v>1961.0</v>
      </c>
      <c r="G229" s="4">
        <v>74924.0</v>
      </c>
      <c r="H229" s="4">
        <v>10822.0</v>
      </c>
      <c r="I229" s="4">
        <v>2559.0</v>
      </c>
      <c r="J229" s="4">
        <v>90266.0</v>
      </c>
      <c r="K229" s="4">
        <v>13381.0</v>
      </c>
      <c r="L229" s="4">
        <v>129.0</v>
      </c>
      <c r="M229" s="4">
        <v>4555.0</v>
      </c>
      <c r="N229" s="4">
        <v>-557.0</v>
      </c>
      <c r="O229" s="4">
        <v>4127.0</v>
      </c>
      <c r="P229" s="4">
        <v>17.0</v>
      </c>
      <c r="Q229" s="4">
        <v>1191.0</v>
      </c>
      <c r="R229" s="4">
        <v>-86.0</v>
      </c>
      <c r="S229" s="4">
        <v>-84.0</v>
      </c>
      <c r="T229" s="4">
        <v>1038.0</v>
      </c>
      <c r="U229" s="4">
        <v>-170.0</v>
      </c>
    </row>
    <row r="230" ht="15.75" customHeight="1">
      <c r="A230" s="2">
        <v>44119.0</v>
      </c>
      <c r="B230" s="4">
        <v>12268.0</v>
      </c>
      <c r="C230" s="4">
        <v>273661.0</v>
      </c>
      <c r="D230" s="4">
        <v>63231.0</v>
      </c>
      <c r="E230" s="4">
        <v>349160.0</v>
      </c>
      <c r="F230" s="4">
        <v>1984.0</v>
      </c>
      <c r="G230" s="4">
        <v>75974.0</v>
      </c>
      <c r="H230" s="4">
        <v>10636.0</v>
      </c>
      <c r="I230" s="4">
        <v>2743.0</v>
      </c>
      <c r="J230" s="4">
        <v>91337.0</v>
      </c>
      <c r="K230" s="4">
        <v>13379.0</v>
      </c>
      <c r="L230" s="4">
        <v>112.0</v>
      </c>
      <c r="M230" s="4">
        <v>5810.0</v>
      </c>
      <c r="N230" s="4">
        <v>-1511.0</v>
      </c>
      <c r="O230" s="4">
        <v>4411.0</v>
      </c>
      <c r="P230" s="4">
        <v>23.0</v>
      </c>
      <c r="Q230" s="4">
        <v>1050.0</v>
      </c>
      <c r="R230" s="4">
        <v>-186.0</v>
      </c>
      <c r="S230" s="4">
        <v>184.0</v>
      </c>
      <c r="T230" s="4">
        <v>1071.0</v>
      </c>
      <c r="U230" s="4">
        <v>-2.0</v>
      </c>
    </row>
    <row r="231" ht="15.75" customHeight="1">
      <c r="A231" s="2">
        <v>44120.0</v>
      </c>
      <c r="B231" s="4">
        <v>12347.0</v>
      </c>
      <c r="C231" s="4">
        <v>277544.0</v>
      </c>
      <c r="D231" s="4">
        <v>63570.0</v>
      </c>
      <c r="E231" s="4">
        <v>353461.0</v>
      </c>
      <c r="F231" s="4">
        <v>2008.0</v>
      </c>
      <c r="G231" s="4">
        <v>76956.0</v>
      </c>
      <c r="H231" s="4">
        <v>10498.0</v>
      </c>
      <c r="I231" s="4">
        <v>2920.0</v>
      </c>
      <c r="J231" s="4">
        <v>92382.0</v>
      </c>
      <c r="K231" s="4">
        <v>13418.0</v>
      </c>
      <c r="L231" s="4">
        <v>79.0</v>
      </c>
      <c r="M231" s="4">
        <v>3883.0</v>
      </c>
      <c r="N231" s="4">
        <v>339.0</v>
      </c>
      <c r="O231" s="4">
        <v>4301.0</v>
      </c>
      <c r="P231" s="4">
        <v>24.0</v>
      </c>
      <c r="Q231" s="4">
        <v>982.0</v>
      </c>
      <c r="R231" s="4">
        <v>-138.0</v>
      </c>
      <c r="S231" s="4">
        <v>177.0</v>
      </c>
      <c r="T231" s="4">
        <v>1045.0</v>
      </c>
      <c r="U231" s="4">
        <v>39.0</v>
      </c>
    </row>
    <row r="232" ht="15.75" customHeight="1">
      <c r="A232" s="2">
        <v>44121.0</v>
      </c>
      <c r="B232" s="4">
        <v>12431.0</v>
      </c>
      <c r="C232" s="4">
        <v>281592.0</v>
      </c>
      <c r="D232" s="4">
        <v>63739.0</v>
      </c>
      <c r="E232" s="4">
        <v>357762.0</v>
      </c>
      <c r="F232" s="4">
        <v>2032.0</v>
      </c>
      <c r="G232" s="4">
        <v>78062.0</v>
      </c>
      <c r="H232" s="4">
        <v>10591.0</v>
      </c>
      <c r="I232" s="4">
        <v>2671.0</v>
      </c>
      <c r="J232" s="4">
        <v>93356.0</v>
      </c>
      <c r="K232" s="4">
        <v>13262.0</v>
      </c>
      <c r="L232" s="4">
        <v>84.0</v>
      </c>
      <c r="M232" s="4">
        <v>4048.0</v>
      </c>
      <c r="N232" s="4">
        <v>169.0</v>
      </c>
      <c r="O232" s="4">
        <v>4301.0</v>
      </c>
      <c r="P232" s="4">
        <v>24.0</v>
      </c>
      <c r="Q232" s="4">
        <v>1106.0</v>
      </c>
      <c r="R232" s="4">
        <v>93.0</v>
      </c>
      <c r="S232" s="4">
        <v>-249.0</v>
      </c>
      <c r="T232" s="4">
        <v>974.0</v>
      </c>
      <c r="U232" s="4">
        <v>-156.0</v>
      </c>
    </row>
    <row r="233" ht="15.75" customHeight="1">
      <c r="A233" s="25">
        <v>44122.0</v>
      </c>
      <c r="B233" s="24">
        <v>12511.0</v>
      </c>
      <c r="C233" s="24">
        <v>285324.0</v>
      </c>
      <c r="D233" s="21">
        <v>64032.0</v>
      </c>
      <c r="E233" s="21">
        <v>361867.0</v>
      </c>
      <c r="F233" s="6">
        <v>2051.0</v>
      </c>
      <c r="G233" s="6">
        <v>79136.0</v>
      </c>
      <c r="H233" s="6">
        <v>10782.0</v>
      </c>
      <c r="I233" s="6">
        <v>2358.0</v>
      </c>
      <c r="J233" s="6">
        <v>94327.0</v>
      </c>
      <c r="K233" s="6">
        <v>13140.0</v>
      </c>
      <c r="L233" s="6">
        <v>80.0</v>
      </c>
      <c r="M233" s="6">
        <v>3732.0</v>
      </c>
      <c r="N233" s="6">
        <v>293.0</v>
      </c>
      <c r="O233" s="6">
        <v>4105.0</v>
      </c>
      <c r="P233" s="6">
        <v>19.0</v>
      </c>
      <c r="Q233" s="6">
        <v>1074.0</v>
      </c>
      <c r="R233" s="6">
        <v>191.0</v>
      </c>
      <c r="S233" s="6">
        <v>-313.0</v>
      </c>
      <c r="T233" s="6">
        <v>971.0</v>
      </c>
      <c r="U233" s="21">
        <v>-122.0</v>
      </c>
      <c r="V233" s="6"/>
      <c r="W233" s="6"/>
      <c r="X233" s="6"/>
      <c r="Y233" s="6"/>
      <c r="Z233" s="6"/>
      <c r="AA233" s="6"/>
    </row>
    <row r="234" ht="15.75" customHeight="1">
      <c r="A234" s="2">
        <v>44123.0</v>
      </c>
      <c r="B234" s="4">
        <v>12617.0</v>
      </c>
      <c r="C234" s="4">
        <v>289243.0</v>
      </c>
      <c r="D234" s="4">
        <v>63380.0</v>
      </c>
      <c r="E234" s="4">
        <v>365240.0</v>
      </c>
      <c r="F234" s="4">
        <v>2064.0</v>
      </c>
      <c r="G234" s="4">
        <v>80261.0</v>
      </c>
      <c r="H234" s="4">
        <v>10325.0</v>
      </c>
      <c r="I234" s="4">
        <v>2603.0</v>
      </c>
      <c r="J234" s="4">
        <v>95253.0</v>
      </c>
      <c r="K234" s="4">
        <v>12928.0</v>
      </c>
      <c r="L234" s="4">
        <v>106.0</v>
      </c>
      <c r="M234" s="4">
        <v>3919.0</v>
      </c>
      <c r="N234" s="4">
        <v>-652.0</v>
      </c>
      <c r="O234" s="4">
        <v>3373.0</v>
      </c>
      <c r="P234" s="4">
        <v>13.0</v>
      </c>
      <c r="Q234" s="4">
        <v>1125.0</v>
      </c>
      <c r="R234" s="4">
        <v>-457.0</v>
      </c>
      <c r="S234" s="4">
        <v>245.0</v>
      </c>
      <c r="T234" s="4">
        <v>926.0</v>
      </c>
      <c r="U234" s="4">
        <v>-212.0</v>
      </c>
    </row>
    <row r="235" ht="15.75" customHeight="1">
      <c r="A235" s="25">
        <v>44124.0</v>
      </c>
      <c r="B235" s="4">
        <v>12734.0</v>
      </c>
      <c r="C235" s="4">
        <v>293653.0</v>
      </c>
      <c r="D235" s="4">
        <v>62455.0</v>
      </c>
      <c r="E235" s="4">
        <v>368842.0</v>
      </c>
      <c r="F235" s="4">
        <v>2086.0</v>
      </c>
      <c r="G235" s="4">
        <v>81107.0</v>
      </c>
      <c r="H235" s="4">
        <v>10292.0</v>
      </c>
      <c r="I235" s="4">
        <v>2732.0</v>
      </c>
      <c r="J235" s="4">
        <v>96217.0</v>
      </c>
      <c r="K235" s="4">
        <v>13024.0</v>
      </c>
      <c r="L235" s="4">
        <v>117.0</v>
      </c>
      <c r="M235" s="4">
        <v>4410.0</v>
      </c>
      <c r="N235" s="4">
        <v>-925.0</v>
      </c>
      <c r="O235" s="4">
        <v>3602.0</v>
      </c>
      <c r="P235" s="4">
        <v>22.0</v>
      </c>
      <c r="Q235" s="4">
        <v>846.0</v>
      </c>
      <c r="R235" s="4">
        <v>-33.0</v>
      </c>
      <c r="S235" s="4">
        <v>129.0</v>
      </c>
      <c r="T235" s="4">
        <v>964.0</v>
      </c>
      <c r="U235" s="4">
        <v>96.0</v>
      </c>
    </row>
    <row r="236" ht="15.75" customHeight="1">
      <c r="A236" s="25">
        <v>44125.0</v>
      </c>
      <c r="B236" s="4">
        <v>12857.0</v>
      </c>
      <c r="C236" s="4">
        <v>297509.0</v>
      </c>
      <c r="D236" s="4">
        <v>62743.0</v>
      </c>
      <c r="E236" s="4">
        <v>373109.0</v>
      </c>
      <c r="F236" s="4">
        <v>2105.0</v>
      </c>
      <c r="G236" s="4">
        <v>82178.0</v>
      </c>
      <c r="H236" s="4">
        <v>10273.0</v>
      </c>
      <c r="I236" s="4">
        <v>2661.0</v>
      </c>
      <c r="J236" s="4">
        <v>97217.0</v>
      </c>
      <c r="K236" s="4">
        <v>12934.0</v>
      </c>
      <c r="L236" s="4">
        <v>123.0</v>
      </c>
      <c r="M236" s="4">
        <v>3856.0</v>
      </c>
      <c r="N236" s="4">
        <v>288.0</v>
      </c>
      <c r="O236" s="4">
        <v>4267.0</v>
      </c>
      <c r="P236" s="4">
        <v>19.0</v>
      </c>
      <c r="Q236" s="4">
        <v>1071.0</v>
      </c>
      <c r="R236" s="4">
        <v>-19.0</v>
      </c>
      <c r="S236" s="4">
        <v>-71.0</v>
      </c>
      <c r="T236" s="4">
        <v>1000.0</v>
      </c>
      <c r="U236" s="4">
        <v>-90.0</v>
      </c>
    </row>
    <row r="237" ht="15.75" customHeight="1">
      <c r="A237" s="2">
        <v>44126.0</v>
      </c>
      <c r="B237" s="4">
        <v>12959.0</v>
      </c>
      <c r="C237" s="4">
        <v>301006.0</v>
      </c>
      <c r="D237" s="4">
        <v>63576.0</v>
      </c>
      <c r="E237" s="4">
        <v>377541.0</v>
      </c>
      <c r="F237" s="4">
        <v>2120.0</v>
      </c>
      <c r="G237" s="4">
        <v>83338.0</v>
      </c>
      <c r="H237" s="4">
        <v>9980.0</v>
      </c>
      <c r="I237" s="4">
        <v>2768.0</v>
      </c>
      <c r="J237" s="4">
        <v>98206.0</v>
      </c>
      <c r="K237" s="4">
        <v>12748.0</v>
      </c>
      <c r="L237" s="4">
        <v>102.0</v>
      </c>
      <c r="M237" s="4">
        <v>3497.0</v>
      </c>
      <c r="N237" s="4">
        <v>833.0</v>
      </c>
      <c r="O237" s="4">
        <v>4432.0</v>
      </c>
      <c r="P237" s="4">
        <v>15.0</v>
      </c>
      <c r="Q237" s="4">
        <v>1160.0</v>
      </c>
      <c r="R237" s="4">
        <v>-293.0</v>
      </c>
      <c r="S237" s="4">
        <v>107.0</v>
      </c>
      <c r="T237" s="4">
        <v>989.0</v>
      </c>
      <c r="U237" s="4">
        <v>-186.0</v>
      </c>
    </row>
    <row r="238" ht="15.75" customHeight="1">
      <c r="A238" s="25">
        <v>44127.0</v>
      </c>
      <c r="B238" s="24">
        <v>13077.0</v>
      </c>
      <c r="C238" s="24">
        <v>305100.0</v>
      </c>
      <c r="D238" s="21">
        <v>63733.0</v>
      </c>
      <c r="E238" s="21">
        <v>381910.0</v>
      </c>
      <c r="F238" s="6">
        <v>2138.0</v>
      </c>
      <c r="G238" s="6">
        <v>84430.0</v>
      </c>
      <c r="H238" s="6">
        <v>9604.0</v>
      </c>
      <c r="I238" s="6">
        <v>2986.0</v>
      </c>
      <c r="J238" s="6">
        <v>99158.0</v>
      </c>
      <c r="K238" s="6">
        <v>12590.0</v>
      </c>
      <c r="L238" s="6">
        <v>118.0</v>
      </c>
      <c r="M238" s="6">
        <v>4094.0</v>
      </c>
      <c r="N238" s="6">
        <v>157.0</v>
      </c>
      <c r="O238" s="6">
        <v>4369.0</v>
      </c>
      <c r="P238" s="6">
        <v>18.0</v>
      </c>
      <c r="Q238" s="6">
        <v>1092.0</v>
      </c>
      <c r="R238" s="6">
        <v>-376.0</v>
      </c>
      <c r="S238" s="6">
        <v>218.0</v>
      </c>
      <c r="T238" s="6">
        <v>952.0</v>
      </c>
      <c r="U238" s="21">
        <v>-158.0</v>
      </c>
      <c r="V238" s="6"/>
      <c r="W238" s="6"/>
      <c r="X238" s="6"/>
      <c r="Y238" s="6"/>
      <c r="Z238" s="6"/>
      <c r="AA238" s="6"/>
    </row>
    <row r="239" ht="15.75" customHeight="1">
      <c r="A239" s="2">
        <v>44128.0</v>
      </c>
      <c r="B239" s="4">
        <v>13205.0</v>
      </c>
      <c r="C239" s="4">
        <v>309219.0</v>
      </c>
      <c r="D239" s="4">
        <v>63556.0</v>
      </c>
      <c r="E239" s="4">
        <v>385980.0</v>
      </c>
      <c r="F239" s="4">
        <v>2153.0</v>
      </c>
      <c r="G239" s="4">
        <v>85586.0</v>
      </c>
      <c r="H239" s="4">
        <v>9557.0</v>
      </c>
      <c r="I239" s="4">
        <v>2924.0</v>
      </c>
      <c r="J239" s="4">
        <v>100220.0</v>
      </c>
      <c r="K239" s="4">
        <v>12481.0</v>
      </c>
      <c r="L239" s="4">
        <v>128.0</v>
      </c>
      <c r="M239" s="4">
        <v>4119.0</v>
      </c>
      <c r="N239" s="4">
        <v>-177.0</v>
      </c>
      <c r="O239" s="4">
        <v>4070.0</v>
      </c>
      <c r="P239" s="4">
        <v>15.0</v>
      </c>
      <c r="Q239" s="4">
        <v>1156.0</v>
      </c>
      <c r="R239" s="4">
        <v>-47.0</v>
      </c>
      <c r="S239" s="4">
        <v>-62.0</v>
      </c>
      <c r="T239" s="4">
        <v>1062.0</v>
      </c>
      <c r="U239" s="4">
        <v>-109.0</v>
      </c>
    </row>
    <row r="240" ht="15.75" customHeight="1">
      <c r="A240" s="25">
        <v>44129.0</v>
      </c>
      <c r="B240" s="24">
        <v>13299.0</v>
      </c>
      <c r="C240" s="24">
        <v>313764.0</v>
      </c>
      <c r="D240" s="21">
        <v>62649.0</v>
      </c>
      <c r="E240" s="24">
        <v>389712.0</v>
      </c>
      <c r="F240" s="6">
        <v>2164.0</v>
      </c>
      <c r="G240" s="6">
        <v>86815.0</v>
      </c>
      <c r="H240" s="6">
        <v>9151.0</v>
      </c>
      <c r="I240" s="6">
        <v>2861.0</v>
      </c>
      <c r="J240" s="6">
        <v>100991.0</v>
      </c>
      <c r="K240" s="6">
        <v>12012.0</v>
      </c>
      <c r="L240" s="6">
        <v>94.0</v>
      </c>
      <c r="M240" s="6">
        <v>4545.0</v>
      </c>
      <c r="N240" s="6">
        <v>-907.0</v>
      </c>
      <c r="O240" s="6">
        <v>3732.0</v>
      </c>
      <c r="P240" s="6">
        <v>11.0</v>
      </c>
      <c r="Q240" s="6">
        <v>1229.0</v>
      </c>
      <c r="R240" s="6">
        <v>-406.0</v>
      </c>
      <c r="S240" s="6">
        <v>-63.0</v>
      </c>
      <c r="T240" s="6">
        <v>771.0</v>
      </c>
      <c r="U240" s="21">
        <v>-469.0</v>
      </c>
      <c r="V240" s="6"/>
      <c r="W240" s="6"/>
      <c r="X240" s="6"/>
      <c r="Y240" s="6"/>
      <c r="Z240" s="6"/>
      <c r="AA240" s="6"/>
    </row>
    <row r="241" ht="15.75" customHeight="1">
      <c r="A241" s="2">
        <v>44130.0</v>
      </c>
      <c r="B241" s="4">
        <v>13411.0</v>
      </c>
      <c r="C241" s="4">
        <v>317672.0</v>
      </c>
      <c r="D241" s="4">
        <v>61851.0</v>
      </c>
      <c r="E241" s="4">
        <v>392934.0</v>
      </c>
      <c r="F241" s="4">
        <v>2185.0</v>
      </c>
      <c r="G241" s="4">
        <v>87977.0</v>
      </c>
      <c r="H241" s="4">
        <v>8960.0</v>
      </c>
      <c r="I241" s="4">
        <v>2775.0</v>
      </c>
      <c r="J241" s="4">
        <v>101897.0</v>
      </c>
      <c r="K241" s="4">
        <v>11735.0</v>
      </c>
      <c r="L241" s="4">
        <v>112.0</v>
      </c>
      <c r="M241" s="4">
        <v>3908.0</v>
      </c>
      <c r="N241" s="4">
        <v>-798.0</v>
      </c>
      <c r="O241" s="4">
        <v>3222.0</v>
      </c>
      <c r="P241" s="4">
        <v>21.0</v>
      </c>
      <c r="Q241" s="4">
        <v>1162.0</v>
      </c>
      <c r="R241" s="4">
        <v>-191.0</v>
      </c>
      <c r="S241" s="4">
        <v>-86.0</v>
      </c>
      <c r="T241" s="4">
        <v>906.0</v>
      </c>
      <c r="U241" s="4">
        <v>-277.0</v>
      </c>
    </row>
    <row r="242" ht="15.75" customHeight="1">
      <c r="A242" s="2">
        <v>44131.0</v>
      </c>
      <c r="B242" s="6">
        <v>13512.0</v>
      </c>
      <c r="C242" s="6">
        <v>322248.0</v>
      </c>
      <c r="D242" s="6">
        <v>60694.0</v>
      </c>
      <c r="E242" s="6">
        <v>396454.0</v>
      </c>
      <c r="F242" s="6">
        <v>2195.0</v>
      </c>
      <c r="G242" s="6">
        <v>89060.0</v>
      </c>
      <c r="H242" s="6">
        <v>8743.0</v>
      </c>
      <c r="I242" s="6">
        <v>2680.0</v>
      </c>
      <c r="J242" s="6">
        <v>102678.0</v>
      </c>
      <c r="K242" s="6">
        <v>11423.0</v>
      </c>
      <c r="L242" s="6">
        <v>101.0</v>
      </c>
      <c r="M242" s="6">
        <v>4576.0</v>
      </c>
      <c r="N242" s="6">
        <v>-1157.0</v>
      </c>
      <c r="O242" s="6">
        <v>3520.0</v>
      </c>
      <c r="P242" s="6">
        <v>10.0</v>
      </c>
      <c r="Q242" s="6">
        <v>1083.0</v>
      </c>
      <c r="R242" s="6">
        <v>-217.0</v>
      </c>
      <c r="S242" s="6">
        <v>-95.0</v>
      </c>
      <c r="T242" s="6">
        <v>781.0</v>
      </c>
      <c r="U242" s="21">
        <v>-312.0</v>
      </c>
      <c r="V242" s="6"/>
      <c r="W242" s="6"/>
      <c r="X242" s="6"/>
      <c r="Y242" s="6"/>
      <c r="Z242" s="6"/>
      <c r="AA242" s="6"/>
    </row>
    <row r="243" ht="15.75" customHeight="1">
      <c r="A243" s="2">
        <v>44132.0</v>
      </c>
      <c r="B243" s="4">
        <v>13612.0</v>
      </c>
      <c r="C243" s="4">
        <v>325793.0</v>
      </c>
      <c r="D243" s="4">
        <v>61078.0</v>
      </c>
      <c r="E243" s="4">
        <v>400483.0</v>
      </c>
      <c r="F243" s="4">
        <v>2211.0</v>
      </c>
      <c r="G243" s="4">
        <v>90157.0</v>
      </c>
      <c r="H243" s="4">
        <v>8438.0</v>
      </c>
      <c r="I243" s="4">
        <v>2716.0</v>
      </c>
      <c r="J243" s="4">
        <v>103522.0</v>
      </c>
      <c r="K243" s="4">
        <v>11154.0</v>
      </c>
      <c r="L243" s="4">
        <v>100.0</v>
      </c>
      <c r="M243" s="4">
        <v>3545.0</v>
      </c>
      <c r="N243" s="4">
        <v>384.0</v>
      </c>
      <c r="O243" s="4">
        <v>4029.0</v>
      </c>
      <c r="P243" s="4">
        <v>16.0</v>
      </c>
      <c r="Q243" s="4">
        <v>1097.0</v>
      </c>
      <c r="R243" s="4">
        <v>-305.0</v>
      </c>
      <c r="S243" s="4">
        <v>36.0</v>
      </c>
      <c r="T243" s="4">
        <v>844.0</v>
      </c>
      <c r="U243" s="4">
        <v>-269.0</v>
      </c>
    </row>
    <row r="244" ht="15.75" customHeight="1">
      <c r="A244" s="2">
        <v>44133.0</v>
      </c>
      <c r="B244" s="4">
        <v>13701.0</v>
      </c>
      <c r="C244" s="4">
        <v>329778.0</v>
      </c>
      <c r="D244" s="4">
        <v>60569.0</v>
      </c>
      <c r="E244" s="4">
        <v>404048.0</v>
      </c>
      <c r="F244" s="4">
        <v>2225.0</v>
      </c>
      <c r="G244" s="4">
        <v>91235.0</v>
      </c>
      <c r="H244" s="4">
        <v>7951.0</v>
      </c>
      <c r="I244" s="4">
        <v>2824.0</v>
      </c>
      <c r="J244" s="4">
        <v>104235.0</v>
      </c>
      <c r="K244" s="4">
        <v>10775.0</v>
      </c>
      <c r="L244" s="4">
        <v>89.0</v>
      </c>
      <c r="M244" s="4">
        <v>3985.0</v>
      </c>
      <c r="N244" s="4">
        <v>-509.0</v>
      </c>
      <c r="O244" s="4">
        <v>3565.0</v>
      </c>
      <c r="P244" s="4">
        <v>14.0</v>
      </c>
      <c r="Q244" s="4">
        <v>1078.0</v>
      </c>
      <c r="R244" s="4">
        <v>-487.0</v>
      </c>
      <c r="S244" s="4">
        <v>108.0</v>
      </c>
      <c r="T244" s="4">
        <v>713.0</v>
      </c>
      <c r="U244" s="4">
        <v>-379.0</v>
      </c>
    </row>
    <row r="245" ht="15.75" customHeight="1">
      <c r="A245" s="2">
        <v>44134.0</v>
      </c>
      <c r="B245" s="6">
        <v>13782.0</v>
      </c>
      <c r="C245" s="6">
        <v>334295.0</v>
      </c>
      <c r="D245" s="6">
        <v>58868.0</v>
      </c>
      <c r="E245" s="6">
        <v>406945.0</v>
      </c>
      <c r="F245" s="6">
        <v>2239.0</v>
      </c>
      <c r="G245" s="6">
        <v>92312.0</v>
      </c>
      <c r="H245" s="6">
        <v>7457.0</v>
      </c>
      <c r="I245" s="6">
        <v>2839.0</v>
      </c>
      <c r="J245" s="6">
        <v>104847.0</v>
      </c>
      <c r="K245" s="6">
        <v>10296.0</v>
      </c>
      <c r="L245" s="6">
        <v>81.0</v>
      </c>
      <c r="M245" s="6">
        <v>4517.0</v>
      </c>
      <c r="N245" s="6">
        <v>-1701.0</v>
      </c>
      <c r="O245" s="6">
        <v>2897.0</v>
      </c>
      <c r="P245" s="6">
        <v>14.0</v>
      </c>
      <c r="Q245" s="6">
        <v>1077.0</v>
      </c>
      <c r="R245" s="6">
        <v>-494.0</v>
      </c>
      <c r="S245" s="6">
        <v>15.0</v>
      </c>
      <c r="T245" s="6">
        <v>612.0</v>
      </c>
      <c r="U245" s="21">
        <v>-479.0</v>
      </c>
      <c r="V245" s="6"/>
      <c r="W245" s="6"/>
      <c r="X245" s="6"/>
      <c r="Y245" s="6"/>
      <c r="Z245" s="6"/>
      <c r="AA245" s="6"/>
    </row>
    <row r="246" ht="15.75" customHeight="1">
      <c r="A246" s="2">
        <v>44135.0</v>
      </c>
      <c r="B246" s="4">
        <v>13869.0</v>
      </c>
      <c r="C246" s="4">
        <v>337801.0</v>
      </c>
      <c r="D246" s="4">
        <v>58418.0</v>
      </c>
      <c r="E246" s="4">
        <v>410088.0</v>
      </c>
      <c r="F246" s="4">
        <v>2255.0</v>
      </c>
      <c r="G246" s="4">
        <v>94434.0</v>
      </c>
      <c r="H246" s="4">
        <v>6524.0</v>
      </c>
      <c r="I246" s="4">
        <v>2384.0</v>
      </c>
      <c r="J246" s="4">
        <v>105597.0</v>
      </c>
      <c r="K246" s="4">
        <v>8908.0</v>
      </c>
      <c r="L246" s="4">
        <v>87.0</v>
      </c>
      <c r="M246" s="4">
        <v>3506.0</v>
      </c>
      <c r="N246" s="4">
        <v>-450.0</v>
      </c>
      <c r="O246" s="4">
        <v>3143.0</v>
      </c>
      <c r="P246" s="4">
        <v>16.0</v>
      </c>
      <c r="Q246" s="4">
        <v>2122.0</v>
      </c>
      <c r="R246" s="4">
        <v>-933.0</v>
      </c>
      <c r="S246" s="4">
        <v>-455.0</v>
      </c>
      <c r="T246" s="4">
        <v>750.0</v>
      </c>
      <c r="U246" s="4">
        <v>-1388.0</v>
      </c>
    </row>
    <row r="247" ht="15.75" customHeight="1">
      <c r="A247" s="25">
        <v>44136.0</v>
      </c>
      <c r="B247" s="6">
        <v>13943.0</v>
      </c>
      <c r="C247" s="6">
        <v>341942.0</v>
      </c>
      <c r="D247" s="6">
        <v>56899.0</v>
      </c>
      <c r="E247" s="6">
        <v>412784.0</v>
      </c>
      <c r="F247" s="6">
        <v>2273.0</v>
      </c>
      <c r="G247" s="6">
        <v>94819.0</v>
      </c>
      <c r="H247" s="6">
        <v>6935.0</v>
      </c>
      <c r="I247" s="6">
        <v>2178.0</v>
      </c>
      <c r="J247" s="6">
        <v>106205.0</v>
      </c>
      <c r="K247" s="6">
        <v>9113.0</v>
      </c>
      <c r="L247" s="6">
        <v>74.0</v>
      </c>
      <c r="M247" s="6">
        <v>4141.0</v>
      </c>
      <c r="N247" s="6">
        <v>-1519.0</v>
      </c>
      <c r="O247" s="6">
        <v>2696.0</v>
      </c>
      <c r="P247" s="6">
        <v>18.0</v>
      </c>
      <c r="Q247" s="6">
        <v>385.0</v>
      </c>
      <c r="R247" s="6">
        <v>411.0</v>
      </c>
      <c r="S247" s="6">
        <v>-206.0</v>
      </c>
      <c r="T247" s="6">
        <v>608.0</v>
      </c>
      <c r="U247" s="21">
        <v>205.0</v>
      </c>
      <c r="V247" s="6"/>
      <c r="W247" s="6"/>
      <c r="X247" s="6"/>
      <c r="Y247" s="6"/>
      <c r="Z247" s="6"/>
      <c r="AA247" s="6"/>
    </row>
    <row r="248" ht="15.75" customHeight="1">
      <c r="A248" s="2">
        <v>44137.0</v>
      </c>
      <c r="B248" s="4">
        <v>14044.0</v>
      </c>
      <c r="C248" s="4">
        <v>345566.0</v>
      </c>
      <c r="D248" s="4">
        <v>55792.0</v>
      </c>
      <c r="E248" s="4">
        <v>415402.0</v>
      </c>
      <c r="F248" s="4">
        <v>2291.0</v>
      </c>
      <c r="G248" s="4">
        <v>95876.0</v>
      </c>
      <c r="H248" s="4">
        <v>7312.0</v>
      </c>
      <c r="I248" s="4">
        <v>1750.0</v>
      </c>
      <c r="J248" s="4">
        <v>107229.0</v>
      </c>
      <c r="K248" s="4">
        <v>9062.0</v>
      </c>
      <c r="L248" s="4">
        <v>101.0</v>
      </c>
      <c r="M248" s="4">
        <v>3624.0</v>
      </c>
      <c r="N248" s="4">
        <v>-1107.0</v>
      </c>
      <c r="O248" s="4">
        <v>2618.0</v>
      </c>
      <c r="P248" s="4">
        <v>18.0</v>
      </c>
      <c r="Q248" s="4">
        <v>1057.0</v>
      </c>
      <c r="R248" s="4">
        <v>377.0</v>
      </c>
      <c r="S248" s="4">
        <v>-428.0</v>
      </c>
      <c r="T248" s="4">
        <v>1024.0</v>
      </c>
      <c r="U248" s="4">
        <v>-51.0</v>
      </c>
    </row>
    <row r="249" ht="15.75" customHeight="1">
      <c r="A249" s="2">
        <v>44138.0</v>
      </c>
      <c r="B249" s="4">
        <v>14146.0</v>
      </c>
      <c r="C249" s="4">
        <v>349497.0</v>
      </c>
      <c r="D249" s="4">
        <v>54732.0</v>
      </c>
      <c r="E249" s="4">
        <v>418375.0</v>
      </c>
      <c r="F249" s="4">
        <v>2300.0</v>
      </c>
      <c r="G249" s="4">
        <v>96902.0</v>
      </c>
      <c r="H249" s="4">
        <v>6844.0</v>
      </c>
      <c r="I249" s="4">
        <v>1800.0</v>
      </c>
      <c r="J249" s="4">
        <v>107846.0</v>
      </c>
      <c r="K249" s="4">
        <v>8644.0</v>
      </c>
      <c r="L249" s="4">
        <v>102.0</v>
      </c>
      <c r="M249" s="4">
        <v>3931.0</v>
      </c>
      <c r="N249" s="4">
        <v>-1060.0</v>
      </c>
      <c r="O249" s="4">
        <v>2973.0</v>
      </c>
      <c r="P249" s="4">
        <v>9.0</v>
      </c>
      <c r="Q249" s="4">
        <v>1026.0</v>
      </c>
      <c r="R249" s="4">
        <v>-468.0</v>
      </c>
      <c r="S249" s="4">
        <v>50.0</v>
      </c>
      <c r="T249" s="4">
        <v>617.0</v>
      </c>
      <c r="U249" s="4">
        <v>-418.0</v>
      </c>
    </row>
    <row r="250" ht="15.75" customHeight="1">
      <c r="A250" s="2">
        <v>44139.0</v>
      </c>
      <c r="B250" s="4">
        <v>14259.0</v>
      </c>
      <c r="C250" s="4">
        <v>353282.0</v>
      </c>
      <c r="D250" s="4">
        <v>54190.0</v>
      </c>
      <c r="E250" s="4">
        <v>421731.0</v>
      </c>
      <c r="F250" s="4">
        <v>2315.0</v>
      </c>
      <c r="G250" s="4">
        <v>97833.0</v>
      </c>
      <c r="H250" s="4">
        <v>6665.0</v>
      </c>
      <c r="I250" s="4">
        <v>1807.0</v>
      </c>
      <c r="J250" s="4">
        <v>108620.0</v>
      </c>
      <c r="K250" s="4">
        <v>8472.0</v>
      </c>
      <c r="L250" s="4">
        <v>113.0</v>
      </c>
      <c r="M250" s="4">
        <v>3785.0</v>
      </c>
      <c r="N250" s="4">
        <v>-542.0</v>
      </c>
      <c r="O250" s="4">
        <v>3356.0</v>
      </c>
      <c r="P250" s="4">
        <v>15.0</v>
      </c>
      <c r="Q250" s="4">
        <v>931.0</v>
      </c>
      <c r="R250" s="4">
        <v>-179.0</v>
      </c>
      <c r="S250" s="4">
        <v>7.0</v>
      </c>
      <c r="T250" s="4">
        <v>774.0</v>
      </c>
      <c r="U250" s="4">
        <v>-172.0</v>
      </c>
    </row>
    <row r="251" ht="15.75" customHeight="1">
      <c r="A251" s="2">
        <v>44140.0</v>
      </c>
      <c r="B251" s="4">
        <v>14348.0</v>
      </c>
      <c r="C251" s="4">
        <v>357142.0</v>
      </c>
      <c r="D251" s="4">
        <v>54306.0</v>
      </c>
      <c r="E251" s="4">
        <v>425796.0</v>
      </c>
      <c r="F251" s="4">
        <v>2331.0</v>
      </c>
      <c r="G251" s="4">
        <v>98806.0</v>
      </c>
      <c r="H251" s="4">
        <v>6260.0</v>
      </c>
      <c r="I251" s="4">
        <v>2014.0</v>
      </c>
      <c r="J251" s="4">
        <v>109411.0</v>
      </c>
      <c r="K251" s="4">
        <v>8274.0</v>
      </c>
      <c r="L251" s="4">
        <v>89.0</v>
      </c>
      <c r="M251" s="4">
        <v>3860.0</v>
      </c>
      <c r="N251" s="4">
        <v>116.0</v>
      </c>
      <c r="O251" s="4">
        <v>4065.0</v>
      </c>
      <c r="P251" s="4">
        <v>16.0</v>
      </c>
      <c r="Q251" s="4">
        <v>973.0</v>
      </c>
      <c r="R251" s="4">
        <v>-405.0</v>
      </c>
      <c r="S251" s="4">
        <v>207.0</v>
      </c>
      <c r="T251" s="4">
        <v>791.0</v>
      </c>
      <c r="U251" s="4">
        <v>-198.0</v>
      </c>
    </row>
    <row r="252" ht="15.75" customHeight="1">
      <c r="A252" s="2">
        <v>44141.0</v>
      </c>
      <c r="B252" s="6">
        <v>14442.0</v>
      </c>
      <c r="C252" s="6">
        <v>360705.0</v>
      </c>
      <c r="D252" s="6">
        <v>54427.0</v>
      </c>
      <c r="E252" s="6">
        <v>429574.0</v>
      </c>
      <c r="F252" s="6">
        <v>2348.0</v>
      </c>
      <c r="G252" s="6">
        <v>99830.0</v>
      </c>
      <c r="H252" s="6">
        <v>6050.0</v>
      </c>
      <c r="I252" s="6">
        <v>1855.0</v>
      </c>
      <c r="J252" s="6">
        <v>110083.0</v>
      </c>
      <c r="K252" s="6">
        <v>7905.0</v>
      </c>
      <c r="L252" s="6">
        <v>94.0</v>
      </c>
      <c r="M252" s="6">
        <v>3563.0</v>
      </c>
      <c r="N252" s="6">
        <v>121.0</v>
      </c>
      <c r="O252" s="6">
        <v>3778.0</v>
      </c>
      <c r="P252" s="6">
        <v>17.0</v>
      </c>
      <c r="Q252" s="6">
        <v>1024.0</v>
      </c>
      <c r="R252" s="6">
        <v>-210.0</v>
      </c>
      <c r="S252" s="6">
        <v>-159.0</v>
      </c>
      <c r="T252" s="6">
        <v>672.0</v>
      </c>
      <c r="U252" s="21">
        <v>-369.0</v>
      </c>
      <c r="V252" s="6"/>
      <c r="W252" s="6"/>
      <c r="X252" s="6"/>
      <c r="Y252" s="6"/>
      <c r="Z252" s="6"/>
      <c r="AA252" s="6"/>
    </row>
    <row r="253" ht="15.75" customHeight="1">
      <c r="A253" s="2">
        <v>44142.0</v>
      </c>
      <c r="B253" s="4">
        <v>14540.0</v>
      </c>
      <c r="C253" s="4">
        <v>364417.0</v>
      </c>
      <c r="D253" s="4">
        <v>54879.0</v>
      </c>
      <c r="E253" s="4">
        <v>433836.0</v>
      </c>
      <c r="F253" s="4">
        <v>2359.0</v>
      </c>
      <c r="G253" s="4">
        <v>100816.0</v>
      </c>
      <c r="H253" s="4">
        <v>6159.0</v>
      </c>
      <c r="I253" s="4">
        <v>1867.0</v>
      </c>
      <c r="J253" s="4">
        <v>111201.0</v>
      </c>
      <c r="K253" s="4">
        <v>8026.0</v>
      </c>
      <c r="L253" s="4">
        <v>98.0</v>
      </c>
      <c r="M253" s="4">
        <v>3712.0</v>
      </c>
      <c r="N253" s="4">
        <v>452.0</v>
      </c>
      <c r="O253" s="4">
        <v>4262.0</v>
      </c>
      <c r="P253" s="4">
        <v>11.0</v>
      </c>
      <c r="Q253" s="4">
        <v>986.0</v>
      </c>
      <c r="R253" s="4">
        <v>109.0</v>
      </c>
      <c r="S253" s="4">
        <v>12.0</v>
      </c>
      <c r="T253" s="4">
        <v>1118.0</v>
      </c>
      <c r="U253" s="4">
        <v>121.0</v>
      </c>
    </row>
    <row r="254" ht="15.75" customHeight="1">
      <c r="A254" s="2">
        <v>44143.0</v>
      </c>
      <c r="B254" s="6">
        <v>14614.0</v>
      </c>
      <c r="C254" s="6">
        <v>368298.0</v>
      </c>
      <c r="D254" s="6">
        <v>54804.0</v>
      </c>
      <c r="E254" s="6">
        <v>437716.0</v>
      </c>
      <c r="F254" s="6">
        <v>2366.0</v>
      </c>
      <c r="G254" s="6">
        <v>101791.0</v>
      </c>
      <c r="H254" s="6">
        <v>6338.0</v>
      </c>
      <c r="I254" s="6">
        <v>1532.0</v>
      </c>
      <c r="J254" s="6">
        <v>112027.0</v>
      </c>
      <c r="K254" s="6">
        <v>7870.0</v>
      </c>
      <c r="L254" s="6">
        <v>74.0</v>
      </c>
      <c r="M254" s="6">
        <v>3881.0</v>
      </c>
      <c r="N254" s="6">
        <v>-75.0</v>
      </c>
      <c r="O254" s="6">
        <v>3880.0</v>
      </c>
      <c r="P254" s="6">
        <v>7.0</v>
      </c>
      <c r="Q254" s="6">
        <v>975.0</v>
      </c>
      <c r="R254" s="6">
        <v>179.0</v>
      </c>
      <c r="S254" s="6">
        <v>-335.0</v>
      </c>
      <c r="T254" s="6">
        <v>826.0</v>
      </c>
      <c r="U254" s="21">
        <v>-156.0</v>
      </c>
      <c r="V254" s="6"/>
      <c r="W254" s="6"/>
      <c r="X254" s="6"/>
      <c r="Y254" s="6"/>
      <c r="Z254" s="6"/>
      <c r="AA254" s="6"/>
    </row>
    <row r="255" ht="15.75" customHeight="1">
      <c r="A255" s="2">
        <v>44144.0</v>
      </c>
      <c r="B255" s="4">
        <v>14689.0</v>
      </c>
      <c r="C255" s="4">
        <v>372266.0</v>
      </c>
      <c r="D255" s="4">
        <v>53614.0</v>
      </c>
      <c r="E255" s="4">
        <v>440569.0</v>
      </c>
      <c r="F255" s="4">
        <v>2377.0</v>
      </c>
      <c r="G255" s="4">
        <v>102844.0</v>
      </c>
      <c r="H255" s="4">
        <v>6050.0</v>
      </c>
      <c r="I255" s="4">
        <v>1472.0</v>
      </c>
      <c r="J255" s="4">
        <v>112743.0</v>
      </c>
      <c r="K255" s="4">
        <v>7522.0</v>
      </c>
      <c r="L255" s="4">
        <v>75.0</v>
      </c>
      <c r="M255" s="4">
        <v>3968.0</v>
      </c>
      <c r="N255" s="4">
        <v>-1190.0</v>
      </c>
      <c r="O255" s="4">
        <v>2853.0</v>
      </c>
      <c r="P255" s="4">
        <v>11.0</v>
      </c>
      <c r="Q255" s="4">
        <v>1053.0</v>
      </c>
      <c r="R255" s="4">
        <v>-288.0</v>
      </c>
      <c r="S255" s="4">
        <v>-60.0</v>
      </c>
      <c r="T255" s="4">
        <v>716.0</v>
      </c>
      <c r="U255" s="4">
        <v>-348.0</v>
      </c>
    </row>
    <row r="256" ht="15.75" customHeight="1">
      <c r="A256" s="2">
        <v>44145.0</v>
      </c>
      <c r="B256" s="6">
        <v>14761.0</v>
      </c>
      <c r="C256" s="6">
        <v>375741.0</v>
      </c>
      <c r="D256" s="6">
        <v>53846.0</v>
      </c>
      <c r="E256" s="6">
        <v>444348.0</v>
      </c>
      <c r="F256" s="6">
        <v>2391.0</v>
      </c>
      <c r="G256" s="6">
        <v>104144.0</v>
      </c>
      <c r="H256" s="6">
        <v>5724.0</v>
      </c>
      <c r="I256" s="6">
        <v>1497.0</v>
      </c>
      <c r="J256" s="6">
        <v>113756.0</v>
      </c>
      <c r="K256" s="6">
        <v>7221.0</v>
      </c>
      <c r="L256" s="6">
        <v>72.0</v>
      </c>
      <c r="M256" s="6">
        <v>3475.0</v>
      </c>
      <c r="N256" s="6">
        <v>232.0</v>
      </c>
      <c r="O256" s="6">
        <v>3779.0</v>
      </c>
      <c r="P256" s="6">
        <v>14.0</v>
      </c>
      <c r="Q256" s="6">
        <v>1300.0</v>
      </c>
      <c r="R256" s="6">
        <v>-326.0</v>
      </c>
      <c r="S256" s="6">
        <v>25.0</v>
      </c>
      <c r="T256" s="6">
        <v>1013.0</v>
      </c>
      <c r="U256" s="21">
        <v>-301.0</v>
      </c>
      <c r="V256" s="6"/>
      <c r="W256" s="6"/>
      <c r="X256" s="6"/>
      <c r="Y256" s="6"/>
      <c r="Z256" s="6"/>
      <c r="AA256" s="6"/>
    </row>
    <row r="257" ht="15.75" customHeight="1">
      <c r="A257" s="2">
        <v>44146.0</v>
      </c>
      <c r="B257" s="4">
        <v>14836.0</v>
      </c>
      <c r="C257" s="4">
        <v>378982.0</v>
      </c>
      <c r="D257" s="4">
        <v>54300.0</v>
      </c>
      <c r="E257" s="4">
        <v>448118.0</v>
      </c>
      <c r="F257" s="4">
        <v>2403.0</v>
      </c>
      <c r="G257" s="4">
        <v>105117.0</v>
      </c>
      <c r="H257" s="4">
        <v>5161.0</v>
      </c>
      <c r="I257" s="4">
        <v>1662.0</v>
      </c>
      <c r="J257" s="4">
        <v>114343.0</v>
      </c>
      <c r="K257" s="4">
        <v>6823.0</v>
      </c>
      <c r="L257" s="4">
        <v>75.0</v>
      </c>
      <c r="M257" s="4">
        <v>3241.0</v>
      </c>
      <c r="N257" s="4">
        <v>454.0</v>
      </c>
      <c r="O257" s="4">
        <v>3770.0</v>
      </c>
      <c r="P257" s="4">
        <v>12.0</v>
      </c>
      <c r="Q257" s="4">
        <v>973.0</v>
      </c>
      <c r="R257" s="4">
        <v>-563.0</v>
      </c>
      <c r="S257" s="4">
        <v>165.0</v>
      </c>
      <c r="T257" s="4">
        <v>587.0</v>
      </c>
      <c r="U257" s="4">
        <v>-398.0</v>
      </c>
    </row>
    <row r="258" ht="15.75" customHeight="1">
      <c r="A258" s="2">
        <v>44147.0</v>
      </c>
      <c r="B258" s="6">
        <v>14933.0</v>
      </c>
      <c r="C258" s="6">
        <v>382084.0</v>
      </c>
      <c r="D258" s="6">
        <v>55274.0</v>
      </c>
      <c r="E258" s="6">
        <v>452291.0</v>
      </c>
      <c r="F258" s="6">
        <v>2414.0</v>
      </c>
      <c r="G258" s="6">
        <v>106189.0</v>
      </c>
      <c r="H258" s="6">
        <v>4878.0</v>
      </c>
      <c r="I258" s="6">
        <v>1693.0</v>
      </c>
      <c r="J258" s="6">
        <v>115174.0</v>
      </c>
      <c r="K258" s="6">
        <v>6571.0</v>
      </c>
      <c r="L258" s="6">
        <v>97.0</v>
      </c>
      <c r="M258" s="6">
        <v>3102.0</v>
      </c>
      <c r="N258" s="6">
        <v>974.0</v>
      </c>
      <c r="O258" s="6">
        <v>4173.0</v>
      </c>
      <c r="P258" s="6">
        <v>11.0</v>
      </c>
      <c r="Q258" s="6">
        <v>1072.0</v>
      </c>
      <c r="R258" s="6">
        <v>-283.0</v>
      </c>
      <c r="S258" s="6">
        <v>31.0</v>
      </c>
      <c r="T258" s="6">
        <v>831.0</v>
      </c>
      <c r="U258" s="21">
        <v>-252.0</v>
      </c>
      <c r="V258" s="6"/>
      <c r="W258" s="6"/>
      <c r="X258" s="6"/>
      <c r="Y258" s="6"/>
      <c r="Z258" s="6"/>
      <c r="AA258" s="6"/>
    </row>
    <row r="259" ht="15.75" customHeight="1">
      <c r="A259" s="2">
        <v>44148.0</v>
      </c>
      <c r="B259" s="4">
        <v>15037.0</v>
      </c>
      <c r="C259" s="4">
        <v>385094.0</v>
      </c>
      <c r="D259" s="4">
        <v>57604.0</v>
      </c>
      <c r="E259" s="4">
        <v>457735.0</v>
      </c>
      <c r="F259" s="4">
        <v>2428.0</v>
      </c>
      <c r="G259" s="4">
        <v>107147.0</v>
      </c>
      <c r="H259" s="4">
        <v>5028.0</v>
      </c>
      <c r="I259" s="4">
        <v>1604.0</v>
      </c>
      <c r="J259" s="4">
        <v>116207.0</v>
      </c>
      <c r="K259" s="4">
        <v>6632.0</v>
      </c>
      <c r="L259" s="4">
        <v>104.0</v>
      </c>
      <c r="M259" s="4">
        <v>3010.0</v>
      </c>
      <c r="N259" s="4">
        <v>2330.0</v>
      </c>
      <c r="O259" s="4">
        <v>5444.0</v>
      </c>
      <c r="P259" s="4">
        <v>14.0</v>
      </c>
      <c r="Q259" s="4">
        <v>958.0</v>
      </c>
      <c r="R259" s="4">
        <v>150.0</v>
      </c>
      <c r="S259" s="4">
        <v>-89.0</v>
      </c>
      <c r="T259" s="4">
        <v>1033.0</v>
      </c>
      <c r="U259" s="4">
        <v>61.0</v>
      </c>
    </row>
    <row r="260" ht="15.75" customHeight="1">
      <c r="A260" s="2">
        <v>44149.0</v>
      </c>
      <c r="B260" s="4">
        <v>15148.0</v>
      </c>
      <c r="C260" s="4">
        <v>388094.0</v>
      </c>
      <c r="D260" s="4">
        <v>59765.0</v>
      </c>
      <c r="E260" s="4">
        <v>463007.0</v>
      </c>
      <c r="F260" s="4">
        <v>2441.0</v>
      </c>
      <c r="G260" s="4">
        <v>108209.0</v>
      </c>
      <c r="H260" s="4">
        <v>4710.0</v>
      </c>
      <c r="I260" s="4">
        <v>2102.0</v>
      </c>
      <c r="J260" s="4">
        <v>117462.0</v>
      </c>
      <c r="K260" s="4">
        <v>6812.0</v>
      </c>
      <c r="L260" s="4">
        <v>111.0</v>
      </c>
      <c r="M260" s="4">
        <v>3000.0</v>
      </c>
      <c r="N260" s="4">
        <v>2161.0</v>
      </c>
      <c r="O260" s="4">
        <v>5272.0</v>
      </c>
      <c r="P260" s="4">
        <v>13.0</v>
      </c>
      <c r="Q260" s="4">
        <v>1062.0</v>
      </c>
      <c r="R260" s="4">
        <v>-318.0</v>
      </c>
      <c r="S260" s="4">
        <v>498.0</v>
      </c>
      <c r="T260" s="4">
        <v>1255.0</v>
      </c>
      <c r="U260" s="4">
        <v>180.0</v>
      </c>
    </row>
    <row r="261" ht="15.75" customHeight="1">
      <c r="A261" s="2">
        <v>44150.0</v>
      </c>
      <c r="B261" s="6">
        <v>15211.0</v>
      </c>
      <c r="C261" s="6">
        <v>391991.0</v>
      </c>
      <c r="D261" s="6">
        <v>59911.0</v>
      </c>
      <c r="E261" s="6">
        <v>467113.0</v>
      </c>
      <c r="F261" s="6">
        <v>2448.0</v>
      </c>
      <c r="G261" s="6">
        <v>109181.0</v>
      </c>
      <c r="H261" s="6">
        <v>4952.0</v>
      </c>
      <c r="I261" s="6">
        <v>2046.0</v>
      </c>
      <c r="J261" s="6">
        <v>118627.0</v>
      </c>
      <c r="K261" s="6">
        <v>6998.0</v>
      </c>
      <c r="L261" s="6">
        <v>63.0</v>
      </c>
      <c r="M261" s="6">
        <v>3897.0</v>
      </c>
      <c r="N261" s="6">
        <v>146.0</v>
      </c>
      <c r="O261" s="6">
        <v>4106.0</v>
      </c>
      <c r="P261" s="6">
        <v>7.0</v>
      </c>
      <c r="Q261" s="6">
        <v>972.0</v>
      </c>
      <c r="R261" s="6">
        <v>242.0</v>
      </c>
      <c r="S261" s="6">
        <v>-56.0</v>
      </c>
      <c r="T261" s="6">
        <v>1165.0</v>
      </c>
      <c r="U261" s="21">
        <v>186.0</v>
      </c>
      <c r="V261" s="6"/>
      <c r="W261" s="6"/>
      <c r="X261" s="6"/>
      <c r="Y261" s="6"/>
      <c r="Z261" s="6"/>
      <c r="AA261" s="6"/>
    </row>
    <row r="262" ht="15.75" customHeight="1">
      <c r="A262" s="2">
        <v>44151.0</v>
      </c>
      <c r="B262" s="4">
        <v>15296.0</v>
      </c>
      <c r="C262" s="4">
        <v>395443.0</v>
      </c>
      <c r="D262" s="4">
        <v>59909.0</v>
      </c>
      <c r="E262" s="4">
        <v>470648.0</v>
      </c>
      <c r="F262" s="4">
        <v>2455.0</v>
      </c>
      <c r="G262" s="4">
        <v>110221.0</v>
      </c>
      <c r="H262" s="4">
        <v>4420.0</v>
      </c>
      <c r="I262" s="4">
        <v>2537.0</v>
      </c>
      <c r="J262" s="4">
        <v>119633.0</v>
      </c>
      <c r="K262" s="4">
        <v>6957.0</v>
      </c>
      <c r="L262" s="4">
        <v>85.0</v>
      </c>
      <c r="M262" s="4">
        <v>3452.0</v>
      </c>
      <c r="N262" s="4">
        <v>-2.0</v>
      </c>
      <c r="O262" s="4">
        <v>3535.0</v>
      </c>
      <c r="P262" s="4">
        <v>7.0</v>
      </c>
      <c r="Q262" s="4">
        <v>1040.0</v>
      </c>
      <c r="R262" s="4">
        <v>-532.0</v>
      </c>
      <c r="S262" s="4">
        <v>491.0</v>
      </c>
      <c r="T262" s="4">
        <v>1006.0</v>
      </c>
      <c r="U262" s="4">
        <v>-41.0</v>
      </c>
    </row>
    <row r="263" ht="15.75" customHeight="1">
      <c r="A263" s="2">
        <v>44152.0</v>
      </c>
      <c r="B263" s="4">
        <v>15393.0</v>
      </c>
      <c r="C263" s="4">
        <v>398636.0</v>
      </c>
      <c r="D263" s="4">
        <v>60426.0</v>
      </c>
      <c r="E263" s="4">
        <v>474455.0</v>
      </c>
      <c r="F263" s="4">
        <v>2459.0</v>
      </c>
      <c r="G263" s="4">
        <v>111096.0</v>
      </c>
      <c r="H263" s="4">
        <v>4355.0</v>
      </c>
      <c r="I263" s="4">
        <v>2761.0</v>
      </c>
      <c r="J263" s="4">
        <v>120671.0</v>
      </c>
      <c r="K263" s="4">
        <v>7116.0</v>
      </c>
      <c r="L263" s="4">
        <v>97.0</v>
      </c>
      <c r="M263" s="4">
        <v>3193.0</v>
      </c>
      <c r="N263" s="4">
        <v>517.0</v>
      </c>
      <c r="O263" s="4">
        <v>3807.0</v>
      </c>
      <c r="P263" s="4">
        <v>4.0</v>
      </c>
      <c r="Q263" s="4">
        <v>875.0</v>
      </c>
      <c r="R263" s="4">
        <v>-65.0</v>
      </c>
      <c r="S263" s="4">
        <v>224.0</v>
      </c>
      <c r="T263" s="4">
        <v>1038.0</v>
      </c>
      <c r="U263" s="4">
        <v>159.0</v>
      </c>
    </row>
    <row r="264" ht="15.75" customHeight="1">
      <c r="A264" s="2">
        <v>44153.0</v>
      </c>
      <c r="B264" s="4">
        <v>15503.0</v>
      </c>
      <c r="C264" s="4">
        <v>402347.0</v>
      </c>
      <c r="D264" s="4">
        <v>60870.0</v>
      </c>
      <c r="E264" s="4">
        <v>478720.0</v>
      </c>
      <c r="F264" s="4">
        <v>2470.0</v>
      </c>
      <c r="G264" s="4">
        <v>111948.0</v>
      </c>
      <c r="H264" s="4">
        <v>4619.0</v>
      </c>
      <c r="I264" s="4">
        <v>2781.0</v>
      </c>
      <c r="J264" s="4">
        <v>121818.0</v>
      </c>
      <c r="K264" s="4">
        <v>7400.0</v>
      </c>
      <c r="L264" s="4">
        <v>110.0</v>
      </c>
      <c r="M264" s="4">
        <v>3711.0</v>
      </c>
      <c r="N264" s="4">
        <v>444.0</v>
      </c>
      <c r="O264" s="4">
        <v>4265.0</v>
      </c>
      <c r="P264" s="4">
        <v>11.0</v>
      </c>
      <c r="Q264" s="4">
        <v>852.0</v>
      </c>
      <c r="R264" s="4">
        <v>264.0</v>
      </c>
      <c r="S264" s="4">
        <v>20.0</v>
      </c>
      <c r="T264" s="4">
        <v>1147.0</v>
      </c>
      <c r="U264" s="4">
        <v>284.0</v>
      </c>
    </row>
    <row r="265" ht="15.75" customHeight="1">
      <c r="A265" s="2">
        <v>44154.0</v>
      </c>
      <c r="B265" s="4">
        <v>15600.0</v>
      </c>
      <c r="C265" s="4">
        <v>406612.0</v>
      </c>
      <c r="D265" s="4">
        <v>61306.0</v>
      </c>
      <c r="E265" s="4">
        <v>483518.0</v>
      </c>
      <c r="F265" s="4">
        <v>2484.0</v>
      </c>
      <c r="G265" s="4">
        <v>112833.0</v>
      </c>
      <c r="H265" s="4">
        <v>4633.0</v>
      </c>
      <c r="I265" s="4">
        <v>3053.0</v>
      </c>
      <c r="J265" s="4">
        <v>123003.0</v>
      </c>
      <c r="K265" s="4">
        <v>7686.0</v>
      </c>
      <c r="L265" s="4">
        <v>97.0</v>
      </c>
      <c r="M265" s="4">
        <v>4265.0</v>
      </c>
      <c r="N265" s="4">
        <v>436.0</v>
      </c>
      <c r="O265" s="4">
        <v>4798.0</v>
      </c>
      <c r="P265" s="4">
        <v>14.0</v>
      </c>
      <c r="Q265" s="4">
        <v>885.0</v>
      </c>
      <c r="R265" s="4">
        <v>14.0</v>
      </c>
      <c r="S265" s="4">
        <v>272.0</v>
      </c>
      <c r="T265" s="4">
        <v>1185.0</v>
      </c>
      <c r="U265" s="4">
        <v>286.0</v>
      </c>
    </row>
    <row r="266" ht="15.75" customHeight="1">
      <c r="A266" s="2">
        <v>44155.0</v>
      </c>
      <c r="B266" s="6">
        <v>15678.0</v>
      </c>
      <c r="C266" s="6">
        <v>410552.0</v>
      </c>
      <c r="D266" s="6">
        <v>62080.0</v>
      </c>
      <c r="E266" s="6">
        <v>488310.0</v>
      </c>
      <c r="F266" s="6">
        <v>2501.0</v>
      </c>
      <c r="G266" s="6">
        <v>113739.0</v>
      </c>
      <c r="H266" s="6">
        <v>4616.0</v>
      </c>
      <c r="I266" s="6">
        <v>3387.0</v>
      </c>
      <c r="J266" s="6">
        <v>124243.0</v>
      </c>
      <c r="K266" s="6">
        <v>8003.0</v>
      </c>
      <c r="L266" s="6">
        <v>78.0</v>
      </c>
      <c r="M266" s="6">
        <v>3940.0</v>
      </c>
      <c r="N266" s="6">
        <v>774.0</v>
      </c>
      <c r="O266" s="6">
        <v>4792.0</v>
      </c>
      <c r="P266" s="6">
        <v>17.0</v>
      </c>
      <c r="Q266" s="6">
        <v>906.0</v>
      </c>
      <c r="R266" s="6">
        <v>-17.0</v>
      </c>
      <c r="S266" s="6">
        <v>334.0</v>
      </c>
      <c r="T266" s="6">
        <v>1240.0</v>
      </c>
      <c r="U266" s="21">
        <v>317.0</v>
      </c>
      <c r="V266" s="6"/>
      <c r="W266" s="6"/>
      <c r="X266" s="6"/>
      <c r="Y266" s="6"/>
      <c r="Z266" s="6"/>
      <c r="AA266" s="6"/>
    </row>
    <row r="267" ht="15.75" customHeight="1">
      <c r="A267" s="2">
        <v>44156.0</v>
      </c>
      <c r="B267" s="4">
        <v>15774.0</v>
      </c>
      <c r="C267" s="4">
        <v>413955.0</v>
      </c>
      <c r="D267" s="4">
        <v>63579.0</v>
      </c>
      <c r="E267" s="4">
        <v>493308.0</v>
      </c>
      <c r="F267" s="4">
        <v>2515.0</v>
      </c>
      <c r="G267" s="4">
        <v>114863.0</v>
      </c>
      <c r="H267" s="4">
        <v>5323.0</v>
      </c>
      <c r="I267" s="4">
        <v>3121.0</v>
      </c>
      <c r="J267" s="4">
        <v>125822.0</v>
      </c>
      <c r="K267" s="4">
        <v>8444.0</v>
      </c>
      <c r="L267" s="4">
        <v>96.0</v>
      </c>
      <c r="M267" s="4">
        <v>3403.0</v>
      </c>
      <c r="N267" s="4">
        <v>1499.0</v>
      </c>
      <c r="O267" s="4">
        <v>4998.0</v>
      </c>
      <c r="P267" s="4">
        <v>14.0</v>
      </c>
      <c r="Q267" s="4">
        <v>1124.0</v>
      </c>
      <c r="R267" s="4">
        <v>707.0</v>
      </c>
      <c r="S267" s="4">
        <v>-266.0</v>
      </c>
      <c r="T267" s="4">
        <v>1579.0</v>
      </c>
      <c r="U267" s="4">
        <v>441.0</v>
      </c>
    </row>
    <row r="268" ht="15.75" customHeight="1">
      <c r="A268" s="2">
        <v>44157.0</v>
      </c>
      <c r="B268" s="6">
        <v>15884.0</v>
      </c>
      <c r="C268" s="6">
        <v>418188.0</v>
      </c>
      <c r="D268" s="6">
        <v>63596.0</v>
      </c>
      <c r="E268" s="6">
        <v>497668.0</v>
      </c>
      <c r="F268" s="6">
        <v>2531.0</v>
      </c>
      <c r="G268" s="6">
        <v>115939.0</v>
      </c>
      <c r="H268" s="6">
        <v>5529.0</v>
      </c>
      <c r="I268" s="6">
        <v>3165.0</v>
      </c>
      <c r="J268" s="6">
        <v>127164.0</v>
      </c>
      <c r="K268" s="6">
        <v>8694.0</v>
      </c>
      <c r="L268" s="6">
        <v>110.0</v>
      </c>
      <c r="M268" s="6">
        <v>4233.0</v>
      </c>
      <c r="N268" s="6">
        <v>17.0</v>
      </c>
      <c r="O268" s="6">
        <v>4360.0</v>
      </c>
      <c r="P268" s="6">
        <v>16.0</v>
      </c>
      <c r="Q268" s="6">
        <v>1076.0</v>
      </c>
      <c r="R268" s="6">
        <v>206.0</v>
      </c>
      <c r="S268" s="6">
        <v>44.0</v>
      </c>
      <c r="T268" s="6">
        <v>1342.0</v>
      </c>
      <c r="U268" s="21">
        <v>250.0</v>
      </c>
      <c r="V268" s="6"/>
      <c r="W268" s="6"/>
      <c r="X268" s="6"/>
      <c r="Y268" s="6"/>
      <c r="Z268" s="6"/>
      <c r="AA268" s="6"/>
    </row>
    <row r="269" ht="15.75" customHeight="1">
      <c r="A269" s="2">
        <v>44158.0</v>
      </c>
      <c r="B269" s="4">
        <v>16002.0</v>
      </c>
      <c r="C269" s="4">
        <v>422386.0</v>
      </c>
      <c r="D269" s="4">
        <v>63722.0</v>
      </c>
      <c r="E269" s="4">
        <v>502110.0</v>
      </c>
      <c r="F269" s="4">
        <v>2548.0</v>
      </c>
      <c r="G269" s="4">
        <v>117003.0</v>
      </c>
      <c r="H269" s="4">
        <v>5592.0</v>
      </c>
      <c r="I269" s="4">
        <v>3030.0</v>
      </c>
      <c r="J269" s="4">
        <v>128173.0</v>
      </c>
      <c r="K269" s="4">
        <v>8622.0</v>
      </c>
      <c r="L269" s="4">
        <v>118.0</v>
      </c>
      <c r="M269" s="4">
        <v>4198.0</v>
      </c>
      <c r="N269" s="4">
        <v>126.0</v>
      </c>
      <c r="O269" s="4">
        <v>4442.0</v>
      </c>
      <c r="P269" s="4">
        <v>17.0</v>
      </c>
      <c r="Q269" s="4">
        <v>1064.0</v>
      </c>
      <c r="R269" s="4">
        <v>63.0</v>
      </c>
      <c r="S269" s="4">
        <v>-135.0</v>
      </c>
      <c r="T269" s="4">
        <v>1009.0</v>
      </c>
      <c r="U269" s="4">
        <v>-72.0</v>
      </c>
    </row>
    <row r="270" ht="15.75" customHeight="1">
      <c r="A270" s="2">
        <v>44159.0</v>
      </c>
      <c r="B270" s="6">
        <v>16111.0</v>
      </c>
      <c r="C270" s="6">
        <v>425313.0</v>
      </c>
      <c r="D270" s="6">
        <v>64878.0</v>
      </c>
      <c r="E270" s="6">
        <v>506302.0</v>
      </c>
      <c r="F270" s="6">
        <v>2567.0</v>
      </c>
      <c r="G270" s="6">
        <v>118062.0</v>
      </c>
      <c r="H270" s="6">
        <v>5518.0</v>
      </c>
      <c r="I270" s="6">
        <v>3041.0</v>
      </c>
      <c r="J270" s="6">
        <v>129188.0</v>
      </c>
      <c r="K270" s="6">
        <v>8559.0</v>
      </c>
      <c r="L270" s="6">
        <v>109.0</v>
      </c>
      <c r="M270" s="6">
        <v>2927.0</v>
      </c>
      <c r="N270" s="6">
        <v>1156.0</v>
      </c>
      <c r="O270" s="6">
        <v>4192.0</v>
      </c>
      <c r="P270" s="6">
        <v>19.0</v>
      </c>
      <c r="Q270" s="6">
        <v>1059.0</v>
      </c>
      <c r="R270" s="6">
        <v>-74.0</v>
      </c>
      <c r="S270" s="6">
        <v>11.0</v>
      </c>
      <c r="T270" s="6">
        <v>1015.0</v>
      </c>
      <c r="U270" s="21">
        <v>-63.0</v>
      </c>
      <c r="V270" s="6"/>
      <c r="W270" s="6"/>
      <c r="X270" s="6"/>
      <c r="Y270" s="6"/>
      <c r="Z270" s="6"/>
      <c r="AA270" s="6"/>
    </row>
    <row r="271" ht="15.75" customHeight="1">
      <c r="A271" s="2">
        <v>44160.0</v>
      </c>
      <c r="B271" s="4">
        <v>16225.0</v>
      </c>
      <c r="C271" s="4">
        <v>429807.0</v>
      </c>
      <c r="D271" s="4">
        <v>65804.0</v>
      </c>
      <c r="E271" s="4">
        <v>511836.0</v>
      </c>
      <c r="F271" s="4">
        <v>2584.0</v>
      </c>
      <c r="G271" s="4">
        <v>119099.0</v>
      </c>
      <c r="H271" s="4">
        <v>6000.0</v>
      </c>
      <c r="I271" s="4">
        <v>2778.0</v>
      </c>
      <c r="J271" s="4">
        <v>130461.0</v>
      </c>
      <c r="K271" s="4">
        <v>8778.0</v>
      </c>
      <c r="L271" s="4">
        <v>114.0</v>
      </c>
      <c r="M271" s="4">
        <v>4494.0</v>
      </c>
      <c r="N271" s="4">
        <v>926.0</v>
      </c>
      <c r="O271" s="4">
        <v>5534.0</v>
      </c>
      <c r="P271" s="4">
        <v>17.0</v>
      </c>
      <c r="Q271" s="4">
        <v>1037.0</v>
      </c>
      <c r="R271" s="4">
        <v>482.0</v>
      </c>
      <c r="S271" s="4">
        <v>-263.0</v>
      </c>
      <c r="T271" s="4">
        <v>1273.0</v>
      </c>
      <c r="U271" s="4">
        <v>219.0</v>
      </c>
    </row>
    <row r="272" ht="15.75" customHeight="1">
      <c r="A272" s="2">
        <v>44161.0</v>
      </c>
      <c r="B272" s="4">
        <v>16352.0</v>
      </c>
      <c r="C272" s="4">
        <v>433649.0</v>
      </c>
      <c r="D272" s="4">
        <v>66752.0</v>
      </c>
      <c r="E272" s="4">
        <v>516753.0</v>
      </c>
      <c r="F272" s="4">
        <v>2597.0</v>
      </c>
      <c r="G272" s="4">
        <v>120287.0</v>
      </c>
      <c r="H272" s="4">
        <v>5876.0</v>
      </c>
      <c r="I272" s="4">
        <v>2765.0</v>
      </c>
      <c r="J272" s="4">
        <v>131525.0</v>
      </c>
      <c r="K272" s="4">
        <v>8641.0</v>
      </c>
      <c r="L272" s="4">
        <v>127.0</v>
      </c>
      <c r="M272" s="4">
        <v>3842.0</v>
      </c>
      <c r="N272" s="4">
        <v>948.0</v>
      </c>
      <c r="O272" s="4">
        <v>4917.0</v>
      </c>
      <c r="P272" s="4">
        <v>13.0</v>
      </c>
      <c r="Q272" s="4">
        <v>1188.0</v>
      </c>
      <c r="R272" s="4">
        <v>-124.0</v>
      </c>
      <c r="S272" s="4">
        <v>-13.0</v>
      </c>
      <c r="T272" s="4">
        <v>1064.0</v>
      </c>
      <c r="U272" s="4">
        <v>-137.0</v>
      </c>
    </row>
    <row r="273" ht="15.75" customHeight="1">
      <c r="A273" s="26">
        <v>44162.0</v>
      </c>
      <c r="B273" s="6">
        <v>16521.0</v>
      </c>
      <c r="C273" s="6">
        <v>437456.0</v>
      </c>
      <c r="D273" s="6">
        <v>68604.0</v>
      </c>
      <c r="E273" s="6">
        <v>522581.0</v>
      </c>
      <c r="F273" s="6">
        <v>2614.0</v>
      </c>
      <c r="G273" s="6">
        <v>121082.0</v>
      </c>
      <c r="H273" s="6">
        <v>6653.0</v>
      </c>
      <c r="I273" s="6">
        <v>2612.0</v>
      </c>
      <c r="J273" s="6">
        <v>132961.0</v>
      </c>
      <c r="K273" s="6">
        <v>9265.0</v>
      </c>
      <c r="L273" s="6">
        <v>169.0</v>
      </c>
      <c r="M273" s="6">
        <v>3807.0</v>
      </c>
      <c r="N273" s="6">
        <v>1852.0</v>
      </c>
      <c r="O273" s="6">
        <v>5828.0</v>
      </c>
      <c r="P273" s="6">
        <v>17.0</v>
      </c>
      <c r="Q273" s="6">
        <v>795.0</v>
      </c>
      <c r="R273" s="6">
        <v>777.0</v>
      </c>
      <c r="S273" s="6">
        <v>-153.0</v>
      </c>
      <c r="T273" s="6">
        <v>1436.0</v>
      </c>
      <c r="U273" s="21">
        <v>624.0</v>
      </c>
      <c r="V273" s="6"/>
      <c r="W273" s="6"/>
      <c r="X273" s="6"/>
      <c r="Y273" s="6"/>
      <c r="Z273" s="6"/>
      <c r="AA273" s="6"/>
    </row>
    <row r="274" ht="15.75" customHeight="1">
      <c r="A274" s="26">
        <v>44163.0</v>
      </c>
      <c r="B274" s="6">
        <v>16646.0</v>
      </c>
      <c r="C274" s="6">
        <v>441983.0</v>
      </c>
      <c r="D274" s="6">
        <v>69370.0</v>
      </c>
      <c r="E274" s="6">
        <v>527999.0</v>
      </c>
      <c r="F274" s="6">
        <v>2632.0</v>
      </c>
      <c r="G274" s="6">
        <v>122328.0</v>
      </c>
      <c r="H274" s="6">
        <v>6921.0</v>
      </c>
      <c r="I274" s="6">
        <v>2450.0</v>
      </c>
      <c r="J274" s="6">
        <v>134331.0</v>
      </c>
      <c r="K274" s="6">
        <v>9371.0</v>
      </c>
      <c r="L274" s="6">
        <v>125.0</v>
      </c>
      <c r="M274" s="6">
        <v>4527.0</v>
      </c>
      <c r="N274" s="6">
        <v>766.0</v>
      </c>
      <c r="O274" s="6">
        <v>5418.0</v>
      </c>
      <c r="P274" s="6">
        <v>18.0</v>
      </c>
      <c r="Q274" s="6">
        <v>1246.0</v>
      </c>
      <c r="R274" s="6">
        <v>268.0</v>
      </c>
      <c r="S274" s="6">
        <v>-162.0</v>
      </c>
      <c r="T274" s="6">
        <v>1370.0</v>
      </c>
      <c r="U274" s="21">
        <v>106.0</v>
      </c>
      <c r="V274" s="6"/>
      <c r="W274" s="6"/>
      <c r="X274" s="6"/>
      <c r="Y274" s="6"/>
      <c r="Z274" s="6"/>
      <c r="AA274" s="6"/>
    </row>
    <row r="275" ht="15.75" customHeight="1">
      <c r="A275" s="2">
        <v>44164.0</v>
      </c>
      <c r="B275" s="4">
        <v>16815.0</v>
      </c>
      <c r="C275" s="4">
        <v>445793.0</v>
      </c>
      <c r="D275" s="4">
        <v>71658.0</v>
      </c>
      <c r="E275" s="4">
        <v>534266.0</v>
      </c>
      <c r="F275" s="4">
        <v>2652.0</v>
      </c>
      <c r="G275" s="4">
        <v>123163.0</v>
      </c>
      <c r="H275" s="4">
        <v>7608.0</v>
      </c>
      <c r="I275" s="4">
        <v>2339.0</v>
      </c>
      <c r="J275" s="4">
        <v>135762.0</v>
      </c>
      <c r="K275" s="4">
        <v>9947.0</v>
      </c>
      <c r="L275" s="4">
        <v>169.0</v>
      </c>
      <c r="M275" s="4">
        <v>3810.0</v>
      </c>
      <c r="N275" s="4">
        <v>2288.0</v>
      </c>
      <c r="O275" s="4">
        <v>6267.0</v>
      </c>
      <c r="P275" s="4">
        <v>20.0</v>
      </c>
      <c r="Q275" s="4">
        <v>835.0</v>
      </c>
      <c r="R275" s="4">
        <v>687.0</v>
      </c>
      <c r="S275" s="4">
        <v>-111.0</v>
      </c>
      <c r="T275" s="4">
        <v>1431.0</v>
      </c>
      <c r="U275" s="4">
        <v>576.0</v>
      </c>
    </row>
    <row r="276" ht="15.75" customHeight="1">
      <c r="A276" s="26">
        <v>44165.0</v>
      </c>
      <c r="B276" s="4">
        <v>16945.0</v>
      </c>
      <c r="C276" s="4">
        <v>450518.0</v>
      </c>
      <c r="D276" s="4">
        <v>71420.0</v>
      </c>
      <c r="E276" s="4">
        <v>538883.0</v>
      </c>
      <c r="F276" s="4">
        <v>2671.0</v>
      </c>
      <c r="G276" s="4">
        <v>124078.0</v>
      </c>
      <c r="H276" s="4">
        <v>7823.0</v>
      </c>
      <c r="I276" s="4">
        <v>2289.0</v>
      </c>
      <c r="J276" s="4">
        <v>136861.0</v>
      </c>
      <c r="K276" s="4">
        <v>10112.0</v>
      </c>
      <c r="L276" s="4">
        <v>130.0</v>
      </c>
      <c r="M276" s="4">
        <v>4725.0</v>
      </c>
      <c r="N276" s="4">
        <v>-238.0</v>
      </c>
      <c r="O276" s="4">
        <v>4617.0</v>
      </c>
      <c r="P276" s="4">
        <v>19.0</v>
      </c>
      <c r="Q276" s="4">
        <v>915.0</v>
      </c>
      <c r="R276" s="4">
        <v>215.0</v>
      </c>
      <c r="S276" s="4">
        <v>-50.0</v>
      </c>
      <c r="T276" s="4">
        <v>1099.0</v>
      </c>
      <c r="U276" s="4">
        <v>165.0</v>
      </c>
    </row>
    <row r="277" ht="15.75" customHeight="1">
      <c r="A277" s="2">
        <v>44166.0</v>
      </c>
      <c r="B277" s="4">
        <v>17081.0</v>
      </c>
      <c r="C277" s="4">
        <v>454879.0</v>
      </c>
      <c r="D277" s="4">
        <v>72015.0</v>
      </c>
      <c r="E277" s="4">
        <v>543975.0</v>
      </c>
      <c r="F277" s="4">
        <v>2689.0</v>
      </c>
      <c r="G277" s="4">
        <v>125102.0</v>
      </c>
      <c r="H277" s="4">
        <v>7937.0</v>
      </c>
      <c r="I277" s="4">
        <v>2191.0</v>
      </c>
      <c r="J277" s="4">
        <v>137919.0</v>
      </c>
      <c r="K277" s="4">
        <v>10128.0</v>
      </c>
      <c r="L277" s="4">
        <v>136.0</v>
      </c>
      <c r="M277" s="4">
        <v>4361.0</v>
      </c>
      <c r="N277" s="4">
        <v>595.0</v>
      </c>
      <c r="O277" s="4">
        <v>5092.0</v>
      </c>
      <c r="P277" s="4">
        <v>18.0</v>
      </c>
      <c r="Q277" s="4">
        <v>1024.0</v>
      </c>
      <c r="R277" s="4">
        <v>114.0</v>
      </c>
      <c r="S277" s="4">
        <v>-98.0</v>
      </c>
      <c r="T277" s="4">
        <v>1058.0</v>
      </c>
      <c r="U277" s="4">
        <v>16.0</v>
      </c>
    </row>
    <row r="278" ht="15.75" customHeight="1">
      <c r="A278" s="2">
        <v>44167.0</v>
      </c>
      <c r="B278" s="4">
        <v>17199.0</v>
      </c>
      <c r="C278" s="4">
        <v>458880.0</v>
      </c>
      <c r="D278" s="4">
        <v>73429.0</v>
      </c>
      <c r="E278" s="4">
        <v>549508.0</v>
      </c>
      <c r="F278" s="4">
        <v>2710.0</v>
      </c>
      <c r="G278" s="4">
        <v>126163.0</v>
      </c>
      <c r="H278" s="4">
        <v>8202.0</v>
      </c>
      <c r="I278" s="4">
        <v>2010.0</v>
      </c>
      <c r="J278" s="4">
        <v>139085.0</v>
      </c>
      <c r="K278" s="4">
        <v>10212.0</v>
      </c>
      <c r="L278" s="4">
        <v>118.0</v>
      </c>
      <c r="M278" s="4">
        <v>4001.0</v>
      </c>
      <c r="N278" s="4">
        <v>1414.0</v>
      </c>
      <c r="O278" s="4">
        <v>5533.0</v>
      </c>
      <c r="P278" s="4">
        <v>21.0</v>
      </c>
      <c r="Q278" s="4">
        <v>1061.0</v>
      </c>
      <c r="R278" s="4">
        <v>265.0</v>
      </c>
      <c r="S278" s="4">
        <v>-181.0</v>
      </c>
      <c r="T278" s="4">
        <v>1166.0</v>
      </c>
      <c r="U278" s="4">
        <v>84.0</v>
      </c>
    </row>
    <row r="279" ht="15.75" customHeight="1">
      <c r="A279" s="2">
        <v>44168.0</v>
      </c>
      <c r="B279" s="4">
        <v>17355.0</v>
      </c>
      <c r="C279" s="4">
        <v>462553.0</v>
      </c>
      <c r="D279" s="4">
        <v>77969.0</v>
      </c>
      <c r="E279" s="4">
        <v>557877.0</v>
      </c>
      <c r="F279" s="4">
        <v>2734.0</v>
      </c>
      <c r="G279" s="4">
        <v>127136.0</v>
      </c>
      <c r="H279" s="4">
        <v>8155.0</v>
      </c>
      <c r="I279" s="4">
        <v>2213.0</v>
      </c>
      <c r="J279" s="4">
        <v>140238.0</v>
      </c>
      <c r="K279" s="4">
        <v>10368.0</v>
      </c>
      <c r="L279" s="4">
        <v>156.0</v>
      </c>
      <c r="M279" s="4">
        <v>3673.0</v>
      </c>
      <c r="N279" s="4">
        <v>4540.0</v>
      </c>
      <c r="O279" s="4">
        <v>8369.0</v>
      </c>
      <c r="P279" s="4">
        <v>24.0</v>
      </c>
      <c r="Q279" s="4">
        <v>973.0</v>
      </c>
      <c r="R279" s="4">
        <v>-47.0</v>
      </c>
      <c r="S279" s="4">
        <v>203.0</v>
      </c>
      <c r="T279" s="4">
        <v>1153.0</v>
      </c>
      <c r="U279" s="4">
        <v>156.0</v>
      </c>
    </row>
    <row r="280" ht="15.75" customHeight="1">
      <c r="A280" s="2">
        <v>44169.0</v>
      </c>
      <c r="B280" s="6">
        <v>17479.0</v>
      </c>
      <c r="C280" s="6">
        <v>466178.0</v>
      </c>
      <c r="D280" s="6">
        <v>80023.0</v>
      </c>
      <c r="E280" s="6">
        <v>563680.0</v>
      </c>
      <c r="F280" s="6">
        <v>2757.0</v>
      </c>
      <c r="G280" s="6">
        <v>128051.0</v>
      </c>
      <c r="H280" s="6">
        <v>8073.0</v>
      </c>
      <c r="I280" s="6">
        <v>2389.0</v>
      </c>
      <c r="J280" s="6">
        <v>141270.0</v>
      </c>
      <c r="K280" s="6">
        <v>10462.0</v>
      </c>
      <c r="L280" s="6">
        <v>124.0</v>
      </c>
      <c r="M280" s="6">
        <v>3625.0</v>
      </c>
      <c r="N280" s="6">
        <v>2054.0</v>
      </c>
      <c r="O280" s="6">
        <v>5803.0</v>
      </c>
      <c r="P280" s="6">
        <v>23.0</v>
      </c>
      <c r="Q280" s="6">
        <v>915.0</v>
      </c>
      <c r="R280" s="6">
        <v>-82.0</v>
      </c>
      <c r="S280" s="6">
        <v>176.0</v>
      </c>
      <c r="T280" s="6">
        <v>1032.0</v>
      </c>
      <c r="U280" s="21">
        <v>94.0</v>
      </c>
      <c r="V280" s="6"/>
      <c r="W280" s="6"/>
      <c r="X280" s="6"/>
      <c r="Y280" s="6"/>
      <c r="Z280" s="6"/>
      <c r="AA280" s="6"/>
    </row>
    <row r="281" ht="15.75" customHeight="1">
      <c r="A281" s="2">
        <v>44170.0</v>
      </c>
      <c r="B281" s="24">
        <v>17589.0</v>
      </c>
      <c r="C281" s="6">
        <v>470449.0</v>
      </c>
      <c r="D281" s="6">
        <v>81669.0</v>
      </c>
      <c r="E281" s="6">
        <v>569707.0</v>
      </c>
      <c r="F281" s="6">
        <v>2779.0</v>
      </c>
      <c r="G281" s="6">
        <v>129067.0</v>
      </c>
      <c r="H281" s="6">
        <v>8623.0</v>
      </c>
      <c r="I281" s="6">
        <v>2161.0</v>
      </c>
      <c r="J281" s="6">
        <v>142630.0</v>
      </c>
      <c r="K281" s="6">
        <v>10784.0</v>
      </c>
      <c r="L281" s="6">
        <v>110.0</v>
      </c>
      <c r="M281" s="6">
        <v>4271.0</v>
      </c>
      <c r="N281" s="6">
        <v>1646.0</v>
      </c>
      <c r="O281" s="6">
        <v>6027.0</v>
      </c>
      <c r="P281" s="6">
        <v>22.0</v>
      </c>
      <c r="Q281" s="6">
        <v>1016.0</v>
      </c>
      <c r="R281" s="6">
        <v>550.0</v>
      </c>
      <c r="S281" s="6">
        <v>-228.0</v>
      </c>
      <c r="T281" s="6">
        <v>1360.0</v>
      </c>
      <c r="U281" s="21">
        <v>322.0</v>
      </c>
      <c r="V281" s="6"/>
      <c r="W281" s="6"/>
      <c r="X281" s="6"/>
      <c r="Y281" s="6"/>
      <c r="Z281" s="6"/>
      <c r="AA281" s="6"/>
    </row>
    <row r="282" ht="15.75" customHeight="1">
      <c r="A282" s="2">
        <v>44171.0</v>
      </c>
      <c r="B282" s="4">
        <v>17740.0</v>
      </c>
      <c r="C282" s="4">
        <v>474771.0</v>
      </c>
      <c r="D282" s="4">
        <v>83285.0</v>
      </c>
      <c r="E282" s="4">
        <v>575796.0</v>
      </c>
      <c r="F282" s="4">
        <v>2799.0</v>
      </c>
      <c r="G282" s="4">
        <v>130136.0</v>
      </c>
      <c r="H282" s="4">
        <v>8819.0</v>
      </c>
      <c r="I282" s="4">
        <v>2207.0</v>
      </c>
      <c r="J282" s="4">
        <v>143961.0</v>
      </c>
      <c r="K282" s="4">
        <v>11026.0</v>
      </c>
      <c r="L282" s="4">
        <v>151.0</v>
      </c>
      <c r="M282" s="4">
        <v>4322.0</v>
      </c>
      <c r="N282" s="4">
        <v>1616.0</v>
      </c>
      <c r="O282" s="4">
        <v>6089.0</v>
      </c>
      <c r="P282" s="4">
        <v>20.0</v>
      </c>
      <c r="Q282" s="4">
        <v>1069.0</v>
      </c>
      <c r="R282" s="4">
        <v>196.0</v>
      </c>
      <c r="S282" s="4">
        <v>46.0</v>
      </c>
      <c r="T282" s="4">
        <v>1331.0</v>
      </c>
      <c r="U282" s="4">
        <v>242.0</v>
      </c>
    </row>
    <row r="283" ht="15.75" customHeight="1">
      <c r="A283" s="2">
        <v>44172.0</v>
      </c>
      <c r="B283" s="4">
        <v>17867.0</v>
      </c>
      <c r="C283" s="4">
        <v>479202.0</v>
      </c>
      <c r="D283" s="4">
        <v>84481.0</v>
      </c>
      <c r="E283" s="4">
        <v>581550.0</v>
      </c>
      <c r="F283" s="4">
        <v>2823.0</v>
      </c>
      <c r="G283" s="4">
        <v>131071.0</v>
      </c>
      <c r="H283" s="4">
        <v>9473.0</v>
      </c>
      <c r="I283" s="4">
        <v>2060.0</v>
      </c>
      <c r="J283" s="4">
        <v>145427.0</v>
      </c>
      <c r="K283" s="4">
        <v>11533.0</v>
      </c>
      <c r="L283" s="4">
        <v>127.0</v>
      </c>
      <c r="M283" s="4">
        <v>4431.0</v>
      </c>
      <c r="N283" s="4">
        <v>1196.0</v>
      </c>
      <c r="O283" s="4">
        <v>5754.0</v>
      </c>
      <c r="P283" s="4">
        <v>24.0</v>
      </c>
      <c r="Q283" s="4">
        <v>935.0</v>
      </c>
      <c r="R283" s="4">
        <v>654.0</v>
      </c>
      <c r="S283" s="4">
        <v>-147.0</v>
      </c>
      <c r="T283" s="4">
        <v>1466.0</v>
      </c>
      <c r="U283" s="4">
        <v>507.0</v>
      </c>
    </row>
    <row r="284" ht="15.75" customHeight="1">
      <c r="A284" s="2">
        <v>44173.0</v>
      </c>
      <c r="B284" s="4">
        <v>18000.0</v>
      </c>
      <c r="C284" s="4">
        <v>483497.0</v>
      </c>
      <c r="D284" s="4">
        <v>85345.0</v>
      </c>
      <c r="E284" s="4">
        <v>586842.0</v>
      </c>
      <c r="F284" s="4">
        <v>2842.0</v>
      </c>
      <c r="G284" s="4">
        <v>132248.0</v>
      </c>
      <c r="H284" s="4">
        <v>9650.0</v>
      </c>
      <c r="I284" s="4">
        <v>1861.0</v>
      </c>
      <c r="J284" s="4">
        <v>146601.0</v>
      </c>
      <c r="K284" s="4">
        <v>11511.0</v>
      </c>
      <c r="L284" s="4">
        <v>133.0</v>
      </c>
      <c r="M284" s="4">
        <v>4295.0</v>
      </c>
      <c r="N284" s="4">
        <v>864.0</v>
      </c>
      <c r="O284" s="4">
        <v>5292.0</v>
      </c>
      <c r="P284" s="4">
        <v>19.0</v>
      </c>
      <c r="Q284" s="4">
        <v>1177.0</v>
      </c>
      <c r="R284" s="4">
        <v>177.0</v>
      </c>
      <c r="S284" s="4">
        <v>-199.0</v>
      </c>
      <c r="T284" s="4">
        <v>1174.0</v>
      </c>
      <c r="U284" s="4">
        <v>-22.0</v>
      </c>
    </row>
    <row r="285" ht="15.75" customHeight="1">
      <c r="A285" s="2">
        <v>44174.0</v>
      </c>
      <c r="B285" s="6">
        <v>18171.0</v>
      </c>
      <c r="C285" s="6">
        <v>487445.0</v>
      </c>
      <c r="D285" s="6">
        <v>87284.0</v>
      </c>
      <c r="E285" s="6">
        <v>592900.0</v>
      </c>
      <c r="F285" s="6">
        <v>2860.0</v>
      </c>
      <c r="G285" s="6">
        <v>133318.0</v>
      </c>
      <c r="H285" s="6">
        <v>9703.0</v>
      </c>
      <c r="I285" s="6">
        <v>1957.0</v>
      </c>
      <c r="J285" s="6">
        <v>147838.0</v>
      </c>
      <c r="K285" s="6">
        <v>11660.0</v>
      </c>
      <c r="L285" s="6">
        <v>171.0</v>
      </c>
      <c r="M285" s="6">
        <v>3948.0</v>
      </c>
      <c r="N285" s="6">
        <v>1939.0</v>
      </c>
      <c r="O285" s="6">
        <v>6058.0</v>
      </c>
      <c r="P285" s="6">
        <v>18.0</v>
      </c>
      <c r="Q285" s="6">
        <v>1070.0</v>
      </c>
      <c r="R285" s="6">
        <v>53.0</v>
      </c>
      <c r="S285" s="6">
        <v>96.0</v>
      </c>
      <c r="T285" s="6">
        <v>1237.0</v>
      </c>
      <c r="U285" s="21">
        <v>149.0</v>
      </c>
      <c r="V285" s="6"/>
      <c r="W285" s="6"/>
      <c r="X285" s="6"/>
      <c r="Y285" s="6"/>
      <c r="Z285" s="6"/>
      <c r="AA285" s="6"/>
    </row>
    <row r="286" ht="15.75" customHeight="1">
      <c r="A286" s="2">
        <v>44175.0</v>
      </c>
      <c r="B286" s="4">
        <v>18336.0</v>
      </c>
      <c r="C286" s="4">
        <v>491975.0</v>
      </c>
      <c r="D286" s="4">
        <v>88622.0</v>
      </c>
      <c r="E286" s="4">
        <v>598933.0</v>
      </c>
      <c r="F286" s="4">
        <v>2880.0</v>
      </c>
      <c r="G286" s="4">
        <v>134366.0</v>
      </c>
      <c r="H286" s="4">
        <v>9391.0</v>
      </c>
      <c r="I286" s="4">
        <v>2381.0</v>
      </c>
      <c r="J286" s="4">
        <v>149018.0</v>
      </c>
      <c r="K286" s="4">
        <v>11772.0</v>
      </c>
      <c r="L286" s="4">
        <v>165.0</v>
      </c>
      <c r="M286" s="4">
        <v>4530.0</v>
      </c>
      <c r="N286" s="4">
        <v>1338.0</v>
      </c>
      <c r="O286" s="4">
        <v>6033.0</v>
      </c>
      <c r="P286" s="4">
        <v>20.0</v>
      </c>
      <c r="Q286" s="4">
        <v>1048.0</v>
      </c>
      <c r="R286" s="4">
        <v>-312.0</v>
      </c>
      <c r="S286" s="4">
        <v>424.0</v>
      </c>
      <c r="T286" s="4">
        <v>1180.0</v>
      </c>
      <c r="U286" s="4">
        <v>112.0</v>
      </c>
    </row>
    <row r="287" ht="15.75" customHeight="1">
      <c r="A287" s="2">
        <v>44176.0</v>
      </c>
      <c r="B287" s="24">
        <v>18511.0</v>
      </c>
      <c r="C287" s="24">
        <v>496886.0</v>
      </c>
      <c r="D287" s="21">
        <v>89846.0</v>
      </c>
      <c r="E287" s="24">
        <v>605243.0</v>
      </c>
      <c r="F287" s="6">
        <v>2902.0</v>
      </c>
      <c r="G287" s="6">
        <v>135545.0</v>
      </c>
      <c r="H287" s="6">
        <v>9078.0</v>
      </c>
      <c r="I287" s="6">
        <v>2725.0</v>
      </c>
      <c r="J287" s="6">
        <v>150250.0</v>
      </c>
      <c r="K287" s="6">
        <v>11803.0</v>
      </c>
      <c r="L287" s="6">
        <v>175.0</v>
      </c>
      <c r="M287" s="6">
        <v>4911.0</v>
      </c>
      <c r="N287" s="6">
        <v>1224.0</v>
      </c>
      <c r="O287" s="6">
        <v>6310.0</v>
      </c>
      <c r="P287" s="6">
        <v>22.0</v>
      </c>
      <c r="Q287" s="6">
        <v>1179.0</v>
      </c>
      <c r="R287" s="6">
        <v>-313.0</v>
      </c>
      <c r="S287" s="6">
        <v>344.0</v>
      </c>
      <c r="T287" s="6">
        <v>1232.0</v>
      </c>
      <c r="U287" s="21">
        <v>31.0</v>
      </c>
      <c r="V287" s="6"/>
      <c r="W287" s="6"/>
      <c r="X287" s="6"/>
      <c r="Y287" s="6"/>
      <c r="Z287" s="6"/>
      <c r="AA287" s="6"/>
    </row>
    <row r="288" ht="15.75" customHeight="1">
      <c r="A288" s="2">
        <v>44177.0</v>
      </c>
      <c r="B288" s="4">
        <v>18653.0</v>
      </c>
      <c r="C288" s="4">
        <v>501376.0</v>
      </c>
      <c r="D288" s="4">
        <v>91602.0</v>
      </c>
      <c r="E288" s="4">
        <v>611631.0</v>
      </c>
      <c r="F288" s="4">
        <v>2922.0</v>
      </c>
      <c r="G288" s="4">
        <v>136489.0</v>
      </c>
      <c r="H288" s="4">
        <v>8822.0</v>
      </c>
      <c r="I288" s="4">
        <v>2968.0</v>
      </c>
      <c r="J288" s="4">
        <v>151201.0</v>
      </c>
      <c r="K288" s="4">
        <v>11790.0</v>
      </c>
      <c r="L288" s="4">
        <v>142.0</v>
      </c>
      <c r="M288" s="4">
        <v>4490.0</v>
      </c>
      <c r="N288" s="4">
        <v>1756.0</v>
      </c>
      <c r="O288" s="4">
        <v>6388.0</v>
      </c>
      <c r="P288" s="4">
        <v>20.0</v>
      </c>
      <c r="Q288" s="4">
        <v>944.0</v>
      </c>
      <c r="R288" s="4">
        <v>-256.0</v>
      </c>
      <c r="S288" s="4">
        <v>243.0</v>
      </c>
      <c r="T288" s="4">
        <v>951.0</v>
      </c>
      <c r="U288" s="4">
        <v>-13.0</v>
      </c>
    </row>
    <row r="289" ht="15.75" customHeight="1">
      <c r="A289" s="2">
        <v>44178.0</v>
      </c>
      <c r="B289" s="6">
        <v>18819.0</v>
      </c>
      <c r="C289" s="6">
        <v>505836.0</v>
      </c>
      <c r="D289" s="6">
        <v>93165.0</v>
      </c>
      <c r="E289" s="6">
        <v>617820.0</v>
      </c>
      <c r="F289" s="6">
        <v>2941.0</v>
      </c>
      <c r="G289" s="6">
        <v>137605.0</v>
      </c>
      <c r="H289" s="6">
        <v>8679.0</v>
      </c>
      <c r="I289" s="6">
        <v>3274.0</v>
      </c>
      <c r="J289" s="6">
        <v>152499.0</v>
      </c>
      <c r="K289" s="6">
        <v>11953.0</v>
      </c>
      <c r="L289" s="9">
        <v>166.0</v>
      </c>
      <c r="M289" s="9">
        <v>4460.0</v>
      </c>
      <c r="N289" s="9">
        <v>1563.0</v>
      </c>
      <c r="O289" s="9">
        <v>6189.0</v>
      </c>
      <c r="P289" s="9">
        <v>19.0</v>
      </c>
      <c r="Q289" s="9">
        <v>1116.0</v>
      </c>
      <c r="R289" s="9">
        <v>-143.0</v>
      </c>
      <c r="S289" s="9">
        <v>306.0</v>
      </c>
      <c r="T289" s="9">
        <v>1298.0</v>
      </c>
      <c r="U289" s="9">
        <v>163.0</v>
      </c>
      <c r="V289" s="6"/>
      <c r="W289" s="6"/>
      <c r="X289" s="6"/>
      <c r="Y289" s="6"/>
      <c r="Z289" s="6"/>
      <c r="AA289" s="6"/>
    </row>
    <row r="290" ht="15.75" customHeight="1">
      <c r="A290" s="2">
        <v>44179.0</v>
      </c>
      <c r="B290" s="4">
        <v>18956.0</v>
      </c>
      <c r="C290" s="4">
        <v>510957.0</v>
      </c>
      <c r="D290" s="4">
        <v>93396.0</v>
      </c>
      <c r="E290" s="4">
        <v>623309.0</v>
      </c>
      <c r="F290" s="4">
        <v>2963.0</v>
      </c>
      <c r="G290" s="4">
        <v>138988.0</v>
      </c>
      <c r="H290" s="4">
        <v>8994.0</v>
      </c>
      <c r="I290" s="4">
        <v>3120.0</v>
      </c>
      <c r="J290" s="4">
        <v>154065.0</v>
      </c>
      <c r="K290" s="4">
        <v>12114.0</v>
      </c>
      <c r="L290" s="4">
        <v>137.0</v>
      </c>
      <c r="M290" s="4">
        <v>5121.0</v>
      </c>
      <c r="N290" s="4">
        <v>231.0</v>
      </c>
      <c r="O290" s="4">
        <v>5489.0</v>
      </c>
      <c r="P290" s="4">
        <v>22.0</v>
      </c>
      <c r="Q290" s="4">
        <v>1383.0</v>
      </c>
      <c r="R290" s="4">
        <v>315.0</v>
      </c>
      <c r="S290" s="4">
        <v>-154.0</v>
      </c>
      <c r="T290" s="4">
        <v>1566.0</v>
      </c>
      <c r="U290" s="4">
        <v>161.0</v>
      </c>
    </row>
    <row r="291" ht="15.75" customHeight="1">
      <c r="A291" s="2">
        <v>44180.0</v>
      </c>
      <c r="B291" s="4">
        <v>19111.0</v>
      </c>
      <c r="C291" s="4">
        <v>516656.0</v>
      </c>
      <c r="D291" s="4">
        <v>93662.0</v>
      </c>
      <c r="E291" s="4">
        <v>629429.0</v>
      </c>
      <c r="F291" s="4">
        <v>2990.0</v>
      </c>
      <c r="G291" s="4">
        <v>140225.0</v>
      </c>
      <c r="H291" s="4">
        <v>8643.0</v>
      </c>
      <c r="I291" s="4">
        <v>3264.0</v>
      </c>
      <c r="J291" s="4">
        <v>155122.0</v>
      </c>
      <c r="K291" s="4">
        <v>11907.0</v>
      </c>
      <c r="L291" s="4">
        <v>155.0</v>
      </c>
      <c r="M291" s="4">
        <v>5699.0</v>
      </c>
      <c r="N291" s="4">
        <v>266.0</v>
      </c>
      <c r="O291" s="4">
        <v>6120.0</v>
      </c>
      <c r="P291" s="4">
        <v>27.0</v>
      </c>
      <c r="Q291" s="4">
        <v>1237.0</v>
      </c>
      <c r="R291" s="4">
        <v>-351.0</v>
      </c>
      <c r="S291" s="4">
        <v>144.0</v>
      </c>
      <c r="T291" s="4">
        <v>1057.0</v>
      </c>
      <c r="U291" s="4">
        <v>-207.0</v>
      </c>
    </row>
    <row r="292" ht="15.75" customHeight="1">
      <c r="A292" s="2">
        <v>44181.0</v>
      </c>
      <c r="B292" s="4">
        <v>19248.0</v>
      </c>
      <c r="C292" s="4">
        <v>521984.0</v>
      </c>
      <c r="D292" s="4">
        <v>94922.0</v>
      </c>
      <c r="E292" s="4">
        <v>636154.0</v>
      </c>
      <c r="F292" s="4">
        <v>3010.0</v>
      </c>
      <c r="G292" s="4">
        <v>141365.0</v>
      </c>
      <c r="H292" s="4">
        <v>8263.0</v>
      </c>
      <c r="I292" s="4">
        <v>3705.0</v>
      </c>
      <c r="J292" s="4">
        <v>156343.0</v>
      </c>
      <c r="K292" s="4">
        <v>11968.0</v>
      </c>
      <c r="L292" s="4">
        <v>137.0</v>
      </c>
      <c r="M292" s="4">
        <v>5328.0</v>
      </c>
      <c r="N292" s="4">
        <v>1260.0</v>
      </c>
      <c r="O292" s="4">
        <v>6725.0</v>
      </c>
      <c r="P292" s="4">
        <v>20.0</v>
      </c>
      <c r="Q292" s="4">
        <v>1140.0</v>
      </c>
      <c r="R292" s="4">
        <v>-380.0</v>
      </c>
      <c r="S292" s="4">
        <v>441.0</v>
      </c>
      <c r="T292" s="4">
        <v>1221.0</v>
      </c>
      <c r="U292" s="4">
        <v>61.0</v>
      </c>
    </row>
    <row r="293" ht="15.75" customHeight="1">
      <c r="A293" s="2">
        <v>44182.0</v>
      </c>
      <c r="B293" s="4">
        <v>19390.0</v>
      </c>
      <c r="C293" s="4">
        <v>526979.0</v>
      </c>
      <c r="D293" s="4">
        <v>97139.0</v>
      </c>
      <c r="E293" s="4">
        <v>643508.0</v>
      </c>
      <c r="F293" s="4">
        <v>3027.0</v>
      </c>
      <c r="G293" s="4">
        <v>142741.0</v>
      </c>
      <c r="H293" s="4">
        <v>7851.0</v>
      </c>
      <c r="I293" s="4">
        <v>4414.0</v>
      </c>
      <c r="J293" s="4">
        <v>158033.0</v>
      </c>
      <c r="K293" s="4">
        <v>12265.0</v>
      </c>
      <c r="L293" s="4">
        <v>142.0</v>
      </c>
      <c r="M293" s="4">
        <v>4995.0</v>
      </c>
      <c r="N293" s="4">
        <v>2217.0</v>
      </c>
      <c r="O293" s="4">
        <v>7354.0</v>
      </c>
      <c r="P293" s="4">
        <v>17.0</v>
      </c>
      <c r="Q293" s="4">
        <v>1376.0</v>
      </c>
      <c r="R293" s="4">
        <v>-412.0</v>
      </c>
      <c r="S293" s="4">
        <v>709.0</v>
      </c>
      <c r="T293" s="4">
        <v>1690.0</v>
      </c>
      <c r="U293" s="4">
        <v>297.0</v>
      </c>
    </row>
    <row r="294" ht="15.75" customHeight="1">
      <c r="A294" s="2">
        <v>44183.0</v>
      </c>
      <c r="B294" s="6">
        <v>19514.0</v>
      </c>
      <c r="C294" s="6">
        <v>531995.0</v>
      </c>
      <c r="D294" s="6">
        <v>98688.0</v>
      </c>
      <c r="E294" s="6">
        <v>650197.0</v>
      </c>
      <c r="F294" s="6">
        <v>3048.0</v>
      </c>
      <c r="G294" s="6">
        <v>143959.0</v>
      </c>
      <c r="H294" s="6">
        <v>7673.0</v>
      </c>
      <c r="I294" s="6">
        <v>4940.0</v>
      </c>
      <c r="J294" s="6">
        <v>159620.0</v>
      </c>
      <c r="K294" s="6">
        <v>12613.0</v>
      </c>
      <c r="L294" s="6">
        <v>124.0</v>
      </c>
      <c r="M294" s="6">
        <v>5016.0</v>
      </c>
      <c r="N294" s="6">
        <v>1549.0</v>
      </c>
      <c r="O294" s="6">
        <v>6689.0</v>
      </c>
      <c r="P294" s="6">
        <v>21.0</v>
      </c>
      <c r="Q294" s="6">
        <v>1218.0</v>
      </c>
      <c r="R294" s="6">
        <v>-178.0</v>
      </c>
      <c r="S294" s="6">
        <v>526.0</v>
      </c>
      <c r="T294" s="6">
        <v>1587.0</v>
      </c>
      <c r="U294" s="21">
        <v>348.0</v>
      </c>
      <c r="V294" s="6"/>
      <c r="W294" s="6"/>
      <c r="X294" s="6"/>
      <c r="Y294" s="6"/>
      <c r="Z294" s="6"/>
      <c r="AA294" s="6"/>
    </row>
    <row r="295" ht="15.75" customHeight="1">
      <c r="A295" s="2">
        <v>44184.0</v>
      </c>
      <c r="B295" s="6">
        <v>19659.0</v>
      </c>
      <c r="C295" s="6">
        <v>536260.0</v>
      </c>
      <c r="D295" s="6">
        <v>102029.0</v>
      </c>
      <c r="E295" s="6">
        <v>657948.0</v>
      </c>
      <c r="F295" s="6">
        <v>3068.0</v>
      </c>
      <c r="G295" s="6">
        <v>145066.0</v>
      </c>
      <c r="H295" s="13">
        <v>8112.0</v>
      </c>
      <c r="I295" s="6">
        <v>5273.0</v>
      </c>
      <c r="J295" s="6">
        <v>161519.0</v>
      </c>
      <c r="K295" s="6">
        <v>13385.0</v>
      </c>
      <c r="L295" s="6">
        <v>145.0</v>
      </c>
      <c r="M295" s="6">
        <v>4265.0</v>
      </c>
      <c r="N295" s="6">
        <v>3341.0</v>
      </c>
      <c r="O295" s="6">
        <v>7751.0</v>
      </c>
      <c r="P295" s="6">
        <v>20.0</v>
      </c>
      <c r="Q295" s="6">
        <v>1107.0</v>
      </c>
      <c r="R295" s="6">
        <v>439.0</v>
      </c>
      <c r="S295" s="6">
        <v>333.0</v>
      </c>
      <c r="T295" s="6">
        <v>1899.0</v>
      </c>
      <c r="U295" s="21">
        <v>772.0</v>
      </c>
      <c r="V295" s="6"/>
      <c r="W295" s="6"/>
      <c r="X295" s="6"/>
      <c r="Y295" s="6"/>
      <c r="Z295" s="6"/>
      <c r="AA295" s="6"/>
    </row>
    <row r="296" ht="15.75" customHeight="1">
      <c r="A296" s="2">
        <v>44185.0</v>
      </c>
      <c r="B296" s="4">
        <v>19880.0</v>
      </c>
      <c r="C296" s="4">
        <v>541811.0</v>
      </c>
      <c r="D296" s="4">
        <v>103239.0</v>
      </c>
      <c r="E296" s="4">
        <v>664930.0</v>
      </c>
      <c r="F296" s="4">
        <v>3087.0</v>
      </c>
      <c r="G296" s="4">
        <v>146958.0</v>
      </c>
      <c r="H296" s="4">
        <v>8057.0</v>
      </c>
      <c r="I296" s="4">
        <v>5009.0</v>
      </c>
      <c r="J296" s="4">
        <v>163111.0</v>
      </c>
      <c r="K296" s="4">
        <v>13066.0</v>
      </c>
      <c r="L296" s="4">
        <v>221.0</v>
      </c>
      <c r="M296" s="4">
        <v>5551.0</v>
      </c>
      <c r="N296" s="4">
        <v>1210.0</v>
      </c>
      <c r="O296" s="4">
        <v>6982.0</v>
      </c>
      <c r="P296" s="4">
        <v>19.0</v>
      </c>
      <c r="Q296" s="4">
        <v>1892.0</v>
      </c>
      <c r="R296" s="4">
        <v>-55.0</v>
      </c>
      <c r="S296" s="4">
        <v>-264.0</v>
      </c>
      <c r="T296" s="4">
        <v>1592.0</v>
      </c>
      <c r="U296" s="4">
        <v>-319.0</v>
      </c>
    </row>
    <row r="297" ht="15.75" customHeight="1">
      <c r="A297" s="2">
        <v>44186.0</v>
      </c>
      <c r="B297" s="4">
        <v>20085.0</v>
      </c>
      <c r="C297" s="4">
        <v>546884.0</v>
      </c>
      <c r="D297" s="4">
        <v>104809.0</v>
      </c>
      <c r="E297" s="4">
        <v>671778.0</v>
      </c>
      <c r="F297" s="4">
        <v>3097.0</v>
      </c>
      <c r="G297" s="4">
        <v>148308.0</v>
      </c>
      <c r="H297" s="4">
        <v>8366.0</v>
      </c>
      <c r="I297" s="4">
        <v>4806.0</v>
      </c>
      <c r="J297" s="4">
        <v>164577.0</v>
      </c>
      <c r="K297" s="4">
        <v>13172.0</v>
      </c>
      <c r="L297" s="4">
        <v>205.0</v>
      </c>
      <c r="M297" s="4">
        <v>5073.0</v>
      </c>
      <c r="N297" s="4">
        <v>1570.0</v>
      </c>
      <c r="O297" s="4">
        <v>6848.0</v>
      </c>
      <c r="P297" s="4">
        <v>10.0</v>
      </c>
      <c r="Q297" s="4">
        <v>1350.0</v>
      </c>
      <c r="R297" s="4">
        <v>309.0</v>
      </c>
      <c r="S297" s="4">
        <v>-203.0</v>
      </c>
      <c r="T297" s="4">
        <v>1466.0</v>
      </c>
      <c r="U297" s="4">
        <v>106.0</v>
      </c>
    </row>
    <row r="298" ht="15.75" customHeight="1">
      <c r="A298" s="2">
        <v>44187.0</v>
      </c>
      <c r="B298" s="4">
        <v>20257.0</v>
      </c>
      <c r="C298" s="4">
        <v>552722.0</v>
      </c>
      <c r="D298" s="4">
        <v>105146.0</v>
      </c>
      <c r="E298" s="4">
        <v>678125.0</v>
      </c>
      <c r="F298" s="4">
        <v>3115.0</v>
      </c>
      <c r="G298" s="4">
        <v>149691.0</v>
      </c>
      <c r="H298" s="4">
        <v>8620.0</v>
      </c>
      <c r="I298" s="4">
        <v>4462.0</v>
      </c>
      <c r="J298" s="4">
        <v>165888.0</v>
      </c>
      <c r="K298" s="4">
        <v>13082.0</v>
      </c>
      <c r="L298" s="4">
        <v>172.0</v>
      </c>
      <c r="M298" s="4">
        <v>5838.0</v>
      </c>
      <c r="N298" s="4">
        <v>337.0</v>
      </c>
      <c r="O298" s="4">
        <v>6347.0</v>
      </c>
      <c r="P298" s="4">
        <v>18.0</v>
      </c>
      <c r="Q298" s="4">
        <v>1383.0</v>
      </c>
      <c r="R298" s="4">
        <v>254.0</v>
      </c>
      <c r="S298" s="4">
        <v>-344.0</v>
      </c>
      <c r="T298" s="4">
        <v>1311.0</v>
      </c>
      <c r="U298" s="4">
        <v>-90.0</v>
      </c>
    </row>
    <row r="299" ht="15.75" customHeight="1">
      <c r="A299" s="2">
        <v>44188.0</v>
      </c>
      <c r="B299" s="6">
        <v>20408.0</v>
      </c>
      <c r="C299" s="6">
        <v>558703.0</v>
      </c>
      <c r="D299" s="6">
        <v>106528.0</v>
      </c>
      <c r="E299" s="6">
        <v>685639.0</v>
      </c>
      <c r="F299" s="6">
        <v>3130.0</v>
      </c>
      <c r="G299" s="6">
        <v>151122.0</v>
      </c>
      <c r="H299" s="6">
        <v>8643.0</v>
      </c>
      <c r="I299" s="6">
        <v>4947.0</v>
      </c>
      <c r="J299" s="6">
        <v>167842.0</v>
      </c>
      <c r="K299" s="6">
        <v>13590.0</v>
      </c>
      <c r="L299" s="6">
        <v>151.0</v>
      </c>
      <c r="M299" s="6">
        <v>5981.0</v>
      </c>
      <c r="N299" s="6">
        <v>1382.0</v>
      </c>
      <c r="O299" s="6">
        <v>7514.0</v>
      </c>
      <c r="P299" s="6">
        <v>15.0</v>
      </c>
      <c r="Q299" s="6">
        <v>1431.0</v>
      </c>
      <c r="R299" s="6">
        <v>23.0</v>
      </c>
      <c r="S299" s="6">
        <v>485.0</v>
      </c>
      <c r="T299" s="6">
        <v>1954.0</v>
      </c>
      <c r="U299" s="21">
        <v>508.0</v>
      </c>
      <c r="V299" s="6"/>
      <c r="W299" s="6"/>
      <c r="X299" s="6"/>
      <c r="Y299" s="6"/>
      <c r="Z299" s="6"/>
      <c r="AA299" s="6"/>
    </row>
    <row r="300" ht="15.75" customHeight="1">
      <c r="A300" s="2">
        <v>44189.0</v>
      </c>
      <c r="B300" s="6">
        <v>20589.0</v>
      </c>
      <c r="C300" s="6">
        <v>563980.0</v>
      </c>
      <c r="D300" s="6">
        <v>108269.0</v>
      </c>
      <c r="E300" s="6">
        <v>692838.0</v>
      </c>
      <c r="F300" s="6">
        <v>3146.0</v>
      </c>
      <c r="G300" s="6">
        <v>152491.0</v>
      </c>
      <c r="H300" s="6">
        <v>8833.0</v>
      </c>
      <c r="I300" s="6">
        <v>5305.0</v>
      </c>
      <c r="J300" s="6">
        <v>169775.0</v>
      </c>
      <c r="K300" s="6">
        <v>14138.0</v>
      </c>
      <c r="L300" s="6">
        <v>181.0</v>
      </c>
      <c r="M300" s="6">
        <v>5277.0</v>
      </c>
      <c r="N300" s="6">
        <v>1741.0</v>
      </c>
      <c r="O300" s="6">
        <v>7199.0</v>
      </c>
      <c r="P300" s="6">
        <v>16.0</v>
      </c>
      <c r="Q300" s="6">
        <v>1369.0</v>
      </c>
      <c r="R300" s="6">
        <v>190.0</v>
      </c>
      <c r="S300" s="6">
        <v>358.0</v>
      </c>
      <c r="T300" s="6">
        <v>1933.0</v>
      </c>
      <c r="U300" s="21">
        <v>548.0</v>
      </c>
      <c r="V300" s="6"/>
      <c r="W300" s="6"/>
      <c r="X300" s="6"/>
      <c r="Y300" s="6"/>
      <c r="Z300" s="6"/>
      <c r="AA300" s="6"/>
    </row>
    <row r="301" ht="15.75" customHeight="1">
      <c r="A301" s="2">
        <v>44190.0</v>
      </c>
      <c r="B301" s="4">
        <v>20847.0</v>
      </c>
      <c r="C301" s="4">
        <v>570304.0</v>
      </c>
      <c r="D301" s="4">
        <v>108946.0</v>
      </c>
      <c r="E301" s="4">
        <v>700097.0</v>
      </c>
      <c r="F301" s="4">
        <v>3167.0</v>
      </c>
      <c r="G301" s="4">
        <v>154242.0</v>
      </c>
      <c r="H301" s="4">
        <v>8720.0</v>
      </c>
      <c r="I301" s="4">
        <v>5742.0</v>
      </c>
      <c r="J301" s="4">
        <v>171871.0</v>
      </c>
      <c r="K301" s="4">
        <v>14462.0</v>
      </c>
      <c r="L301" s="4">
        <v>258.0</v>
      </c>
      <c r="M301" s="4">
        <v>6324.0</v>
      </c>
      <c r="N301" s="4">
        <v>677.0</v>
      </c>
      <c r="O301" s="4">
        <v>7259.0</v>
      </c>
      <c r="P301" s="4">
        <v>21.0</v>
      </c>
      <c r="Q301" s="4">
        <v>1751.0</v>
      </c>
      <c r="R301" s="4">
        <v>-113.0</v>
      </c>
      <c r="S301" s="4">
        <v>437.0</v>
      </c>
      <c r="T301" s="4">
        <v>2096.0</v>
      </c>
      <c r="U301" s="4">
        <v>324.0</v>
      </c>
    </row>
    <row r="302" ht="15.75" customHeight="1">
      <c r="A302" s="2">
        <v>44191.0</v>
      </c>
      <c r="B302" s="4">
        <v>20994.0</v>
      </c>
      <c r="C302" s="4">
        <v>576693.0</v>
      </c>
      <c r="D302" s="4">
        <v>109150.0</v>
      </c>
      <c r="E302" s="4">
        <v>706837.0</v>
      </c>
      <c r="F302" s="4">
        <v>3182.0</v>
      </c>
      <c r="G302" s="4">
        <v>156798.0</v>
      </c>
      <c r="H302" s="4">
        <v>9439.0</v>
      </c>
      <c r="I302" s="4">
        <v>4510.0</v>
      </c>
      <c r="J302" s="4">
        <v>173929.0</v>
      </c>
      <c r="K302" s="4">
        <v>13949.0</v>
      </c>
      <c r="L302" s="4">
        <v>147.0</v>
      </c>
      <c r="M302" s="4">
        <v>6389.0</v>
      </c>
      <c r="N302" s="4">
        <v>204.0</v>
      </c>
      <c r="O302" s="4">
        <v>6740.0</v>
      </c>
      <c r="P302" s="4">
        <v>15.0</v>
      </c>
      <c r="Q302" s="4">
        <v>2556.0</v>
      </c>
      <c r="R302" s="4">
        <v>719.0</v>
      </c>
      <c r="S302" s="4">
        <v>-1232.0</v>
      </c>
      <c r="T302" s="4">
        <v>2058.0</v>
      </c>
      <c r="U302" s="4">
        <v>-513.0</v>
      </c>
    </row>
    <row r="303" ht="15.75" customHeight="1">
      <c r="A303" s="2">
        <v>44192.0</v>
      </c>
      <c r="B303" s="6">
        <v>21237.0</v>
      </c>
      <c r="C303" s="6">
        <v>583676.0</v>
      </c>
      <c r="D303" s="6">
        <v>108452.0</v>
      </c>
      <c r="E303" s="6">
        <v>713365.0</v>
      </c>
      <c r="F303" s="6">
        <v>3204.0</v>
      </c>
      <c r="G303" s="6">
        <v>158615.0</v>
      </c>
      <c r="H303" s="6">
        <v>9655.0</v>
      </c>
      <c r="I303" s="6">
        <v>4452.0</v>
      </c>
      <c r="J303" s="6">
        <v>175926.0</v>
      </c>
      <c r="K303" s="6">
        <v>14107.0</v>
      </c>
      <c r="L303" s="6">
        <v>243.0</v>
      </c>
      <c r="M303" s="6">
        <v>6983.0</v>
      </c>
      <c r="N303" s="6">
        <v>-698.0</v>
      </c>
      <c r="O303" s="6">
        <v>6528.0</v>
      </c>
      <c r="P303" s="6">
        <v>22.0</v>
      </c>
      <c r="Q303" s="6">
        <v>1817.0</v>
      </c>
      <c r="R303" s="6">
        <v>216.0</v>
      </c>
      <c r="S303" s="6">
        <v>-58.0</v>
      </c>
      <c r="T303" s="6">
        <v>1997.0</v>
      </c>
      <c r="U303" s="21">
        <v>158.0</v>
      </c>
      <c r="V303" s="6"/>
      <c r="W303" s="6"/>
      <c r="X303" s="6"/>
      <c r="Y303" s="6"/>
      <c r="Z303" s="6"/>
      <c r="AA303" s="6"/>
    </row>
    <row r="304" ht="15.75" customHeight="1">
      <c r="A304" s="2">
        <v>44193.0</v>
      </c>
      <c r="B304" s="4">
        <v>21452.0</v>
      </c>
      <c r="C304" s="4">
        <v>589978.0</v>
      </c>
      <c r="D304" s="4">
        <v>107789.0</v>
      </c>
      <c r="E304" s="4">
        <v>719219.0</v>
      </c>
      <c r="F304" s="4">
        <v>3226.0</v>
      </c>
      <c r="G304" s="4">
        <v>159878.0</v>
      </c>
      <c r="H304" s="4">
        <v>9919.0</v>
      </c>
      <c r="I304" s="4">
        <v>4581.0</v>
      </c>
      <c r="J304" s="4">
        <v>177604.0</v>
      </c>
      <c r="K304" s="4">
        <v>14500.0</v>
      </c>
      <c r="L304" s="4">
        <v>215.0</v>
      </c>
      <c r="M304" s="4">
        <v>6302.0</v>
      </c>
      <c r="N304" s="4">
        <v>-663.0</v>
      </c>
      <c r="O304" s="4">
        <v>5854.0</v>
      </c>
      <c r="P304" s="4">
        <v>22.0</v>
      </c>
      <c r="Q304" s="4">
        <v>1263.0</v>
      </c>
      <c r="R304" s="4">
        <v>264.0</v>
      </c>
      <c r="S304" s="4">
        <v>129.0</v>
      </c>
      <c r="T304" s="4">
        <v>1678.0</v>
      </c>
      <c r="U304" s="4">
        <v>393.0</v>
      </c>
    </row>
    <row r="305" ht="15.75" customHeight="1">
      <c r="A305" s="2">
        <v>44194.0</v>
      </c>
      <c r="B305" s="4">
        <v>21703.0</v>
      </c>
      <c r="C305" s="4">
        <v>596783.0</v>
      </c>
      <c r="D305" s="4">
        <v>108636.0</v>
      </c>
      <c r="E305" s="4">
        <v>727122.0</v>
      </c>
      <c r="F305" s="4">
        <v>3246.0</v>
      </c>
      <c r="G305" s="4">
        <v>161337.0</v>
      </c>
      <c r="H305" s="4">
        <v>10018.0</v>
      </c>
      <c r="I305" s="4">
        <v>5059.0</v>
      </c>
      <c r="J305" s="4">
        <v>179660.0</v>
      </c>
      <c r="K305" s="4">
        <v>15077.0</v>
      </c>
      <c r="L305" s="4">
        <v>251.0</v>
      </c>
      <c r="M305" s="4">
        <v>6805.0</v>
      </c>
      <c r="N305" s="4">
        <v>847.0</v>
      </c>
      <c r="O305" s="4">
        <v>7903.0</v>
      </c>
      <c r="P305" s="4">
        <v>20.0</v>
      </c>
      <c r="Q305" s="4">
        <v>1459.0</v>
      </c>
      <c r="R305" s="4">
        <v>99.0</v>
      </c>
      <c r="S305" s="4">
        <v>478.0</v>
      </c>
      <c r="T305" s="4">
        <v>2056.0</v>
      </c>
      <c r="U305" s="4">
        <v>577.0</v>
      </c>
    </row>
    <row r="306" ht="15.75" customHeight="1">
      <c r="A306" s="2">
        <v>44195.0</v>
      </c>
      <c r="B306" s="4">
        <v>21944.0</v>
      </c>
      <c r="C306" s="4">
        <v>603741.0</v>
      </c>
      <c r="D306" s="4">
        <v>109439.0</v>
      </c>
      <c r="E306" s="4">
        <v>735124.0</v>
      </c>
      <c r="F306" s="4">
        <v>3266.0</v>
      </c>
      <c r="G306" s="4">
        <v>162911.0</v>
      </c>
      <c r="H306" s="4">
        <v>9882.0</v>
      </c>
      <c r="I306" s="4">
        <v>5654.0</v>
      </c>
      <c r="J306" s="4">
        <v>181713.0</v>
      </c>
      <c r="K306" s="4">
        <v>15536.0</v>
      </c>
      <c r="L306" s="4">
        <v>241.0</v>
      </c>
      <c r="M306" s="4">
        <v>6958.0</v>
      </c>
      <c r="N306" s="4">
        <v>803.0</v>
      </c>
      <c r="O306" s="4">
        <v>8002.0</v>
      </c>
      <c r="P306" s="4">
        <v>20.0</v>
      </c>
      <c r="Q306" s="4">
        <v>1574.0</v>
      </c>
      <c r="R306" s="4">
        <v>-136.0</v>
      </c>
      <c r="S306" s="4">
        <v>595.0</v>
      </c>
      <c r="T306" s="4">
        <v>2053.0</v>
      </c>
      <c r="U306" s="4">
        <v>459.0</v>
      </c>
    </row>
    <row r="307" ht="15.75" customHeight="1">
      <c r="A307" s="2">
        <v>44196.0</v>
      </c>
      <c r="B307" s="4">
        <v>22138.0</v>
      </c>
      <c r="C307" s="4">
        <v>611097.0</v>
      </c>
      <c r="D307" s="4">
        <v>109963.0</v>
      </c>
      <c r="E307" s="4">
        <v>743198.0</v>
      </c>
      <c r="F307" s="4">
        <v>3287.0</v>
      </c>
      <c r="G307" s="4">
        <v>164881.0</v>
      </c>
      <c r="H307" s="4">
        <v>9746.0</v>
      </c>
      <c r="I307" s="4">
        <v>5821.0</v>
      </c>
      <c r="J307" s="4">
        <v>183735.0</v>
      </c>
      <c r="K307" s="4">
        <v>15567.0</v>
      </c>
      <c r="L307" s="4">
        <v>194.0</v>
      </c>
      <c r="M307" s="4">
        <v>7356.0</v>
      </c>
      <c r="N307" s="4">
        <v>524.0</v>
      </c>
      <c r="O307" s="4">
        <v>8074.0</v>
      </c>
      <c r="P307" s="4">
        <v>21.0</v>
      </c>
      <c r="Q307" s="4">
        <v>1970.0</v>
      </c>
      <c r="R307" s="4">
        <v>-136.0</v>
      </c>
      <c r="S307" s="4">
        <v>167.0</v>
      </c>
      <c r="T307" s="4">
        <v>2022.0</v>
      </c>
      <c r="U307" s="4">
        <v>31.0</v>
      </c>
    </row>
    <row r="308" ht="15.75" customHeight="1">
      <c r="A308" s="2">
        <v>44197.0</v>
      </c>
      <c r="B308" s="6">
        <v>22329.0</v>
      </c>
      <c r="C308" s="6">
        <v>617936.0</v>
      </c>
      <c r="D308" s="6">
        <v>111005.0</v>
      </c>
      <c r="E308" s="6">
        <v>751270.0</v>
      </c>
      <c r="F308" s="6">
        <v>3308.0</v>
      </c>
      <c r="G308" s="6">
        <v>166512.0</v>
      </c>
      <c r="H308" s="6">
        <v>10082.0</v>
      </c>
      <c r="I308" s="6">
        <v>5789.0</v>
      </c>
      <c r="J308" s="6">
        <v>185691.0</v>
      </c>
      <c r="K308" s="6">
        <v>15871.0</v>
      </c>
      <c r="L308" s="6">
        <v>191.0</v>
      </c>
      <c r="M308" s="6">
        <v>6839.0</v>
      </c>
      <c r="N308" s="6">
        <v>1042.0</v>
      </c>
      <c r="O308" s="6">
        <v>8072.0</v>
      </c>
      <c r="P308" s="6">
        <v>21.0</v>
      </c>
      <c r="Q308" s="6">
        <v>1631.0</v>
      </c>
      <c r="R308" s="6">
        <v>336.0</v>
      </c>
      <c r="S308" s="6">
        <v>-32.0</v>
      </c>
      <c r="T308" s="6">
        <v>1956.0</v>
      </c>
      <c r="U308" s="21">
        <v>304.0</v>
      </c>
      <c r="V308" s="6"/>
      <c r="W308" s="6"/>
      <c r="X308" s="6"/>
      <c r="Y308" s="6"/>
      <c r="Z308" s="6"/>
      <c r="AA308" s="6"/>
    </row>
    <row r="309" ht="15.75" customHeight="1">
      <c r="A309" s="2">
        <v>44198.0</v>
      </c>
      <c r="B309" s="6">
        <v>22555.0</v>
      </c>
      <c r="C309" s="6">
        <v>625518.0</v>
      </c>
      <c r="D309" s="6">
        <v>110400.0</v>
      </c>
      <c r="E309" s="6">
        <v>758473.0</v>
      </c>
      <c r="F309" s="6">
        <v>3334.0</v>
      </c>
      <c r="G309" s="6">
        <v>168781.0</v>
      </c>
      <c r="H309" s="6">
        <v>10872.0</v>
      </c>
      <c r="I309" s="6">
        <v>4599.0</v>
      </c>
      <c r="J309" s="6">
        <v>187586.0</v>
      </c>
      <c r="K309" s="6">
        <v>15471.0</v>
      </c>
      <c r="L309" s="6">
        <v>226.0</v>
      </c>
      <c r="M309" s="6">
        <v>7582.0</v>
      </c>
      <c r="N309" s="6">
        <v>-605.0</v>
      </c>
      <c r="O309" s="6">
        <v>7203.0</v>
      </c>
      <c r="P309" s="6">
        <v>26.0</v>
      </c>
      <c r="Q309" s="6">
        <v>2269.0</v>
      </c>
      <c r="R309" s="6">
        <v>790.0</v>
      </c>
      <c r="S309" s="6">
        <v>-1190.0</v>
      </c>
      <c r="T309" s="6">
        <v>1895.0</v>
      </c>
      <c r="U309" s="21">
        <v>-400.0</v>
      </c>
      <c r="V309" s="6"/>
      <c r="W309" s="6"/>
      <c r="X309" s="6"/>
      <c r="Y309" s="6"/>
      <c r="Z309" s="6"/>
      <c r="AA309" s="6"/>
    </row>
    <row r="310" ht="15.75" customHeight="1">
      <c r="A310" s="2">
        <v>44199.0</v>
      </c>
      <c r="B310" s="4">
        <v>22734.0</v>
      </c>
      <c r="C310" s="4">
        <v>631937.0</v>
      </c>
      <c r="D310" s="4">
        <v>110679.0</v>
      </c>
      <c r="E310" s="4">
        <v>765350.0</v>
      </c>
      <c r="F310" s="4">
        <v>3345.0</v>
      </c>
      <c r="G310" s="4">
        <v>170510.0</v>
      </c>
      <c r="H310" s="4">
        <v>10978.0</v>
      </c>
      <c r="I310" s="4">
        <v>4410.0</v>
      </c>
      <c r="J310" s="4">
        <v>189243.0</v>
      </c>
      <c r="K310" s="4">
        <v>15388.0</v>
      </c>
      <c r="L310" s="4">
        <v>179.0</v>
      </c>
      <c r="M310" s="4">
        <v>6419.0</v>
      </c>
      <c r="N310" s="4">
        <v>279.0</v>
      </c>
      <c r="O310" s="4">
        <v>6877.0</v>
      </c>
      <c r="P310" s="4">
        <v>11.0</v>
      </c>
      <c r="Q310" s="4">
        <v>1729.0</v>
      </c>
      <c r="R310" s="4">
        <v>106.0</v>
      </c>
      <c r="S310" s="4">
        <v>-189.0</v>
      </c>
      <c r="T310" s="4">
        <v>1657.0</v>
      </c>
      <c r="U310" s="4">
        <v>-83.0</v>
      </c>
    </row>
    <row r="311" ht="15.75" customHeight="1">
      <c r="A311" s="2">
        <v>44200.0</v>
      </c>
      <c r="B311" s="4">
        <v>22911.0</v>
      </c>
      <c r="C311" s="4">
        <v>639103.0</v>
      </c>
      <c r="D311" s="4">
        <v>110089.0</v>
      </c>
      <c r="E311" s="4">
        <v>772103.0</v>
      </c>
      <c r="F311" s="4">
        <v>3369.0</v>
      </c>
      <c r="G311" s="4">
        <v>173036.0</v>
      </c>
      <c r="H311" s="4">
        <v>10371.0</v>
      </c>
      <c r="I311" s="4">
        <v>4299.0</v>
      </c>
      <c r="J311" s="4">
        <v>191075.0</v>
      </c>
      <c r="K311" s="4">
        <v>14670.0</v>
      </c>
      <c r="L311" s="4">
        <v>177.0</v>
      </c>
      <c r="M311" s="4">
        <v>7166.0</v>
      </c>
      <c r="N311" s="4">
        <v>-590.0</v>
      </c>
      <c r="O311" s="4">
        <v>6753.0</v>
      </c>
      <c r="P311" s="4">
        <v>24.0</v>
      </c>
      <c r="Q311" s="4">
        <v>2526.0</v>
      </c>
      <c r="R311" s="4">
        <v>-607.0</v>
      </c>
      <c r="S311" s="4">
        <v>-111.0</v>
      </c>
      <c r="T311" s="4">
        <v>1832.0</v>
      </c>
      <c r="U311" s="4">
        <v>-718.0</v>
      </c>
    </row>
    <row r="312" ht="15.75" customHeight="1">
      <c r="A312" s="2">
        <v>44201.0</v>
      </c>
      <c r="B312" s="4">
        <v>23109.0</v>
      </c>
      <c r="C312" s="4">
        <v>645746.0</v>
      </c>
      <c r="D312" s="4">
        <v>110693.0</v>
      </c>
      <c r="E312" s="4">
        <v>779548.0</v>
      </c>
      <c r="F312" s="4">
        <v>3392.0</v>
      </c>
      <c r="G312" s="4">
        <v>174131.0</v>
      </c>
      <c r="H312" s="4">
        <v>10897.0</v>
      </c>
      <c r="I312" s="4">
        <v>4479.0</v>
      </c>
      <c r="J312" s="4">
        <v>192899.0</v>
      </c>
      <c r="K312" s="4">
        <v>15376.0</v>
      </c>
      <c r="L312" s="4">
        <v>198.0</v>
      </c>
      <c r="M312" s="4">
        <v>6643.0</v>
      </c>
      <c r="N312" s="4">
        <v>604.0</v>
      </c>
      <c r="O312" s="4">
        <v>7445.0</v>
      </c>
      <c r="P312" s="4">
        <v>23.0</v>
      </c>
      <c r="Q312" s="4">
        <v>1095.0</v>
      </c>
      <c r="R312" s="4">
        <v>526.0</v>
      </c>
      <c r="S312" s="4">
        <v>180.0</v>
      </c>
      <c r="T312" s="4">
        <v>1824.0</v>
      </c>
      <c r="U312" s="4">
        <v>706.0</v>
      </c>
    </row>
    <row r="313" ht="15.75" customHeight="1">
      <c r="A313" s="2">
        <v>44202.0</v>
      </c>
      <c r="B313" s="6">
        <v>23296.0</v>
      </c>
      <c r="C313" s="6">
        <v>652513.0</v>
      </c>
      <c r="D313" s="6">
        <v>112593.0</v>
      </c>
      <c r="E313" s="6">
        <v>788402.0</v>
      </c>
      <c r="F313" s="6">
        <v>3410.0</v>
      </c>
      <c r="G313" s="6">
        <v>175441.0</v>
      </c>
      <c r="H313" s="6">
        <v>12196.0</v>
      </c>
      <c r="I313" s="6">
        <v>4254.0</v>
      </c>
      <c r="J313" s="6">
        <v>195301.0</v>
      </c>
      <c r="K313" s="6">
        <v>16450.0</v>
      </c>
      <c r="L313" s="6">
        <v>187.0</v>
      </c>
      <c r="M313" s="6">
        <v>6767.0</v>
      </c>
      <c r="N313" s="6">
        <v>1900.0</v>
      </c>
      <c r="O313" s="6">
        <v>8854.0</v>
      </c>
      <c r="P313" s="6">
        <v>18.0</v>
      </c>
      <c r="Q313" s="6">
        <v>1310.0</v>
      </c>
      <c r="R313" s="6">
        <v>1299.0</v>
      </c>
      <c r="S313" s="6">
        <v>-225.0</v>
      </c>
      <c r="T313" s="6">
        <v>2402.0</v>
      </c>
      <c r="U313" s="21">
        <v>1074.0</v>
      </c>
      <c r="V313" s="6"/>
      <c r="W313" s="6"/>
      <c r="X313" s="6"/>
      <c r="Y313" s="6"/>
      <c r="Z313" s="6"/>
      <c r="AA313" s="6"/>
    </row>
    <row r="314" ht="15.75" customHeight="1">
      <c r="A314" s="2">
        <v>44203.0</v>
      </c>
      <c r="B314" s="6">
        <v>23520.0</v>
      </c>
      <c r="C314" s="6">
        <v>659437.0</v>
      </c>
      <c r="D314" s="6">
        <v>114766.0</v>
      </c>
      <c r="E314" s="6">
        <v>797723.0</v>
      </c>
      <c r="F314" s="6">
        <v>3435.0</v>
      </c>
      <c r="G314" s="6">
        <v>176882.0</v>
      </c>
      <c r="H314" s="6">
        <v>12781.0</v>
      </c>
      <c r="I314" s="6">
        <v>4601.0</v>
      </c>
      <c r="J314" s="6">
        <v>197699.0</v>
      </c>
      <c r="K314" s="6">
        <v>17382.0</v>
      </c>
      <c r="L314" s="6">
        <v>224.0</v>
      </c>
      <c r="M314" s="6">
        <v>6924.0</v>
      </c>
      <c r="N314" s="6">
        <v>2173.0</v>
      </c>
      <c r="O314" s="6">
        <v>9321.0</v>
      </c>
      <c r="P314" s="6">
        <v>25.0</v>
      </c>
      <c r="Q314" s="6">
        <v>1441.0</v>
      </c>
      <c r="R314" s="6">
        <v>585.0</v>
      </c>
      <c r="S314" s="6">
        <v>347.0</v>
      </c>
      <c r="T314" s="6">
        <v>2398.0</v>
      </c>
      <c r="U314" s="21">
        <v>932.0</v>
      </c>
      <c r="V314" s="6"/>
      <c r="W314" s="6"/>
      <c r="X314" s="6"/>
      <c r="Y314" s="6"/>
      <c r="Z314" s="6"/>
      <c r="AA314" s="6"/>
    </row>
    <row r="315" ht="15.75" customHeight="1">
      <c r="A315" s="2">
        <v>44204.0</v>
      </c>
      <c r="B315" s="4">
        <v>23753.0</v>
      </c>
      <c r="C315" s="4">
        <v>666883.0</v>
      </c>
      <c r="D315" s="4">
        <v>117704.0</v>
      </c>
      <c r="E315" s="4">
        <v>808340.0</v>
      </c>
      <c r="F315" s="4">
        <v>3463.0</v>
      </c>
      <c r="G315" s="4">
        <v>179562.0</v>
      </c>
      <c r="H315" s="4">
        <v>13397.0</v>
      </c>
      <c r="I315" s="4">
        <v>4236.0</v>
      </c>
      <c r="J315" s="4">
        <v>200658.0</v>
      </c>
      <c r="K315" s="4">
        <v>17633.0</v>
      </c>
      <c r="L315" s="4">
        <v>233.0</v>
      </c>
      <c r="M315" s="4">
        <v>7446.0</v>
      </c>
      <c r="N315" s="4">
        <v>2938.0</v>
      </c>
      <c r="O315" s="4">
        <v>10617.0</v>
      </c>
      <c r="P315" s="4">
        <v>28.0</v>
      </c>
      <c r="Q315" s="4">
        <v>2680.0</v>
      </c>
      <c r="R315" s="4">
        <v>616.0</v>
      </c>
      <c r="S315" s="4">
        <v>-365.0</v>
      </c>
      <c r="T315" s="4">
        <v>2959.0</v>
      </c>
      <c r="U315" s="4">
        <v>251.0</v>
      </c>
    </row>
    <row r="316" ht="15.75" customHeight="1">
      <c r="A316" s="2">
        <v>44205.0</v>
      </c>
      <c r="B316" s="24">
        <v>23947.0</v>
      </c>
      <c r="C316" s="24">
        <v>673511.0</v>
      </c>
      <c r="D316" s="6">
        <v>120928.0</v>
      </c>
      <c r="E316" s="21">
        <v>818386.0</v>
      </c>
      <c r="F316" s="6">
        <v>3485.0</v>
      </c>
      <c r="G316" s="6">
        <v>181613.0</v>
      </c>
      <c r="H316" s="6">
        <v>13076.0</v>
      </c>
      <c r="I316" s="6">
        <v>5237.0</v>
      </c>
      <c r="J316" s="6">
        <v>203411.0</v>
      </c>
      <c r="K316" s="6">
        <v>18313.0</v>
      </c>
      <c r="L316" s="6">
        <v>194.0</v>
      </c>
      <c r="M316" s="6">
        <v>6628.0</v>
      </c>
      <c r="N316" s="6">
        <v>3224.0</v>
      </c>
      <c r="O316" s="6">
        <v>10046.0</v>
      </c>
      <c r="P316" s="6">
        <v>22.0</v>
      </c>
      <c r="Q316" s="6">
        <v>2051.0</v>
      </c>
      <c r="R316" s="6">
        <v>-321.0</v>
      </c>
      <c r="S316" s="6">
        <v>1001.0</v>
      </c>
      <c r="T316" s="6">
        <v>2753.0</v>
      </c>
      <c r="U316" s="21">
        <v>680.0</v>
      </c>
      <c r="V316" s="6"/>
      <c r="W316" s="6"/>
      <c r="X316" s="6"/>
      <c r="Y316" s="6"/>
      <c r="Z316" s="6"/>
      <c r="AA316" s="6"/>
    </row>
    <row r="317" ht="15.75" customHeight="1">
      <c r="A317" s="2">
        <v>44206.0</v>
      </c>
      <c r="B317" s="4">
        <v>24129.0</v>
      </c>
      <c r="C317" s="4">
        <v>681024.0</v>
      </c>
      <c r="D317" s="4">
        <v>122873.0</v>
      </c>
      <c r="E317" s="4">
        <v>828026.0</v>
      </c>
      <c r="F317" s="4">
        <v>3517.0</v>
      </c>
      <c r="G317" s="4">
        <v>184576.0</v>
      </c>
      <c r="H317" s="4">
        <v>13166.0</v>
      </c>
      <c r="I317" s="4">
        <v>4863.0</v>
      </c>
      <c r="J317" s="4">
        <v>206122.0</v>
      </c>
      <c r="K317" s="4">
        <v>18029.0</v>
      </c>
      <c r="L317" s="4">
        <v>182.0</v>
      </c>
      <c r="M317" s="4">
        <v>7513.0</v>
      </c>
      <c r="N317" s="4">
        <v>1945.0</v>
      </c>
      <c r="O317" s="4">
        <v>9640.0</v>
      </c>
      <c r="P317" s="4">
        <v>32.0</v>
      </c>
      <c r="Q317" s="4">
        <v>2963.0</v>
      </c>
      <c r="R317" s="4">
        <v>90.0</v>
      </c>
      <c r="S317" s="4">
        <v>-374.0</v>
      </c>
      <c r="T317" s="4">
        <v>2711.0</v>
      </c>
      <c r="U317" s="4">
        <v>-284.0</v>
      </c>
    </row>
    <row r="318" ht="15.75" customHeight="1">
      <c r="A318" s="2">
        <v>44207.0</v>
      </c>
      <c r="B318" s="4">
        <v>24343.0</v>
      </c>
      <c r="C318" s="4">
        <v>688739.0</v>
      </c>
      <c r="D318" s="4">
        <v>123636.0</v>
      </c>
      <c r="E318" s="4">
        <v>836718.0</v>
      </c>
      <c r="F318" s="4">
        <v>3551.0</v>
      </c>
      <c r="G318" s="4">
        <v>187086.0</v>
      </c>
      <c r="H318" s="4">
        <v>13541.0</v>
      </c>
      <c r="I318" s="4">
        <v>4405.0</v>
      </c>
      <c r="J318" s="4">
        <v>208583.0</v>
      </c>
      <c r="K318" s="4">
        <v>17946.0</v>
      </c>
      <c r="L318" s="4">
        <v>214.0</v>
      </c>
      <c r="M318" s="4">
        <v>7715.0</v>
      </c>
      <c r="N318" s="4">
        <v>763.0</v>
      </c>
      <c r="O318" s="4">
        <v>8692.0</v>
      </c>
      <c r="P318" s="4">
        <v>34.0</v>
      </c>
      <c r="Q318" s="4">
        <v>2510.0</v>
      </c>
      <c r="R318" s="4">
        <v>375.0</v>
      </c>
      <c r="S318" s="4">
        <v>-458.0</v>
      </c>
      <c r="T318" s="4">
        <v>2461.0</v>
      </c>
      <c r="U318" s="4">
        <v>-83.0</v>
      </c>
    </row>
    <row r="319" ht="15.75" customHeight="1">
      <c r="A319" s="2">
        <v>44208.0</v>
      </c>
      <c r="B319" s="4">
        <v>24645.0</v>
      </c>
      <c r="C319" s="4">
        <v>695807.0</v>
      </c>
      <c r="D319" s="4">
        <v>126313.0</v>
      </c>
      <c r="E319" s="4">
        <v>846765.0</v>
      </c>
      <c r="F319" s="4">
        <v>3589.0</v>
      </c>
      <c r="G319" s="4">
        <v>188675.0</v>
      </c>
      <c r="H319" s="4">
        <v>14591.0</v>
      </c>
      <c r="I319" s="4">
        <v>4397.0</v>
      </c>
      <c r="J319" s="4">
        <v>211252.0</v>
      </c>
      <c r="K319" s="4">
        <v>18988.0</v>
      </c>
      <c r="L319" s="4">
        <v>302.0</v>
      </c>
      <c r="M319" s="4">
        <v>7068.0</v>
      </c>
      <c r="N319" s="4">
        <v>2677.0</v>
      </c>
      <c r="O319" s="4">
        <v>10047.0</v>
      </c>
      <c r="P319" s="4">
        <v>38.0</v>
      </c>
      <c r="Q319" s="4">
        <v>1589.0</v>
      </c>
      <c r="R319" s="4">
        <v>1050.0</v>
      </c>
      <c r="S319" s="4">
        <v>-8.0</v>
      </c>
      <c r="T319" s="4">
        <v>2669.0</v>
      </c>
      <c r="U319" s="4">
        <v>1042.0</v>
      </c>
    </row>
    <row r="320" ht="15.75" customHeight="1">
      <c r="A320" s="2">
        <v>44209.0</v>
      </c>
      <c r="B320" s="4">
        <v>24951.0</v>
      </c>
      <c r="C320" s="4">
        <v>703464.0</v>
      </c>
      <c r="D320" s="4">
        <v>129628.0</v>
      </c>
      <c r="E320" s="4">
        <v>858043.0</v>
      </c>
      <c r="F320" s="4">
        <v>3634.0</v>
      </c>
      <c r="G320" s="4">
        <v>191635.0</v>
      </c>
      <c r="H320" s="4">
        <v>15009.0</v>
      </c>
      <c r="I320" s="4">
        <v>4450.0</v>
      </c>
      <c r="J320" s="4">
        <v>214728.0</v>
      </c>
      <c r="K320" s="4">
        <v>19459.0</v>
      </c>
      <c r="L320" s="4">
        <v>306.0</v>
      </c>
      <c r="M320" s="4">
        <v>7657.0</v>
      </c>
      <c r="N320" s="4">
        <v>3315.0</v>
      </c>
      <c r="O320" s="4">
        <v>11278.0</v>
      </c>
      <c r="P320" s="4">
        <v>45.0</v>
      </c>
      <c r="Q320" s="4">
        <v>2960.0</v>
      </c>
      <c r="R320" s="4">
        <v>418.0</v>
      </c>
      <c r="S320" s="4">
        <v>53.0</v>
      </c>
      <c r="T320" s="4">
        <v>3476.0</v>
      </c>
      <c r="U320" s="4">
        <v>471.0</v>
      </c>
    </row>
    <row r="321" ht="15.75" customHeight="1">
      <c r="A321" s="2">
        <v>44210.0</v>
      </c>
      <c r="B321" s="4">
        <v>25246.0</v>
      </c>
      <c r="C321" s="4">
        <v>711205.0</v>
      </c>
      <c r="D321" s="4">
        <v>133149.0</v>
      </c>
      <c r="E321" s="4">
        <v>869600.0</v>
      </c>
      <c r="F321" s="4">
        <v>3675.0</v>
      </c>
      <c r="G321" s="4">
        <v>193719.0</v>
      </c>
      <c r="H321" s="4">
        <v>15852.0</v>
      </c>
      <c r="I321" s="4">
        <v>4647.0</v>
      </c>
      <c r="J321" s="4">
        <v>217893.0</v>
      </c>
      <c r="K321" s="4">
        <v>20499.0</v>
      </c>
      <c r="L321" s="4">
        <v>295.0</v>
      </c>
      <c r="M321" s="4">
        <v>7741.0</v>
      </c>
      <c r="N321" s="4">
        <v>3521.0</v>
      </c>
      <c r="O321" s="4">
        <v>11557.0</v>
      </c>
      <c r="P321" s="4">
        <v>41.0</v>
      </c>
      <c r="Q321" s="4">
        <v>2084.0</v>
      </c>
      <c r="R321" s="4">
        <v>843.0</v>
      </c>
      <c r="S321" s="4">
        <v>197.0</v>
      </c>
      <c r="T321" s="4">
        <v>3165.0</v>
      </c>
      <c r="U321" s="4">
        <v>1040.0</v>
      </c>
    </row>
    <row r="322" ht="15.75" customHeight="1">
      <c r="A322" s="2">
        <v>44211.0</v>
      </c>
      <c r="B322" s="6">
        <v>25484.0</v>
      </c>
      <c r="C322" s="6">
        <v>718696.0</v>
      </c>
      <c r="D322" s="6">
        <v>138238.0</v>
      </c>
      <c r="E322" s="6">
        <v>882418.0</v>
      </c>
      <c r="F322" s="6">
        <v>3710.0</v>
      </c>
      <c r="G322" s="6">
        <v>195924.0</v>
      </c>
      <c r="H322" s="6">
        <v>15553.0</v>
      </c>
      <c r="I322" s="6">
        <v>5247.0</v>
      </c>
      <c r="J322" s="6">
        <v>220434.0</v>
      </c>
      <c r="K322" s="6">
        <v>20800.0</v>
      </c>
      <c r="L322" s="6">
        <v>238.0</v>
      </c>
      <c r="M322" s="6">
        <v>7491.0</v>
      </c>
      <c r="N322" s="6">
        <v>5089.0</v>
      </c>
      <c r="O322" s="6">
        <v>12818.0</v>
      </c>
      <c r="P322" s="6">
        <v>35.0</v>
      </c>
      <c r="Q322" s="6">
        <v>2205.0</v>
      </c>
      <c r="R322" s="6">
        <v>-299.0</v>
      </c>
      <c r="S322" s="6">
        <v>600.0</v>
      </c>
      <c r="T322" s="6">
        <v>2541.0</v>
      </c>
      <c r="U322" s="21">
        <v>301.0</v>
      </c>
      <c r="V322" s="6"/>
      <c r="W322" s="6"/>
      <c r="X322" s="6"/>
      <c r="Y322" s="6"/>
      <c r="Z322" s="6"/>
      <c r="AA322" s="6"/>
    </row>
    <row r="323" ht="15.75" customHeight="1">
      <c r="A323" s="2">
        <v>44212.0</v>
      </c>
      <c r="B323" s="4">
        <v>25767.0</v>
      </c>
      <c r="C323" s="4">
        <v>727358.0</v>
      </c>
      <c r="D323" s="4">
        <v>143517.0</v>
      </c>
      <c r="E323" s="4">
        <v>896642.0</v>
      </c>
      <c r="F323" s="4">
        <v>3745.0</v>
      </c>
      <c r="G323" s="4">
        <v>198136.0</v>
      </c>
      <c r="H323" s="4">
        <v>17524.0</v>
      </c>
      <c r="I323" s="4">
        <v>4565.0</v>
      </c>
      <c r="J323" s="4">
        <v>223970.0</v>
      </c>
      <c r="K323" s="4">
        <v>22089.0</v>
      </c>
      <c r="L323" s="4">
        <v>283.0</v>
      </c>
      <c r="M323" s="4">
        <v>8662.0</v>
      </c>
      <c r="N323" s="4">
        <v>5279.0</v>
      </c>
      <c r="O323" s="4">
        <v>14224.0</v>
      </c>
      <c r="P323" s="4">
        <v>35.0</v>
      </c>
      <c r="Q323" s="4">
        <v>2212.0</v>
      </c>
      <c r="R323" s="4">
        <v>1971.0</v>
      </c>
      <c r="S323" s="4">
        <v>-682.0</v>
      </c>
      <c r="T323" s="4">
        <v>3536.0</v>
      </c>
      <c r="U323" s="4">
        <v>1289.0</v>
      </c>
    </row>
    <row r="324" ht="15.75" customHeight="1">
      <c r="A324" s="2">
        <v>44213.0</v>
      </c>
      <c r="B324" s="6">
        <v>25987.0</v>
      </c>
      <c r="C324" s="6">
        <v>736460.0</v>
      </c>
      <c r="D324" s="6">
        <v>145482.0</v>
      </c>
      <c r="E324" s="6">
        <v>907929.0</v>
      </c>
      <c r="F324" s="6">
        <v>3779.0</v>
      </c>
      <c r="G324" s="6">
        <v>201907.0</v>
      </c>
      <c r="H324" s="6">
        <v>16741.0</v>
      </c>
      <c r="I324" s="6">
        <v>4938.0</v>
      </c>
      <c r="J324" s="6">
        <v>227365.0</v>
      </c>
      <c r="K324" s="6">
        <v>21679.0</v>
      </c>
      <c r="L324" s="6">
        <v>220.0</v>
      </c>
      <c r="M324" s="6">
        <v>9102.0</v>
      </c>
      <c r="N324" s="6">
        <v>1965.0</v>
      </c>
      <c r="O324" s="6">
        <v>11287.0</v>
      </c>
      <c r="P324" s="6">
        <v>34.0</v>
      </c>
      <c r="Q324" s="6">
        <v>3771.0</v>
      </c>
      <c r="R324" s="6">
        <v>-783.0</v>
      </c>
      <c r="S324" s="6">
        <v>373.0</v>
      </c>
      <c r="T324" s="6">
        <v>3395.0</v>
      </c>
      <c r="U324" s="21">
        <v>-410.0</v>
      </c>
      <c r="V324" s="6"/>
      <c r="W324" s="6"/>
      <c r="X324" s="6"/>
      <c r="Y324" s="6"/>
      <c r="Z324" s="6"/>
      <c r="AA324" s="6"/>
    </row>
    <row r="325" ht="15.75" customHeight="1">
      <c r="A325" s="2">
        <v>44214.0</v>
      </c>
      <c r="B325" s="4">
        <v>26282.0</v>
      </c>
      <c r="C325" s="4">
        <v>745935.0</v>
      </c>
      <c r="D325" s="4">
        <v>144798.0</v>
      </c>
      <c r="E325" s="4">
        <v>917015.0</v>
      </c>
      <c r="F325" s="4">
        <v>3815.0</v>
      </c>
      <c r="G325" s="4">
        <v>204711.0</v>
      </c>
      <c r="H325" s="4">
        <v>16419.0</v>
      </c>
      <c r="I325" s="4">
        <v>4781.0</v>
      </c>
      <c r="J325" s="4">
        <v>229726.0</v>
      </c>
      <c r="K325" s="4">
        <v>21200.0</v>
      </c>
      <c r="L325" s="4">
        <v>295.0</v>
      </c>
      <c r="M325" s="4">
        <v>9475.0</v>
      </c>
      <c r="N325" s="4">
        <v>-684.0</v>
      </c>
      <c r="O325" s="4">
        <v>9086.0</v>
      </c>
      <c r="P325" s="4">
        <v>36.0</v>
      </c>
      <c r="Q325" s="4">
        <v>2804.0</v>
      </c>
      <c r="R325" s="4">
        <v>-322.0</v>
      </c>
      <c r="S325" s="4">
        <v>-157.0</v>
      </c>
      <c r="T325" s="4">
        <v>2361.0</v>
      </c>
      <c r="U325" s="4">
        <v>-479.0</v>
      </c>
    </row>
    <row r="326" ht="15.75" customHeight="1">
      <c r="A326" s="2">
        <v>44215.0</v>
      </c>
      <c r="B326" s="4">
        <v>26590.0</v>
      </c>
      <c r="C326" s="4">
        <v>753948.0</v>
      </c>
      <c r="D326" s="4">
        <v>146842.0</v>
      </c>
      <c r="E326" s="4">
        <v>927380.0</v>
      </c>
      <c r="F326" s="4">
        <v>3836.0</v>
      </c>
      <c r="G326" s="4">
        <v>209238.0</v>
      </c>
      <c r="H326" s="4">
        <v>14604.0</v>
      </c>
      <c r="I326" s="4">
        <v>4611.0</v>
      </c>
      <c r="J326" s="4">
        <v>232289.0</v>
      </c>
      <c r="K326" s="4">
        <v>19215.0</v>
      </c>
      <c r="L326" s="4">
        <v>308.0</v>
      </c>
      <c r="M326" s="4">
        <v>8013.0</v>
      </c>
      <c r="N326" s="4">
        <v>2044.0</v>
      </c>
      <c r="O326" s="4">
        <v>10365.0</v>
      </c>
      <c r="P326" s="4">
        <v>21.0</v>
      </c>
      <c r="Q326" s="4">
        <v>4527.0</v>
      </c>
      <c r="R326" s="4">
        <v>-1815.0</v>
      </c>
      <c r="S326" s="4">
        <v>-170.0</v>
      </c>
      <c r="T326" s="4">
        <v>2563.0</v>
      </c>
      <c r="U326" s="4">
        <v>-1985.0</v>
      </c>
    </row>
    <row r="327" ht="15.75" customHeight="1">
      <c r="A327" s="2">
        <v>44216.0</v>
      </c>
      <c r="B327" s="6">
        <v>26857.0</v>
      </c>
      <c r="C327" s="6">
        <v>763703.0</v>
      </c>
      <c r="D327" s="6">
        <v>149388.0</v>
      </c>
      <c r="E327" s="6">
        <v>939948.0</v>
      </c>
      <c r="F327" s="6">
        <v>3868.0</v>
      </c>
      <c r="G327" s="6">
        <v>210983.0</v>
      </c>
      <c r="H327" s="6">
        <v>16389.0</v>
      </c>
      <c r="I327" s="6">
        <v>4835.0</v>
      </c>
      <c r="J327" s="6">
        <v>236075.0</v>
      </c>
      <c r="K327" s="6">
        <v>21224.0</v>
      </c>
      <c r="L327" s="6">
        <v>267.0</v>
      </c>
      <c r="M327" s="6">
        <v>9755.0</v>
      </c>
      <c r="N327" s="6">
        <v>2546.0</v>
      </c>
      <c r="O327" s="6">
        <v>12568.0</v>
      </c>
      <c r="P327" s="6">
        <v>32.0</v>
      </c>
      <c r="Q327" s="6">
        <v>1745.0</v>
      </c>
      <c r="R327" s="6">
        <v>1785.0</v>
      </c>
      <c r="S327" s="6">
        <v>224.0</v>
      </c>
      <c r="T327" s="6">
        <v>3786.0</v>
      </c>
      <c r="U327" s="21">
        <v>2009.0</v>
      </c>
      <c r="V327" s="6"/>
      <c r="W327" s="6"/>
      <c r="X327" s="6"/>
      <c r="Y327" s="6"/>
      <c r="Z327" s="6"/>
      <c r="AA327" s="6"/>
    </row>
    <row r="328" ht="15.75" customHeight="1">
      <c r="A328" s="2">
        <v>44217.0</v>
      </c>
      <c r="B328" s="4">
        <v>27203.0</v>
      </c>
      <c r="C328" s="4">
        <v>772790.0</v>
      </c>
      <c r="D328" s="4">
        <v>151658.0</v>
      </c>
      <c r="E328" s="4">
        <v>951651.0</v>
      </c>
      <c r="F328" s="4">
        <v>3900.0</v>
      </c>
      <c r="G328" s="4">
        <v>213570.0</v>
      </c>
      <c r="H328" s="4">
        <v>16966.0</v>
      </c>
      <c r="I328" s="4">
        <v>4790.0</v>
      </c>
      <c r="J328" s="4">
        <v>239226.0</v>
      </c>
      <c r="K328" s="4">
        <v>21756.0</v>
      </c>
      <c r="L328" s="4">
        <v>346.0</v>
      </c>
      <c r="M328" s="4">
        <v>9087.0</v>
      </c>
      <c r="N328" s="4">
        <v>2270.0</v>
      </c>
      <c r="O328" s="4">
        <v>11703.0</v>
      </c>
      <c r="P328" s="4">
        <v>32.0</v>
      </c>
      <c r="Q328" s="4">
        <v>2587.0</v>
      </c>
      <c r="R328" s="4">
        <v>577.0</v>
      </c>
      <c r="S328" s="4">
        <v>-45.0</v>
      </c>
      <c r="T328" s="4">
        <v>3151.0</v>
      </c>
      <c r="U328" s="4">
        <v>532.0</v>
      </c>
    </row>
    <row r="329" ht="15.75" customHeight="1">
      <c r="A329" s="2">
        <v>44218.0</v>
      </c>
      <c r="B329" s="4">
        <v>27453.0</v>
      </c>
      <c r="C329" s="4">
        <v>781147.0</v>
      </c>
      <c r="D329" s="4">
        <v>156683.0</v>
      </c>
      <c r="E329" s="4">
        <v>965283.0</v>
      </c>
      <c r="F329" s="4">
        <v>3940.0</v>
      </c>
      <c r="G329" s="4">
        <v>215719.0</v>
      </c>
      <c r="H329" s="4">
        <v>17752.0</v>
      </c>
      <c r="I329" s="4">
        <v>5607.0</v>
      </c>
      <c r="J329" s="4">
        <v>243018.0</v>
      </c>
      <c r="K329" s="4">
        <v>23359.0</v>
      </c>
      <c r="L329" s="4">
        <v>250.0</v>
      </c>
      <c r="M329" s="4">
        <v>8357.0</v>
      </c>
      <c r="N329" s="4">
        <v>5025.0</v>
      </c>
      <c r="O329" s="4">
        <v>13632.0</v>
      </c>
      <c r="P329" s="4">
        <v>40.0</v>
      </c>
      <c r="Q329" s="4">
        <v>2149.0</v>
      </c>
      <c r="R329" s="4">
        <v>786.0</v>
      </c>
      <c r="S329" s="4">
        <v>817.0</v>
      </c>
      <c r="T329" s="4">
        <v>3792.0</v>
      </c>
      <c r="U329" s="4">
        <v>1603.0</v>
      </c>
    </row>
    <row r="330" ht="15.75" customHeight="1">
      <c r="A330" s="2">
        <v>44219.0</v>
      </c>
      <c r="B330" s="4">
        <v>27664.0</v>
      </c>
      <c r="C330" s="4">
        <v>791059.0</v>
      </c>
      <c r="D330" s="4">
        <v>158751.0</v>
      </c>
      <c r="E330" s="4">
        <v>977474.0</v>
      </c>
      <c r="F330" s="4">
        <v>3980.0</v>
      </c>
      <c r="G330" s="4">
        <v>219287.0</v>
      </c>
      <c r="H330" s="4">
        <v>18657.0</v>
      </c>
      <c r="I330" s="4">
        <v>4379.0</v>
      </c>
      <c r="J330" s="4">
        <v>246303.0</v>
      </c>
      <c r="K330" s="4">
        <v>23036.0</v>
      </c>
      <c r="L330" s="4">
        <v>211.0</v>
      </c>
      <c r="M330" s="4">
        <v>9912.0</v>
      </c>
      <c r="N330" s="4">
        <v>2068.0</v>
      </c>
      <c r="O330" s="4">
        <v>12191.0</v>
      </c>
      <c r="P330" s="4">
        <v>40.0</v>
      </c>
      <c r="Q330" s="4">
        <v>3568.0</v>
      </c>
      <c r="R330" s="4">
        <v>905.0</v>
      </c>
      <c r="S330" s="4">
        <v>-1228.0</v>
      </c>
      <c r="T330" s="4">
        <v>3285.0</v>
      </c>
      <c r="U330" s="4">
        <v>-323.0</v>
      </c>
    </row>
    <row r="331" ht="15.75" customHeight="1">
      <c r="A331" s="2">
        <v>44220.0</v>
      </c>
      <c r="B331" s="6">
        <v>27835.0</v>
      </c>
      <c r="C331" s="6">
        <v>798810.0</v>
      </c>
      <c r="D331" s="6">
        <v>162617.0</v>
      </c>
      <c r="E331" s="6">
        <v>989262.0</v>
      </c>
      <c r="F331" s="6">
        <v>4024.0</v>
      </c>
      <c r="G331" s="6">
        <v>221567.0</v>
      </c>
      <c r="H331" s="6">
        <v>19554.0</v>
      </c>
      <c r="I331" s="6">
        <v>4670.0</v>
      </c>
      <c r="J331" s="6">
        <v>249815.0</v>
      </c>
      <c r="K331" s="6">
        <v>24224.0</v>
      </c>
      <c r="L331" s="6">
        <v>171.0</v>
      </c>
      <c r="M331" s="6">
        <v>7751.0</v>
      </c>
      <c r="N331" s="6">
        <v>3866.0</v>
      </c>
      <c r="O331" s="6">
        <v>11788.0</v>
      </c>
      <c r="P331" s="6">
        <v>44.0</v>
      </c>
      <c r="Q331" s="6">
        <v>2280.0</v>
      </c>
      <c r="R331" s="6">
        <v>897.0</v>
      </c>
      <c r="S331" s="6">
        <v>291.0</v>
      </c>
      <c r="T331" s="6">
        <v>3512.0</v>
      </c>
      <c r="U331" s="21">
        <v>1188.0</v>
      </c>
      <c r="V331" s="6"/>
      <c r="W331" s="6"/>
      <c r="X331" s="6"/>
      <c r="Y331" s="6"/>
      <c r="Z331" s="6"/>
      <c r="AA331" s="6"/>
    </row>
    <row r="332" ht="15.75" customHeight="1">
      <c r="A332" s="2">
        <v>44221.0</v>
      </c>
      <c r="B332" s="4">
        <v>28132.0</v>
      </c>
      <c r="C332" s="4">
        <v>809488.0</v>
      </c>
      <c r="D332" s="4">
        <v>161636.0</v>
      </c>
      <c r="E332" s="4">
        <v>999256.0</v>
      </c>
      <c r="F332" s="4">
        <v>4063.0</v>
      </c>
      <c r="G332" s="4">
        <v>224071.0</v>
      </c>
      <c r="H332" s="4">
        <v>19869.0</v>
      </c>
      <c r="I332" s="4">
        <v>4263.0</v>
      </c>
      <c r="J332" s="4">
        <v>252266.0</v>
      </c>
      <c r="K332" s="4">
        <v>24132.0</v>
      </c>
      <c r="L332" s="4">
        <v>297.0</v>
      </c>
      <c r="M332" s="4">
        <v>10678.0</v>
      </c>
      <c r="N332" s="4">
        <v>-981.0</v>
      </c>
      <c r="O332" s="4">
        <v>9994.0</v>
      </c>
      <c r="P332" s="4">
        <v>39.0</v>
      </c>
      <c r="Q332" s="4">
        <v>2504.0</v>
      </c>
      <c r="R332" s="4">
        <v>315.0</v>
      </c>
      <c r="S332" s="4">
        <v>-407.0</v>
      </c>
      <c r="T332" s="4">
        <v>2451.0</v>
      </c>
      <c r="U332" s="4">
        <v>-92.0</v>
      </c>
    </row>
    <row r="333" ht="15.75" customHeight="1">
      <c r="A333" s="2">
        <v>44222.0</v>
      </c>
      <c r="B333" s="4">
        <v>28468.0</v>
      </c>
      <c r="C333" s="4">
        <v>820356.0</v>
      </c>
      <c r="D333" s="4">
        <v>163526.0</v>
      </c>
      <c r="E333" s="4">
        <v>1012350.0</v>
      </c>
      <c r="F333" s="4">
        <v>4108.0</v>
      </c>
      <c r="G333" s="4">
        <v>227010.0</v>
      </c>
      <c r="H333" s="4">
        <v>19432.0</v>
      </c>
      <c r="I333" s="4">
        <v>4030.0</v>
      </c>
      <c r="J333" s="4">
        <v>254580.0</v>
      </c>
      <c r="K333" s="4">
        <v>23462.0</v>
      </c>
      <c r="L333" s="4">
        <v>336.0</v>
      </c>
      <c r="M333" s="4">
        <v>10868.0</v>
      </c>
      <c r="N333" s="4">
        <v>1890.0</v>
      </c>
      <c r="O333" s="4">
        <v>13094.0</v>
      </c>
      <c r="P333" s="4">
        <v>45.0</v>
      </c>
      <c r="Q333" s="4">
        <v>2939.0</v>
      </c>
      <c r="R333" s="4">
        <v>-437.0</v>
      </c>
      <c r="S333" s="4">
        <v>-233.0</v>
      </c>
      <c r="T333" s="4">
        <v>2314.0</v>
      </c>
      <c r="U333" s="4">
        <v>-670.0</v>
      </c>
    </row>
    <row r="334" ht="15.75" customHeight="1">
      <c r="A334" s="2">
        <v>44223.0</v>
      </c>
      <c r="B334" s="4">
        <v>28855.0</v>
      </c>
      <c r="C334" s="4">
        <v>831330.0</v>
      </c>
      <c r="D334" s="4">
        <v>164113.0</v>
      </c>
      <c r="E334" s="4">
        <v>1024298.0</v>
      </c>
      <c r="F334" s="4">
        <v>4134.0</v>
      </c>
      <c r="G334" s="4">
        <v>229981.0</v>
      </c>
      <c r="H334" s="4">
        <v>18528.0</v>
      </c>
      <c r="I334" s="4">
        <v>3773.0</v>
      </c>
      <c r="J334" s="4">
        <v>256416.0</v>
      </c>
      <c r="K334" s="4">
        <v>22301.0</v>
      </c>
      <c r="L334" s="4">
        <v>387.0</v>
      </c>
      <c r="M334" s="4">
        <v>10974.0</v>
      </c>
      <c r="N334" s="4">
        <v>587.0</v>
      </c>
      <c r="O334" s="4">
        <v>11948.0</v>
      </c>
      <c r="P334" s="4">
        <v>26.0</v>
      </c>
      <c r="Q334" s="4">
        <v>2971.0</v>
      </c>
      <c r="R334" s="4">
        <v>-904.0</v>
      </c>
      <c r="S334" s="4">
        <v>-257.0</v>
      </c>
      <c r="T334" s="4">
        <v>1836.0</v>
      </c>
      <c r="U334" s="4">
        <v>-1161.0</v>
      </c>
    </row>
    <row r="335" ht="15.75" customHeight="1">
      <c r="A335" s="2">
        <v>44224.0</v>
      </c>
      <c r="B335" s="6">
        <v>29331.0</v>
      </c>
      <c r="C335" s="6">
        <v>842122.0</v>
      </c>
      <c r="D335" s="6">
        <v>166540.0</v>
      </c>
      <c r="E335" s="6">
        <v>1037993.0</v>
      </c>
      <c r="F335" s="6">
        <v>4185.0</v>
      </c>
      <c r="G335" s="6">
        <v>232701.0</v>
      </c>
      <c r="H335" s="6">
        <v>18473.0</v>
      </c>
      <c r="I335" s="6">
        <v>3946.0</v>
      </c>
      <c r="J335" s="6">
        <v>259305.0</v>
      </c>
      <c r="K335" s="6">
        <v>22419.0</v>
      </c>
      <c r="L335" s="6">
        <v>476.0</v>
      </c>
      <c r="M335" s="6">
        <v>10792.0</v>
      </c>
      <c r="N335" s="6">
        <v>2427.0</v>
      </c>
      <c r="O335" s="6">
        <v>13695.0</v>
      </c>
      <c r="P335" s="6">
        <v>51.0</v>
      </c>
      <c r="Q335" s="6">
        <v>2720.0</v>
      </c>
      <c r="R335" s="6">
        <v>-55.0</v>
      </c>
      <c r="S335" s="6">
        <v>173.0</v>
      </c>
      <c r="T335" s="6">
        <v>2889.0</v>
      </c>
      <c r="U335" s="21">
        <v>118.0</v>
      </c>
      <c r="V335" s="6"/>
      <c r="W335" s="6"/>
      <c r="X335" s="6"/>
      <c r="Y335" s="6"/>
      <c r="Z335" s="6"/>
      <c r="AA335" s="6"/>
    </row>
    <row r="336" ht="15.75" customHeight="1">
      <c r="A336" s="2">
        <v>44225.0</v>
      </c>
      <c r="B336" s="4">
        <v>29518.0</v>
      </c>
      <c r="C336" s="4">
        <v>852260.0</v>
      </c>
      <c r="D336" s="4">
        <v>170017.0</v>
      </c>
      <c r="E336" s="4">
        <v>1051795.0</v>
      </c>
      <c r="F336" s="4">
        <v>4224.0</v>
      </c>
      <c r="G336" s="4">
        <v>235140.0</v>
      </c>
      <c r="H336" s="4">
        <v>19381.0</v>
      </c>
      <c r="I336" s="4">
        <v>4008.0</v>
      </c>
      <c r="J336" s="4">
        <v>262753.0</v>
      </c>
      <c r="K336" s="4">
        <v>23389.0</v>
      </c>
      <c r="L336" s="4">
        <v>187.0</v>
      </c>
      <c r="M336" s="4">
        <v>10138.0</v>
      </c>
      <c r="N336" s="4">
        <v>3477.0</v>
      </c>
      <c r="O336" s="4">
        <v>13802.0</v>
      </c>
      <c r="P336" s="4">
        <v>39.0</v>
      </c>
      <c r="Q336" s="4">
        <v>2439.0</v>
      </c>
      <c r="R336" s="4">
        <v>908.0</v>
      </c>
      <c r="S336" s="4">
        <v>62.0</v>
      </c>
      <c r="T336" s="4">
        <v>3448.0</v>
      </c>
      <c r="U336" s="4">
        <v>970.0</v>
      </c>
    </row>
    <row r="337" ht="15.75" customHeight="1">
      <c r="A337" s="2">
        <v>44226.0</v>
      </c>
      <c r="B337" s="6">
        <v>29728.0</v>
      </c>
      <c r="C337" s="6">
        <v>862502.0</v>
      </c>
      <c r="D337" s="6">
        <v>174083.0</v>
      </c>
      <c r="E337" s="6">
        <v>1066313.0</v>
      </c>
      <c r="F337" s="6">
        <v>4254.0</v>
      </c>
      <c r="G337" s="6">
        <v>238395.0</v>
      </c>
      <c r="H337" s="6">
        <v>20539.0</v>
      </c>
      <c r="I337" s="6">
        <v>3056.0</v>
      </c>
      <c r="J337" s="6">
        <v>266244.0</v>
      </c>
      <c r="K337" s="6">
        <v>23595.0</v>
      </c>
      <c r="L337" s="6">
        <v>210.0</v>
      </c>
      <c r="M337" s="6">
        <v>10242.0</v>
      </c>
      <c r="N337" s="6">
        <v>4066.0</v>
      </c>
      <c r="O337" s="6">
        <v>14518.0</v>
      </c>
      <c r="P337" s="9">
        <v>39.0</v>
      </c>
      <c r="Q337" s="6">
        <v>3255.0</v>
      </c>
      <c r="R337" s="6">
        <v>1158.0</v>
      </c>
      <c r="S337" s="6">
        <v>-952.0</v>
      </c>
      <c r="T337" s="6">
        <v>3491.0</v>
      </c>
      <c r="U337" s="21">
        <v>206.0</v>
      </c>
      <c r="V337" s="6"/>
      <c r="W337" s="6"/>
      <c r="X337" s="6"/>
      <c r="Y337" s="6"/>
      <c r="Z337" s="6"/>
      <c r="AA337" s="6"/>
    </row>
    <row r="338" ht="15.75" customHeight="1">
      <c r="A338" s="2">
        <v>44227.0</v>
      </c>
      <c r="B338" s="4">
        <v>29998.0</v>
      </c>
      <c r="C338" s="4">
        <v>873221.0</v>
      </c>
      <c r="D338" s="4">
        <v>175095.0</v>
      </c>
      <c r="E338" s="4">
        <v>1078314.0</v>
      </c>
      <c r="F338" s="4">
        <v>4267.0</v>
      </c>
      <c r="G338" s="4">
        <v>242069.0</v>
      </c>
      <c r="H338" s="4">
        <v>19272.0</v>
      </c>
      <c r="I338" s="4">
        <v>4110.0</v>
      </c>
      <c r="J338" s="4">
        <v>269718.0</v>
      </c>
      <c r="K338" s="4">
        <v>23382.0</v>
      </c>
      <c r="L338" s="4">
        <v>270.0</v>
      </c>
      <c r="M338" s="4">
        <v>10719.0</v>
      </c>
      <c r="N338" s="4">
        <v>1012.0</v>
      </c>
      <c r="O338" s="4">
        <v>12001.0</v>
      </c>
      <c r="P338" s="4">
        <v>13.0</v>
      </c>
      <c r="Q338" s="4">
        <v>3674.0</v>
      </c>
      <c r="R338" s="4">
        <v>-1267.0</v>
      </c>
      <c r="S338" s="4">
        <v>1054.0</v>
      </c>
      <c r="T338" s="4">
        <v>3474.0</v>
      </c>
      <c r="U338" s="4">
        <v>-213.0</v>
      </c>
    </row>
    <row r="339" ht="15.75" customHeight="1">
      <c r="A339" s="2">
        <v>44228.0</v>
      </c>
      <c r="B339" s="4">
        <v>30277.0</v>
      </c>
      <c r="C339" s="4">
        <v>883682.0</v>
      </c>
      <c r="D339" s="4">
        <v>175349.0</v>
      </c>
      <c r="E339" s="4">
        <v>1089308.0</v>
      </c>
      <c r="F339" s="4">
        <v>4337.0</v>
      </c>
      <c r="G339" s="4">
        <v>244202.0</v>
      </c>
      <c r="H339" s="4">
        <v>19824.0</v>
      </c>
      <c r="I339" s="4">
        <v>4969.0</v>
      </c>
      <c r="J339" s="4">
        <v>273332.0</v>
      </c>
      <c r="K339" s="4">
        <v>24793.0</v>
      </c>
      <c r="L339" s="4">
        <v>279.0</v>
      </c>
      <c r="M339" s="4">
        <v>10461.0</v>
      </c>
      <c r="N339" s="4">
        <v>254.0</v>
      </c>
      <c r="O339" s="4">
        <v>10994.0</v>
      </c>
      <c r="P339" s="4">
        <v>70.0</v>
      </c>
      <c r="Q339" s="4">
        <v>2133.0</v>
      </c>
      <c r="R339" s="4">
        <v>552.0</v>
      </c>
      <c r="S339" s="4">
        <v>859.0</v>
      </c>
      <c r="T339" s="4">
        <v>3614.0</v>
      </c>
      <c r="U339" s="4">
        <v>1411.0</v>
      </c>
    </row>
    <row r="340" ht="15.75" customHeight="1">
      <c r="A340" s="2">
        <v>44229.0</v>
      </c>
      <c r="B340" s="4">
        <v>30581.0</v>
      </c>
      <c r="C340" s="4">
        <v>896530.0</v>
      </c>
      <c r="D340" s="4">
        <v>172576.0</v>
      </c>
      <c r="E340" s="4">
        <v>1099687.0</v>
      </c>
      <c r="F340" s="4">
        <v>4379.0</v>
      </c>
      <c r="G340" s="4">
        <v>248515.0</v>
      </c>
      <c r="H340" s="4">
        <v>18925.0</v>
      </c>
      <c r="I340" s="4">
        <v>4875.0</v>
      </c>
      <c r="J340" s="4">
        <v>276694.0</v>
      </c>
      <c r="K340" s="4">
        <v>23800.0</v>
      </c>
      <c r="L340" s="4">
        <v>304.0</v>
      </c>
      <c r="M340" s="4">
        <v>12848.0</v>
      </c>
      <c r="N340" s="4">
        <v>-2773.0</v>
      </c>
      <c r="O340" s="4">
        <v>10379.0</v>
      </c>
      <c r="P340" s="4">
        <v>42.0</v>
      </c>
      <c r="Q340" s="4">
        <v>4313.0</v>
      </c>
      <c r="R340" s="4">
        <v>-899.0</v>
      </c>
      <c r="S340" s="4">
        <v>-94.0</v>
      </c>
      <c r="T340" s="4">
        <v>3362.0</v>
      </c>
      <c r="U340" s="4">
        <v>-993.0</v>
      </c>
    </row>
    <row r="341" ht="15.75" customHeight="1">
      <c r="A341" s="2">
        <v>44230.0</v>
      </c>
      <c r="B341" s="6">
        <v>30770.0</v>
      </c>
      <c r="C341" s="6">
        <v>905665.0</v>
      </c>
      <c r="D341" s="6">
        <v>175236.0</v>
      </c>
      <c r="E341" s="6">
        <v>1111671.0</v>
      </c>
      <c r="F341" s="6">
        <v>4420.0</v>
      </c>
      <c r="G341" s="6">
        <v>249810.0</v>
      </c>
      <c r="H341" s="6">
        <v>21863.0</v>
      </c>
      <c r="I341" s="6">
        <v>4168.0</v>
      </c>
      <c r="J341" s="6">
        <v>280261.0</v>
      </c>
      <c r="K341" s="6">
        <v>26031.0</v>
      </c>
      <c r="L341" s="6">
        <v>189.0</v>
      </c>
      <c r="M341" s="6">
        <v>9135.0</v>
      </c>
      <c r="N341" s="6">
        <v>2660.0</v>
      </c>
      <c r="O341" s="6">
        <v>11984.0</v>
      </c>
      <c r="P341" s="6">
        <v>41.0</v>
      </c>
      <c r="Q341" s="6">
        <v>1295.0</v>
      </c>
      <c r="R341" s="6">
        <v>2938.0</v>
      </c>
      <c r="S341" s="6">
        <v>-707.0</v>
      </c>
      <c r="T341" s="6">
        <v>3567.0</v>
      </c>
      <c r="U341" s="21">
        <v>2231.0</v>
      </c>
      <c r="V341" s="6"/>
      <c r="W341" s="6"/>
      <c r="X341" s="6"/>
      <c r="Y341" s="6"/>
      <c r="Z341" s="6"/>
      <c r="AA341" s="6"/>
    </row>
    <row r="342" ht="15.75" customHeight="1">
      <c r="A342" s="2">
        <v>44231.0</v>
      </c>
      <c r="B342" s="6">
        <v>31001.0</v>
      </c>
      <c r="C342" s="6">
        <v>917036.0</v>
      </c>
      <c r="D342" s="6">
        <v>175068.0</v>
      </c>
      <c r="E342" s="6">
        <v>1123105.0</v>
      </c>
      <c r="F342" s="6">
        <v>4461.0</v>
      </c>
      <c r="G342" s="6">
        <v>254155.0</v>
      </c>
      <c r="H342" s="6">
        <v>20419.0</v>
      </c>
      <c r="I342" s="6">
        <v>4858.0</v>
      </c>
      <c r="J342" s="6">
        <v>283893.0</v>
      </c>
      <c r="K342" s="6">
        <v>25277.0</v>
      </c>
      <c r="L342" s="6">
        <v>231.0</v>
      </c>
      <c r="M342" s="6">
        <v>11371.0</v>
      </c>
      <c r="N342" s="6">
        <v>-168.0</v>
      </c>
      <c r="O342" s="6">
        <v>11434.0</v>
      </c>
      <c r="P342" s="6">
        <v>41.0</v>
      </c>
      <c r="Q342" s="6">
        <v>4345.0</v>
      </c>
      <c r="R342" s="6">
        <v>-1444.0</v>
      </c>
      <c r="S342" s="6">
        <v>690.0</v>
      </c>
      <c r="T342" s="6">
        <v>3632.0</v>
      </c>
      <c r="U342" s="21">
        <v>-754.0</v>
      </c>
      <c r="V342" s="6"/>
      <c r="W342" s="6"/>
      <c r="X342" s="6"/>
      <c r="Y342" s="6"/>
      <c r="Z342" s="6"/>
      <c r="AA342" s="6"/>
    </row>
    <row r="343" ht="15.75" customHeight="1">
      <c r="A343" s="2">
        <v>44232.0</v>
      </c>
      <c r="B343" s="4">
        <v>31202.0</v>
      </c>
      <c r="C343" s="4">
        <v>926980.0</v>
      </c>
      <c r="D343" s="4">
        <v>176672.0</v>
      </c>
      <c r="E343" s="4">
        <v>1134854.0</v>
      </c>
      <c r="F343" s="4">
        <v>4502.0</v>
      </c>
      <c r="G343" s="4">
        <v>256702.0</v>
      </c>
      <c r="H343" s="4">
        <v>21191.0</v>
      </c>
      <c r="I343" s="4">
        <v>4838.0</v>
      </c>
      <c r="J343" s="4">
        <v>287233.0</v>
      </c>
      <c r="K343" s="4">
        <v>26029.0</v>
      </c>
      <c r="L343" s="4">
        <v>201.0</v>
      </c>
      <c r="M343" s="4">
        <v>9944.0</v>
      </c>
      <c r="N343" s="4">
        <v>1604.0</v>
      </c>
      <c r="O343" s="4">
        <v>11749.0</v>
      </c>
      <c r="P343" s="4">
        <v>41.0</v>
      </c>
      <c r="Q343" s="4">
        <v>2547.0</v>
      </c>
      <c r="R343" s="4">
        <v>772.0</v>
      </c>
      <c r="S343" s="4">
        <v>-20.0</v>
      </c>
      <c r="T343" s="4">
        <v>3340.0</v>
      </c>
      <c r="U343" s="4">
        <v>752.0</v>
      </c>
    </row>
    <row r="344" ht="15.75" customHeight="1">
      <c r="A344" s="2">
        <v>44233.0</v>
      </c>
      <c r="B344" s="6">
        <v>31393.0</v>
      </c>
      <c r="C344" s="6">
        <v>939184.0</v>
      </c>
      <c r="D344" s="6">
        <v>176433.0</v>
      </c>
      <c r="E344" s="6">
        <v>1147010.0</v>
      </c>
      <c r="F344" s="6">
        <v>4541.0</v>
      </c>
      <c r="G344" s="6">
        <v>261027.0</v>
      </c>
      <c r="H344" s="6">
        <v>19325.0</v>
      </c>
      <c r="I344" s="6">
        <v>4719.0</v>
      </c>
      <c r="J344" s="6">
        <v>289612.0</v>
      </c>
      <c r="K344" s="6">
        <v>24044.0</v>
      </c>
      <c r="L344" s="6">
        <v>191.0</v>
      </c>
      <c r="M344" s="6">
        <v>12204.0</v>
      </c>
      <c r="N344" s="6">
        <v>-239.0</v>
      </c>
      <c r="O344" s="6">
        <v>12156.0</v>
      </c>
      <c r="P344" s="6">
        <v>39.0</v>
      </c>
      <c r="Q344" s="6">
        <v>4325.0</v>
      </c>
      <c r="R344" s="6">
        <v>-1866.0</v>
      </c>
      <c r="S344" s="6">
        <v>-119.0</v>
      </c>
      <c r="T344" s="6">
        <v>2379.0</v>
      </c>
      <c r="U344" s="21">
        <v>-1985.0</v>
      </c>
      <c r="V344" s="6"/>
      <c r="W344" s="6"/>
      <c r="X344" s="6"/>
      <c r="Y344" s="6"/>
      <c r="Z344" s="6"/>
      <c r="AA344" s="6"/>
    </row>
    <row r="345" ht="15.75" customHeight="1">
      <c r="A345" s="2">
        <v>44234.0</v>
      </c>
      <c r="B345" s="4">
        <v>31556.0</v>
      </c>
      <c r="C345" s="4">
        <v>949990.0</v>
      </c>
      <c r="D345" s="4">
        <v>176291.0</v>
      </c>
      <c r="E345" s="4">
        <v>1157837.0</v>
      </c>
      <c r="F345" s="4">
        <v>4587.0</v>
      </c>
      <c r="G345" s="4">
        <v>265369.0</v>
      </c>
      <c r="H345" s="4">
        <v>17958.0</v>
      </c>
      <c r="I345" s="4">
        <v>5911.0</v>
      </c>
      <c r="J345" s="4">
        <v>293825.0</v>
      </c>
      <c r="K345" s="4">
        <v>23869.0</v>
      </c>
      <c r="L345" s="4">
        <v>163.0</v>
      </c>
      <c r="M345" s="4">
        <v>10806.0</v>
      </c>
      <c r="N345" s="4">
        <v>-142.0</v>
      </c>
      <c r="O345" s="4">
        <v>10827.0</v>
      </c>
      <c r="P345" s="4">
        <v>46.0</v>
      </c>
      <c r="Q345" s="4">
        <v>4342.0</v>
      </c>
      <c r="R345" s="4">
        <v>-1367.0</v>
      </c>
      <c r="S345" s="4">
        <v>1192.0</v>
      </c>
      <c r="T345" s="4">
        <v>4213.0</v>
      </c>
      <c r="U345" s="4">
        <v>-175.0</v>
      </c>
    </row>
    <row r="346" ht="15.75" customHeight="1">
      <c r="A346" s="2">
        <v>44235.0</v>
      </c>
      <c r="B346" s="4">
        <v>31763.0</v>
      </c>
      <c r="C346" s="4">
        <v>963028.0</v>
      </c>
      <c r="D346" s="4">
        <v>171288.0</v>
      </c>
      <c r="E346" s="4">
        <v>1166079.0</v>
      </c>
      <c r="F346" s="4">
        <v>4631.0</v>
      </c>
      <c r="G346" s="4">
        <v>268785.0</v>
      </c>
      <c r="H346" s="4">
        <v>17766.0</v>
      </c>
      <c r="I346" s="4">
        <v>5787.0</v>
      </c>
      <c r="J346" s="4">
        <v>296969.0</v>
      </c>
      <c r="K346" s="4">
        <v>23553.0</v>
      </c>
      <c r="L346" s="4">
        <v>207.0</v>
      </c>
      <c r="M346" s="4">
        <v>13038.0</v>
      </c>
      <c r="N346" s="4">
        <v>-5003.0</v>
      </c>
      <c r="O346" s="4">
        <v>8242.0</v>
      </c>
      <c r="P346" s="4">
        <v>44.0</v>
      </c>
      <c r="Q346" s="4">
        <v>3416.0</v>
      </c>
      <c r="R346" s="4">
        <v>-192.0</v>
      </c>
      <c r="S346" s="4">
        <v>-124.0</v>
      </c>
      <c r="T346" s="4">
        <v>3144.0</v>
      </c>
      <c r="U346" s="4">
        <v>-316.0</v>
      </c>
    </row>
    <row r="347" ht="15.75" customHeight="1">
      <c r="A347" s="2">
        <v>44236.0</v>
      </c>
      <c r="B347" s="4">
        <v>31976.0</v>
      </c>
      <c r="C347" s="4">
        <v>973452.0</v>
      </c>
      <c r="D347" s="4">
        <v>169351.0</v>
      </c>
      <c r="E347" s="4">
        <v>1174779.0</v>
      </c>
      <c r="F347" s="4">
        <v>4681.0</v>
      </c>
      <c r="G347" s="4">
        <v>271573.0</v>
      </c>
      <c r="H347" s="4">
        <v>18174.0</v>
      </c>
      <c r="I347" s="4">
        <v>5978.0</v>
      </c>
      <c r="J347" s="4">
        <v>300406.0</v>
      </c>
      <c r="K347" s="4">
        <v>24152.0</v>
      </c>
      <c r="L347" s="4">
        <v>213.0</v>
      </c>
      <c r="M347" s="4">
        <v>10424.0</v>
      </c>
      <c r="N347" s="4">
        <v>-1937.0</v>
      </c>
      <c r="O347" s="4">
        <v>8700.0</v>
      </c>
      <c r="P347" s="4">
        <v>50.0</v>
      </c>
      <c r="Q347" s="4">
        <v>2788.0</v>
      </c>
      <c r="R347" s="4">
        <v>408.0</v>
      </c>
      <c r="S347" s="4">
        <v>191.0</v>
      </c>
      <c r="T347" s="4">
        <v>3437.0</v>
      </c>
      <c r="U347" s="4">
        <v>599.0</v>
      </c>
    </row>
    <row r="348" ht="15.75" customHeight="1">
      <c r="A348" s="2">
        <v>44237.0</v>
      </c>
      <c r="B348" s="4">
        <v>32167.0</v>
      </c>
      <c r="C348" s="4">
        <v>982972.0</v>
      </c>
      <c r="D348" s="4">
        <v>168416.0</v>
      </c>
      <c r="E348" s="4">
        <v>1183555.0</v>
      </c>
      <c r="F348" s="4">
        <v>4725.0</v>
      </c>
      <c r="G348" s="4">
        <v>274817.0</v>
      </c>
      <c r="H348" s="4">
        <v>16676.0</v>
      </c>
      <c r="I348" s="4">
        <v>7497.0</v>
      </c>
      <c r="J348" s="4">
        <v>303715.0</v>
      </c>
      <c r="K348" s="4">
        <v>24173.0</v>
      </c>
      <c r="L348" s="4">
        <v>191.0</v>
      </c>
      <c r="M348" s="4">
        <v>9520.0</v>
      </c>
      <c r="N348" s="4">
        <v>-935.0</v>
      </c>
      <c r="O348" s="4">
        <v>8776.0</v>
      </c>
      <c r="P348" s="4">
        <v>44.0</v>
      </c>
      <c r="Q348" s="4">
        <v>3244.0</v>
      </c>
      <c r="R348" s="4">
        <v>-1498.0</v>
      </c>
      <c r="S348" s="4">
        <v>1519.0</v>
      </c>
      <c r="T348" s="4">
        <v>3309.0</v>
      </c>
      <c r="U348" s="4">
        <v>21.0</v>
      </c>
    </row>
    <row r="349" ht="15.75" customHeight="1">
      <c r="A349" s="2">
        <v>44238.0</v>
      </c>
      <c r="B349" s="4">
        <v>32381.0</v>
      </c>
      <c r="C349" s="4">
        <v>993117.0</v>
      </c>
      <c r="D349" s="4">
        <v>166492.0</v>
      </c>
      <c r="E349" s="4">
        <v>1191990.0</v>
      </c>
      <c r="F349" s="4">
        <v>4748.0</v>
      </c>
      <c r="G349" s="4">
        <v>278822.0</v>
      </c>
      <c r="H349" s="4">
        <v>14119.0</v>
      </c>
      <c r="I349" s="4">
        <v>8540.0</v>
      </c>
      <c r="J349" s="4">
        <v>306229.0</v>
      </c>
      <c r="K349" s="4">
        <v>22659.0</v>
      </c>
      <c r="L349" s="4">
        <v>214.0</v>
      </c>
      <c r="M349" s="4">
        <v>10145.0</v>
      </c>
      <c r="N349" s="4">
        <v>-1924.0</v>
      </c>
      <c r="O349" s="4">
        <v>8435.0</v>
      </c>
      <c r="P349" s="4">
        <v>23.0</v>
      </c>
      <c r="Q349" s="4">
        <v>4005.0</v>
      </c>
      <c r="R349" s="4">
        <v>-2557.0</v>
      </c>
      <c r="S349" s="4">
        <v>1043.0</v>
      </c>
      <c r="T349" s="4">
        <v>2514.0</v>
      </c>
      <c r="U349" s="4">
        <v>-1514.0</v>
      </c>
    </row>
    <row r="350" ht="15.75" customHeight="1">
      <c r="A350" s="2">
        <v>44239.0</v>
      </c>
      <c r="B350" s="6">
        <v>32656.0</v>
      </c>
      <c r="C350" s="6">
        <v>1004117.0</v>
      </c>
      <c r="D350" s="6">
        <v>165086.0</v>
      </c>
      <c r="E350" s="6">
        <v>1201859.0</v>
      </c>
      <c r="F350" s="6">
        <v>4798.0</v>
      </c>
      <c r="G350" s="6">
        <v>284579.0</v>
      </c>
      <c r="H350" s="6">
        <v>10774.0</v>
      </c>
      <c r="I350" s="6">
        <v>9888.0</v>
      </c>
      <c r="J350" s="6">
        <v>310039.0</v>
      </c>
      <c r="K350" s="6">
        <v>20662.0</v>
      </c>
      <c r="L350" s="6">
        <v>275.0</v>
      </c>
      <c r="M350" s="6">
        <v>11000.0</v>
      </c>
      <c r="N350" s="6">
        <v>-1406.0</v>
      </c>
      <c r="O350" s="6">
        <v>9869.0</v>
      </c>
      <c r="P350" s="6">
        <v>50.0</v>
      </c>
      <c r="Q350" s="6">
        <v>5757.0</v>
      </c>
      <c r="R350" s="6">
        <v>-3345.0</v>
      </c>
      <c r="S350" s="6">
        <v>1348.0</v>
      </c>
      <c r="T350" s="6">
        <v>3810.0</v>
      </c>
      <c r="U350" s="21">
        <v>-1997.0</v>
      </c>
      <c r="V350" s="6"/>
      <c r="W350" s="6"/>
      <c r="X350" s="6"/>
      <c r="Y350" s="6"/>
      <c r="Z350" s="6"/>
      <c r="AA350" s="6"/>
    </row>
    <row r="351" ht="15.75" customHeight="1">
      <c r="A351" s="2">
        <v>44240.0</v>
      </c>
      <c r="B351" s="4">
        <v>32936.0</v>
      </c>
      <c r="C351" s="4">
        <v>1016036.0</v>
      </c>
      <c r="D351" s="4">
        <v>161731.0</v>
      </c>
      <c r="E351" s="4">
        <v>1210703.0</v>
      </c>
      <c r="F351" s="4">
        <v>4850.0</v>
      </c>
      <c r="G351" s="4">
        <v>289189.0</v>
      </c>
      <c r="H351" s="4">
        <v>9644.0</v>
      </c>
      <c r="I351" s="4">
        <v>9374.0</v>
      </c>
      <c r="J351" s="4">
        <v>313057.0</v>
      </c>
      <c r="K351" s="4">
        <v>19018.0</v>
      </c>
      <c r="L351" s="4">
        <v>280.0</v>
      </c>
      <c r="M351" s="4">
        <v>11919.0</v>
      </c>
      <c r="N351" s="4">
        <v>-3355.0</v>
      </c>
      <c r="O351" s="4">
        <v>8844.0</v>
      </c>
      <c r="P351" s="4">
        <v>52.0</v>
      </c>
      <c r="Q351" s="4">
        <v>4610.0</v>
      </c>
      <c r="R351" s="4">
        <v>-1130.0</v>
      </c>
      <c r="S351" s="4">
        <v>-514.0</v>
      </c>
      <c r="T351" s="4">
        <v>3018.0</v>
      </c>
      <c r="U351" s="4">
        <v>-1644.0</v>
      </c>
    </row>
    <row r="352" ht="15.75" customHeight="1">
      <c r="A352" s="2">
        <v>44241.0</v>
      </c>
      <c r="B352" s="6">
        <v>33183.0</v>
      </c>
      <c r="C352" s="6">
        <v>1025273.0</v>
      </c>
      <c r="D352" s="6">
        <v>159012.0</v>
      </c>
      <c r="E352" s="6">
        <v>1217468.0</v>
      </c>
      <c r="F352" s="6">
        <v>4895.0</v>
      </c>
      <c r="G352" s="6">
        <v>293538.0</v>
      </c>
      <c r="H352" s="6">
        <v>9017.0</v>
      </c>
      <c r="I352" s="6">
        <v>8103.0</v>
      </c>
      <c r="J352" s="6">
        <v>315553.0</v>
      </c>
      <c r="K352" s="6">
        <v>17120.0</v>
      </c>
      <c r="L352" s="6">
        <v>247.0</v>
      </c>
      <c r="M352" s="6">
        <v>9237.0</v>
      </c>
      <c r="N352" s="6">
        <v>-2719.0</v>
      </c>
      <c r="O352" s="6">
        <v>6765.0</v>
      </c>
      <c r="P352" s="6">
        <v>45.0</v>
      </c>
      <c r="Q352" s="6">
        <v>4349.0</v>
      </c>
      <c r="R352" s="6">
        <v>-627.0</v>
      </c>
      <c r="S352" s="6">
        <v>-1271.0</v>
      </c>
      <c r="T352" s="6">
        <v>2496.0</v>
      </c>
      <c r="U352" s="21">
        <v>-1898.0</v>
      </c>
      <c r="V352" s="6"/>
      <c r="W352" s="6"/>
      <c r="X352" s="6"/>
      <c r="Y352" s="6"/>
      <c r="Z352" s="6"/>
      <c r="AA352" s="6"/>
    </row>
    <row r="353" ht="15.75" customHeight="1">
      <c r="A353" s="2">
        <v>44242.0</v>
      </c>
      <c r="B353" s="4">
        <v>33367.0</v>
      </c>
      <c r="C353" s="4">
        <v>1032065.0</v>
      </c>
      <c r="D353" s="4">
        <v>158498.0</v>
      </c>
      <c r="E353" s="4">
        <v>1223930.0</v>
      </c>
      <c r="F353" s="4">
        <v>4940.0</v>
      </c>
      <c r="G353" s="4">
        <v>295623.0</v>
      </c>
      <c r="H353" s="4">
        <v>8881.0</v>
      </c>
      <c r="I353" s="4">
        <v>7988.0</v>
      </c>
      <c r="J353" s="4">
        <v>317432.0</v>
      </c>
      <c r="K353" s="4">
        <v>16869.0</v>
      </c>
      <c r="L353" s="4">
        <v>184.0</v>
      </c>
      <c r="M353" s="4">
        <v>6792.0</v>
      </c>
      <c r="N353" s="4">
        <v>-514.0</v>
      </c>
      <c r="O353" s="4">
        <v>6462.0</v>
      </c>
      <c r="P353" s="4">
        <v>45.0</v>
      </c>
      <c r="Q353" s="4">
        <v>2085.0</v>
      </c>
      <c r="R353" s="4">
        <v>-136.0</v>
      </c>
      <c r="S353" s="4">
        <v>-115.0</v>
      </c>
      <c r="T353" s="4">
        <v>1879.0</v>
      </c>
      <c r="U353" s="4">
        <v>-251.0</v>
      </c>
    </row>
    <row r="354" ht="15.75" customHeight="1">
      <c r="A354" s="2">
        <v>44243.0</v>
      </c>
      <c r="B354" s="4">
        <v>33596.0</v>
      </c>
      <c r="C354" s="4">
        <v>1039674.0</v>
      </c>
      <c r="D354" s="4">
        <v>160689.0</v>
      </c>
      <c r="E354" s="4">
        <v>1233959.0</v>
      </c>
      <c r="F354" s="4">
        <v>4987.0</v>
      </c>
      <c r="G354" s="4">
        <v>297695.0</v>
      </c>
      <c r="H354" s="4">
        <v>9042.0</v>
      </c>
      <c r="I354" s="4">
        <v>7569.0</v>
      </c>
      <c r="J354" s="4">
        <v>319293.0</v>
      </c>
      <c r="K354" s="4">
        <v>16611.0</v>
      </c>
      <c r="L354" s="4">
        <v>229.0</v>
      </c>
      <c r="M354" s="4">
        <v>7609.0</v>
      </c>
      <c r="N354" s="4">
        <v>2191.0</v>
      </c>
      <c r="O354" s="4">
        <v>10029.0</v>
      </c>
      <c r="P354" s="4">
        <v>47.0</v>
      </c>
      <c r="Q354" s="4">
        <v>2072.0</v>
      </c>
      <c r="R354" s="4">
        <v>161.0</v>
      </c>
      <c r="S354" s="4">
        <v>-419.0</v>
      </c>
      <c r="T354" s="4">
        <v>1861.0</v>
      </c>
      <c r="U354" s="4">
        <v>-258.0</v>
      </c>
    </row>
    <row r="355" ht="15.75" customHeight="1">
      <c r="A355" s="2">
        <v>44244.0</v>
      </c>
      <c r="B355" s="6">
        <v>33788.0</v>
      </c>
      <c r="C355" s="6">
        <v>1047676.0</v>
      </c>
      <c r="D355" s="6">
        <v>162182.0</v>
      </c>
      <c r="E355" s="6">
        <v>1243646.0</v>
      </c>
      <c r="F355" s="6">
        <v>5026.0</v>
      </c>
      <c r="G355" s="6">
        <v>299795.0</v>
      </c>
      <c r="H355" s="6">
        <v>8467.0</v>
      </c>
      <c r="I355" s="6">
        <v>7450.0</v>
      </c>
      <c r="J355" s="6">
        <v>320738.0</v>
      </c>
      <c r="K355" s="6">
        <v>15917.0</v>
      </c>
      <c r="L355" s="6">
        <v>192.0</v>
      </c>
      <c r="M355" s="6">
        <v>8002.0</v>
      </c>
      <c r="N355" s="6">
        <v>1493.0</v>
      </c>
      <c r="O355" s="6">
        <v>9687.0</v>
      </c>
      <c r="P355" s="6">
        <v>39.0</v>
      </c>
      <c r="Q355" s="6">
        <v>2100.0</v>
      </c>
      <c r="R355" s="6">
        <v>-575.0</v>
      </c>
      <c r="S355" s="6">
        <v>-119.0</v>
      </c>
      <c r="T355" s="6">
        <v>1445.0</v>
      </c>
      <c r="U355" s="21">
        <v>-694.0</v>
      </c>
      <c r="V355" s="6"/>
      <c r="W355" s="6"/>
      <c r="X355" s="6"/>
      <c r="Y355" s="6"/>
      <c r="Z355" s="6"/>
      <c r="AA355" s="6"/>
    </row>
    <row r="356" ht="15.75" customHeight="1">
      <c r="A356" s="2">
        <v>44245.0</v>
      </c>
      <c r="B356" s="4">
        <v>33969.0</v>
      </c>
      <c r="C356" s="4">
        <v>1058222.0</v>
      </c>
      <c r="D356" s="4">
        <v>160494.0</v>
      </c>
      <c r="E356" s="4">
        <v>1252685.0</v>
      </c>
      <c r="F356" s="4">
        <v>5044.0</v>
      </c>
      <c r="G356" s="4">
        <v>302451.0</v>
      </c>
      <c r="H356" s="4">
        <v>7067.0</v>
      </c>
      <c r="I356" s="4">
        <v>6549.0</v>
      </c>
      <c r="J356" s="4">
        <v>321111.0</v>
      </c>
      <c r="K356" s="4">
        <v>13616.0</v>
      </c>
      <c r="L356" s="4">
        <v>181.0</v>
      </c>
      <c r="M356" s="4">
        <v>10546.0</v>
      </c>
      <c r="N356" s="4">
        <v>-1688.0</v>
      </c>
      <c r="O356" s="4">
        <v>9039.0</v>
      </c>
      <c r="P356" s="4">
        <v>18.0</v>
      </c>
      <c r="Q356" s="4">
        <v>2656.0</v>
      </c>
      <c r="R356" s="4">
        <v>-1400.0</v>
      </c>
      <c r="S356" s="4">
        <v>-901.0</v>
      </c>
      <c r="T356" s="4">
        <v>373.0</v>
      </c>
      <c r="U356" s="4">
        <v>-2301.0</v>
      </c>
    </row>
    <row r="357" ht="15.75" customHeight="1">
      <c r="A357" s="2">
        <v>44246.0</v>
      </c>
      <c r="B357" s="6">
        <v>34152.0</v>
      </c>
      <c r="C357" s="6">
        <v>1069005.0</v>
      </c>
      <c r="D357" s="6">
        <v>160142.0</v>
      </c>
      <c r="E357" s="6">
        <v>1263299.0</v>
      </c>
      <c r="F357" s="6">
        <v>5081.0</v>
      </c>
      <c r="G357" s="6">
        <v>304995.0</v>
      </c>
      <c r="H357" s="6">
        <v>7323.0</v>
      </c>
      <c r="I357" s="6">
        <v>5632.0</v>
      </c>
      <c r="J357" s="6">
        <v>323031.0</v>
      </c>
      <c r="K357" s="6">
        <v>12955.0</v>
      </c>
      <c r="L357" s="6">
        <v>183.0</v>
      </c>
      <c r="M357" s="6">
        <v>10783.0</v>
      </c>
      <c r="N357" s="6">
        <v>-352.0</v>
      </c>
      <c r="O357" s="6">
        <v>10614.0</v>
      </c>
      <c r="P357" s="6">
        <v>37.0</v>
      </c>
      <c r="Q357" s="6">
        <v>2544.0</v>
      </c>
      <c r="R357" s="6">
        <v>256.0</v>
      </c>
      <c r="S357" s="6">
        <v>-917.0</v>
      </c>
      <c r="T357" s="6">
        <v>1920.0</v>
      </c>
      <c r="U357" s="21">
        <v>-661.0</v>
      </c>
      <c r="V357" s="6"/>
      <c r="W357" s="6"/>
      <c r="X357" s="6"/>
      <c r="Y357" s="6"/>
      <c r="Z357" s="6"/>
      <c r="AA357" s="6"/>
    </row>
    <row r="358" ht="15.75" customHeight="1">
      <c r="A358" s="2">
        <v>44247.0</v>
      </c>
      <c r="B358" s="6">
        <v>34316.0</v>
      </c>
      <c r="C358" s="6">
        <v>1078840.0</v>
      </c>
      <c r="D358" s="6">
        <v>158197.0</v>
      </c>
      <c r="E358" s="6">
        <v>1271353.0</v>
      </c>
      <c r="F358" s="6">
        <v>5121.0</v>
      </c>
      <c r="G358" s="6">
        <v>307759.0</v>
      </c>
      <c r="H358" s="6">
        <v>7165.0</v>
      </c>
      <c r="I358" s="6">
        <v>5858.0</v>
      </c>
      <c r="J358" s="6">
        <v>325903.0</v>
      </c>
      <c r="K358" s="6">
        <v>13023.0</v>
      </c>
      <c r="L358" s="6">
        <v>164.0</v>
      </c>
      <c r="M358" s="6">
        <v>9835.0</v>
      </c>
      <c r="N358" s="6">
        <v>-1945.0</v>
      </c>
      <c r="O358" s="6">
        <v>8054.0</v>
      </c>
      <c r="P358" s="6">
        <v>40.0</v>
      </c>
      <c r="Q358" s="6">
        <v>2764.0</v>
      </c>
      <c r="R358" s="6">
        <v>-158.0</v>
      </c>
      <c r="S358" s="6">
        <v>226.0</v>
      </c>
      <c r="T358" s="6">
        <v>2872.0</v>
      </c>
      <c r="U358" s="21">
        <v>68.0</v>
      </c>
      <c r="V358" s="6"/>
      <c r="W358" s="6"/>
      <c r="X358" s="6"/>
      <c r="Y358" s="6"/>
      <c r="Z358" s="6"/>
      <c r="AA358" s="6"/>
    </row>
    <row r="359" ht="15.75" customHeight="1">
      <c r="A359" s="2">
        <v>44248.0</v>
      </c>
      <c r="B359" s="4">
        <v>34489.0</v>
      </c>
      <c r="C359" s="4">
        <v>1087076.0</v>
      </c>
      <c r="D359" s="4">
        <v>157088.0</v>
      </c>
      <c r="E359" s="4">
        <v>1278653.0</v>
      </c>
      <c r="F359" s="4">
        <v>5172.0</v>
      </c>
      <c r="G359" s="4">
        <v>310412.0</v>
      </c>
      <c r="H359" s="4">
        <v>7137.0</v>
      </c>
      <c r="I359" s="4">
        <v>5902.0</v>
      </c>
      <c r="J359" s="4">
        <v>328623.0</v>
      </c>
      <c r="K359" s="4">
        <v>13039.0</v>
      </c>
      <c r="L359" s="4">
        <v>173.0</v>
      </c>
      <c r="M359" s="4">
        <v>8236.0</v>
      </c>
      <c r="N359" s="4">
        <v>-1109.0</v>
      </c>
      <c r="O359" s="4">
        <v>7300.0</v>
      </c>
      <c r="P359" s="4">
        <v>51.0</v>
      </c>
      <c r="Q359" s="4">
        <v>2653.0</v>
      </c>
      <c r="R359" s="4">
        <v>-28.0</v>
      </c>
      <c r="S359" s="4">
        <v>44.0</v>
      </c>
      <c r="T359" s="4">
        <v>2720.0</v>
      </c>
      <c r="U359" s="4">
        <v>16.0</v>
      </c>
    </row>
    <row r="360" ht="15.75" customHeight="1">
      <c r="A360" s="2">
        <v>44249.0</v>
      </c>
      <c r="B360" s="4">
        <v>34691.0</v>
      </c>
      <c r="C360" s="4">
        <v>1096994.0</v>
      </c>
      <c r="D360" s="4">
        <v>157148.0</v>
      </c>
      <c r="E360" s="4">
        <v>1288833.0</v>
      </c>
      <c r="F360" s="4">
        <v>5206.0</v>
      </c>
      <c r="G360" s="4">
        <v>312748.0</v>
      </c>
      <c r="H360" s="4">
        <v>7528.0</v>
      </c>
      <c r="I360" s="4">
        <v>5612.0</v>
      </c>
      <c r="J360" s="4">
        <v>331094.0</v>
      </c>
      <c r="K360" s="4">
        <v>13140.0</v>
      </c>
      <c r="L360" s="4">
        <v>202.0</v>
      </c>
      <c r="M360" s="4">
        <v>9918.0</v>
      </c>
      <c r="N360" s="4">
        <v>60.0</v>
      </c>
      <c r="O360" s="4">
        <v>10180.0</v>
      </c>
      <c r="P360" s="4">
        <v>34.0</v>
      </c>
      <c r="Q360" s="4">
        <v>2336.0</v>
      </c>
      <c r="R360" s="4">
        <v>391.0</v>
      </c>
      <c r="S360" s="4">
        <v>-290.0</v>
      </c>
      <c r="T360" s="4">
        <v>2471.0</v>
      </c>
      <c r="U360" s="4">
        <v>101.0</v>
      </c>
    </row>
    <row r="361" ht="15.75" customHeight="1">
      <c r="A361" s="2">
        <v>44250.0</v>
      </c>
      <c r="B361" s="4">
        <v>35014.0</v>
      </c>
      <c r="C361" s="4">
        <v>1104990.0</v>
      </c>
      <c r="D361" s="4">
        <v>158604.0</v>
      </c>
      <c r="E361" s="4">
        <v>1298608.0</v>
      </c>
      <c r="F361" s="4">
        <v>5248.0</v>
      </c>
      <c r="G361" s="4">
        <v>314563.0</v>
      </c>
      <c r="H361" s="4">
        <v>7126.0</v>
      </c>
      <c r="I361" s="4">
        <v>4939.0</v>
      </c>
      <c r="J361" s="4">
        <v>331876.0</v>
      </c>
      <c r="K361" s="4">
        <v>12065.0</v>
      </c>
      <c r="L361" s="4">
        <v>323.0</v>
      </c>
      <c r="M361" s="4">
        <v>7996.0</v>
      </c>
      <c r="N361" s="4">
        <v>1456.0</v>
      </c>
      <c r="O361" s="4">
        <v>9775.0</v>
      </c>
      <c r="P361" s="4">
        <v>42.0</v>
      </c>
      <c r="Q361" s="4">
        <v>1815.0</v>
      </c>
      <c r="R361" s="4">
        <v>-402.0</v>
      </c>
      <c r="S361" s="4">
        <v>-673.0</v>
      </c>
      <c r="T361" s="4">
        <v>782.0</v>
      </c>
      <c r="U361" s="4">
        <v>-1075.0</v>
      </c>
    </row>
    <row r="362" ht="15.75" customHeight="1">
      <c r="A362" s="2">
        <v>44251.0</v>
      </c>
      <c r="B362" s="4">
        <v>35254.0</v>
      </c>
      <c r="C362" s="4">
        <v>1112725.0</v>
      </c>
      <c r="D362" s="4">
        <v>158162.0</v>
      </c>
      <c r="E362" s="4">
        <v>1306141.0</v>
      </c>
      <c r="F362" s="4">
        <v>5301.0</v>
      </c>
      <c r="G362" s="4">
        <v>317003.0</v>
      </c>
      <c r="H362" s="4">
        <v>6008.0</v>
      </c>
      <c r="I362" s="4">
        <v>4346.0</v>
      </c>
      <c r="J362" s="4">
        <v>332658.0</v>
      </c>
      <c r="K362" s="4">
        <v>10354.0</v>
      </c>
      <c r="L362" s="4">
        <v>240.0</v>
      </c>
      <c r="M362" s="4">
        <v>7735.0</v>
      </c>
      <c r="N362" s="4">
        <v>-442.0</v>
      </c>
      <c r="O362" s="4">
        <v>7533.0</v>
      </c>
      <c r="P362" s="4">
        <v>53.0</v>
      </c>
      <c r="Q362" s="4">
        <v>2440.0</v>
      </c>
      <c r="R362" s="4">
        <v>-1118.0</v>
      </c>
      <c r="S362" s="4">
        <v>-593.0</v>
      </c>
      <c r="T362" s="4">
        <v>782.0</v>
      </c>
      <c r="U362" s="4">
        <v>-1711.0</v>
      </c>
    </row>
    <row r="363" ht="15.75" customHeight="1">
      <c r="A363" s="2">
        <v>44252.0</v>
      </c>
      <c r="B363" s="6">
        <v>35518.0</v>
      </c>
      <c r="C363" s="6">
        <v>1121411.0</v>
      </c>
      <c r="D363" s="6">
        <v>157705.0</v>
      </c>
      <c r="E363" s="6">
        <v>1314634.0</v>
      </c>
      <c r="F363" s="6">
        <v>5346.0</v>
      </c>
      <c r="G363" s="6">
        <v>319326.0</v>
      </c>
      <c r="H363" s="6">
        <v>5499.0</v>
      </c>
      <c r="I363" s="6">
        <v>4068.0</v>
      </c>
      <c r="J363" s="6">
        <v>334239.0</v>
      </c>
      <c r="K363" s="6">
        <v>9567.0</v>
      </c>
      <c r="L363" s="6">
        <v>264.0</v>
      </c>
      <c r="M363" s="6">
        <v>8686.0</v>
      </c>
      <c r="N363" s="6">
        <v>-457.0</v>
      </c>
      <c r="O363" s="6">
        <v>8493.0</v>
      </c>
      <c r="P363" s="6">
        <v>45.0</v>
      </c>
      <c r="Q363" s="6">
        <v>2323.0</v>
      </c>
      <c r="R363" s="6">
        <v>-509.0</v>
      </c>
      <c r="S363" s="6">
        <v>-278.0</v>
      </c>
      <c r="T363" s="6">
        <v>1581.0</v>
      </c>
      <c r="U363" s="21">
        <v>-787.0</v>
      </c>
      <c r="V363" s="6"/>
      <c r="W363" s="6"/>
      <c r="X363" s="6"/>
      <c r="Y363" s="6"/>
      <c r="Z363" s="6"/>
      <c r="AA363" s="6"/>
    </row>
    <row r="364" ht="15.75" customHeight="1">
      <c r="A364" s="2">
        <v>44253.0</v>
      </c>
      <c r="B364" s="4">
        <v>35786.0</v>
      </c>
      <c r="C364" s="4">
        <v>1128672.0</v>
      </c>
      <c r="D364" s="4">
        <v>158408.0</v>
      </c>
      <c r="E364" s="4">
        <v>1322866.0</v>
      </c>
      <c r="F364" s="4">
        <v>5385.0</v>
      </c>
      <c r="G364" s="4">
        <v>321038.0</v>
      </c>
      <c r="H364" s="4">
        <v>5560.0</v>
      </c>
      <c r="I364" s="4">
        <v>3917.0</v>
      </c>
      <c r="J364" s="4">
        <v>335900.0</v>
      </c>
      <c r="K364" s="4">
        <v>9477.0</v>
      </c>
      <c r="L364" s="4">
        <v>268.0</v>
      </c>
      <c r="M364" s="4">
        <v>7261.0</v>
      </c>
      <c r="N364" s="4">
        <v>703.0</v>
      </c>
      <c r="O364" s="4">
        <v>8232.0</v>
      </c>
      <c r="P364" s="4">
        <v>39.0</v>
      </c>
      <c r="Q364" s="4">
        <v>1712.0</v>
      </c>
      <c r="R364" s="4">
        <v>61.0</v>
      </c>
      <c r="S364" s="4">
        <v>-151.0</v>
      </c>
      <c r="T364" s="4">
        <v>1661.0</v>
      </c>
      <c r="U364" s="4">
        <v>-90.0</v>
      </c>
    </row>
    <row r="365" ht="15.75" customHeight="1">
      <c r="A365" s="2">
        <v>44254.0</v>
      </c>
      <c r="B365" s="6">
        <v>35981.0</v>
      </c>
      <c r="C365" s="6">
        <v>1136054.0</v>
      </c>
      <c r="D365" s="6">
        <v>157039.0</v>
      </c>
      <c r="E365" s="6">
        <v>1329074.0</v>
      </c>
      <c r="F365" s="6">
        <v>5439.0</v>
      </c>
      <c r="G365" s="6">
        <v>322285.0</v>
      </c>
      <c r="H365" s="6">
        <v>5885.0</v>
      </c>
      <c r="I365" s="6">
        <v>4028.0</v>
      </c>
      <c r="J365" s="6">
        <v>337637.0</v>
      </c>
      <c r="K365" s="6">
        <v>9913.0</v>
      </c>
      <c r="L365" s="6">
        <v>195.0</v>
      </c>
      <c r="M365" s="6">
        <v>7382.0</v>
      </c>
      <c r="N365" s="6">
        <v>-1369.0</v>
      </c>
      <c r="O365" s="6">
        <v>6208.0</v>
      </c>
      <c r="P365" s="6">
        <v>54.0</v>
      </c>
      <c r="Q365" s="6">
        <v>1247.0</v>
      </c>
      <c r="R365" s="6">
        <v>325.0</v>
      </c>
      <c r="S365" s="6">
        <v>111.0</v>
      </c>
      <c r="T365" s="6">
        <v>1737.0</v>
      </c>
      <c r="U365" s="21">
        <v>436.0</v>
      </c>
      <c r="V365" s="6"/>
      <c r="W365" s="6"/>
      <c r="X365" s="6"/>
      <c r="Y365" s="6"/>
      <c r="Z365" s="6"/>
      <c r="AA365" s="6"/>
    </row>
    <row r="366" ht="15.75" customHeight="1">
      <c r="A366" s="2">
        <v>44255.0</v>
      </c>
      <c r="B366" s="4">
        <v>36166.0</v>
      </c>
      <c r="C366" s="4">
        <v>1142703.0</v>
      </c>
      <c r="D366" s="4">
        <v>155765.0</v>
      </c>
      <c r="E366" s="4">
        <v>1334634.0</v>
      </c>
      <c r="F366" s="4">
        <v>5478.0</v>
      </c>
      <c r="G366" s="4">
        <v>323892.0</v>
      </c>
      <c r="H366" s="4">
        <v>5940.0</v>
      </c>
      <c r="I366" s="4">
        <v>4425.0</v>
      </c>
      <c r="J366" s="4">
        <v>339735.0</v>
      </c>
      <c r="K366" s="4">
        <v>10365.0</v>
      </c>
      <c r="L366" s="4">
        <v>185.0</v>
      </c>
      <c r="M366" s="4">
        <v>6649.0</v>
      </c>
      <c r="N366" s="4">
        <v>-1274.0</v>
      </c>
      <c r="O366" s="4">
        <v>5560.0</v>
      </c>
      <c r="P366" s="4">
        <v>39.0</v>
      </c>
      <c r="Q366" s="4">
        <v>1607.0</v>
      </c>
      <c r="R366" s="4">
        <v>55.0</v>
      </c>
      <c r="S366" s="4">
        <v>397.0</v>
      </c>
      <c r="T366" s="4">
        <v>2098.0</v>
      </c>
      <c r="U366" s="4">
        <v>452.0</v>
      </c>
    </row>
    <row r="367" ht="15.75" customHeight="1">
      <c r="A367" s="2">
        <v>44256.0</v>
      </c>
      <c r="B367" s="4">
        <v>36325.0</v>
      </c>
      <c r="C367" s="4">
        <v>1151915.0</v>
      </c>
      <c r="D367" s="4">
        <v>153074.0</v>
      </c>
      <c r="E367" s="4">
        <v>1341314.0</v>
      </c>
      <c r="F367" s="4">
        <v>5528.0</v>
      </c>
      <c r="G367" s="10">
        <v>326509.0</v>
      </c>
      <c r="H367" s="10">
        <v>5891.0</v>
      </c>
      <c r="I367" s="4">
        <v>3865.0</v>
      </c>
      <c r="J367" s="10">
        <v>341793.0</v>
      </c>
      <c r="K367" s="4">
        <v>9756.0</v>
      </c>
      <c r="L367" s="4">
        <v>159.0</v>
      </c>
      <c r="M367" s="4">
        <v>9212.0</v>
      </c>
      <c r="N367" s="4">
        <v>-2691.0</v>
      </c>
      <c r="O367" s="4">
        <v>6680.0</v>
      </c>
      <c r="P367" s="21">
        <v>50.0</v>
      </c>
      <c r="Q367" s="21">
        <v>2617.0</v>
      </c>
      <c r="R367" s="21">
        <v>-49.0</v>
      </c>
      <c r="S367" s="21">
        <v>-560.0</v>
      </c>
      <c r="T367" s="21">
        <v>2058.0</v>
      </c>
      <c r="U367" s="21">
        <v>-609.0</v>
      </c>
    </row>
    <row r="368" ht="15.75" customHeight="1">
      <c r="A368" s="2">
        <v>44257.0</v>
      </c>
      <c r="B368" s="27">
        <v>36518.0</v>
      </c>
      <c r="C368" s="27">
        <v>1160863.0</v>
      </c>
      <c r="D368" s="27">
        <v>149645.0</v>
      </c>
      <c r="E368" s="27">
        <v>1347026.0</v>
      </c>
      <c r="F368" s="6">
        <v>5568.0</v>
      </c>
      <c r="G368" s="6">
        <v>328526.0</v>
      </c>
      <c r="H368" s="6">
        <v>5072.0</v>
      </c>
      <c r="I368" s="6">
        <v>3205.0</v>
      </c>
      <c r="J368" s="6">
        <v>342371.0</v>
      </c>
      <c r="K368" s="6">
        <v>8277.0</v>
      </c>
      <c r="L368" s="21">
        <v>193.0</v>
      </c>
      <c r="M368" s="21">
        <v>8948.0</v>
      </c>
      <c r="N368" s="21">
        <v>-3429.0</v>
      </c>
      <c r="O368" s="21">
        <v>5712.0</v>
      </c>
      <c r="P368" s="21">
        <v>40.0</v>
      </c>
      <c r="Q368" s="21">
        <v>2017.0</v>
      </c>
      <c r="R368" s="21">
        <v>-819.0</v>
      </c>
      <c r="S368" s="21">
        <v>-660.0</v>
      </c>
      <c r="T368" s="21">
        <v>578.0</v>
      </c>
      <c r="U368" s="21">
        <v>-1479.0</v>
      </c>
    </row>
    <row r="369" ht="15.75" customHeight="1">
      <c r="A369" s="2">
        <v>44258.0</v>
      </c>
      <c r="B369" s="4">
        <v>36721.0</v>
      </c>
      <c r="C369" s="4">
        <v>1169916.0</v>
      </c>
      <c r="D369" s="4">
        <v>147197.0</v>
      </c>
      <c r="E369" s="4">
        <v>1353834.0</v>
      </c>
      <c r="F369" s="21">
        <v>5613.0</v>
      </c>
      <c r="G369" s="21">
        <v>331016.0</v>
      </c>
      <c r="H369" s="21">
        <v>3742.0</v>
      </c>
      <c r="I369" s="21">
        <v>3437.0</v>
      </c>
      <c r="J369" s="28">
        <v>343808.0</v>
      </c>
      <c r="K369" s="21">
        <v>7179.0</v>
      </c>
      <c r="L369" s="4">
        <v>203.0</v>
      </c>
      <c r="M369" s="4">
        <v>9053.0</v>
      </c>
      <c r="N369" s="4">
        <v>-2448.0</v>
      </c>
      <c r="O369" s="4">
        <v>6808.0</v>
      </c>
      <c r="P369" s="4">
        <v>45.0</v>
      </c>
      <c r="Q369" s="4">
        <v>2490.0</v>
      </c>
      <c r="R369" s="4">
        <v>-1330.0</v>
      </c>
      <c r="S369" s="4">
        <v>232.0</v>
      </c>
      <c r="T369" s="4">
        <v>1437.0</v>
      </c>
      <c r="U369" s="4">
        <v>-1098.0</v>
      </c>
    </row>
    <row r="370" ht="15.75" customHeight="1">
      <c r="A370" s="2">
        <v>44259.0</v>
      </c>
      <c r="B370" s="4">
        <v>36897.0</v>
      </c>
      <c r="C370" s="4">
        <v>1176356.0</v>
      </c>
      <c r="D370" s="4">
        <v>147845.0</v>
      </c>
      <c r="E370" s="4">
        <v>1361098.0</v>
      </c>
      <c r="F370" s="6">
        <v>5657.0</v>
      </c>
      <c r="G370" s="6">
        <v>332758.0</v>
      </c>
      <c r="H370" s="6">
        <v>3940.0</v>
      </c>
      <c r="I370" s="6">
        <v>3461.0</v>
      </c>
      <c r="J370" s="6">
        <v>345816.0</v>
      </c>
      <c r="K370" s="6">
        <v>7401.0</v>
      </c>
      <c r="L370" s="4">
        <v>176.0</v>
      </c>
      <c r="M370" s="4">
        <v>6440.0</v>
      </c>
      <c r="N370" s="4">
        <v>648.0</v>
      </c>
      <c r="O370" s="4">
        <v>7264.0</v>
      </c>
      <c r="P370" s="21">
        <v>44.0</v>
      </c>
      <c r="Q370" s="21">
        <v>1742.0</v>
      </c>
      <c r="R370" s="21">
        <v>198.0</v>
      </c>
      <c r="S370" s="21">
        <v>24.0</v>
      </c>
      <c r="T370" s="21">
        <v>2008.0</v>
      </c>
      <c r="U370" s="21">
        <v>222.0</v>
      </c>
    </row>
    <row r="371" ht="15.75" customHeight="1">
      <c r="A371" s="2">
        <v>44260.0</v>
      </c>
      <c r="B371" s="4">
        <v>37026.0</v>
      </c>
      <c r="C371" s="4">
        <v>1182687.0</v>
      </c>
      <c r="D371" s="5">
        <v>148380.0</v>
      </c>
      <c r="E371" s="5">
        <v>1368093.0</v>
      </c>
      <c r="F371" s="4">
        <v>5702.0</v>
      </c>
      <c r="G371" s="4">
        <v>334100.0</v>
      </c>
      <c r="H371" s="4">
        <v>4026.0</v>
      </c>
      <c r="I371" s="4">
        <v>3147.0</v>
      </c>
      <c r="J371" s="4">
        <v>346975.0</v>
      </c>
      <c r="K371" s="4">
        <v>7173.0</v>
      </c>
      <c r="L371" s="4">
        <v>129.0</v>
      </c>
      <c r="M371" s="4">
        <v>6331.0</v>
      </c>
      <c r="N371" s="4">
        <v>535.0</v>
      </c>
      <c r="O371" s="4">
        <v>6995.0</v>
      </c>
      <c r="P371" s="4">
        <v>45.0</v>
      </c>
      <c r="Q371" s="4">
        <v>1342.0</v>
      </c>
      <c r="R371" s="4">
        <v>86.0</v>
      </c>
      <c r="S371" s="4">
        <v>-314.0</v>
      </c>
      <c r="T371" s="4">
        <v>1159.0</v>
      </c>
      <c r="U371" s="4">
        <v>-228.0</v>
      </c>
    </row>
    <row r="372" ht="15.75" customHeight="1">
      <c r="A372" s="2">
        <v>44261.0</v>
      </c>
      <c r="B372" s="6">
        <v>37154.0</v>
      </c>
      <c r="C372" s="6">
        <v>1189510.0</v>
      </c>
      <c r="D372" s="6">
        <v>147172.0</v>
      </c>
      <c r="E372" s="6">
        <v>1373836.0</v>
      </c>
      <c r="F372" s="6">
        <v>5748.0</v>
      </c>
      <c r="G372" s="6">
        <v>335617.0</v>
      </c>
      <c r="H372" s="6">
        <v>4228.0</v>
      </c>
      <c r="I372" s="6">
        <v>2998.0</v>
      </c>
      <c r="J372" s="6">
        <v>348591.0</v>
      </c>
      <c r="K372" s="6">
        <v>7226.0</v>
      </c>
      <c r="L372" s="6">
        <v>128.0</v>
      </c>
      <c r="M372" s="6">
        <v>6823.0</v>
      </c>
      <c r="N372" s="6">
        <v>-1208.0</v>
      </c>
      <c r="O372" s="6">
        <v>5743.0</v>
      </c>
      <c r="P372" s="6">
        <v>46.0</v>
      </c>
      <c r="Q372" s="6">
        <v>1517.0</v>
      </c>
      <c r="R372" s="6">
        <v>202.0</v>
      </c>
      <c r="S372" s="6">
        <v>-149.0</v>
      </c>
      <c r="T372" s="6">
        <v>1616.0</v>
      </c>
      <c r="U372" s="21">
        <v>53.0</v>
      </c>
      <c r="V372" s="6"/>
      <c r="W372" s="6"/>
      <c r="X372" s="6"/>
      <c r="Y372" s="6"/>
      <c r="Z372" s="6"/>
      <c r="AA372" s="6"/>
    </row>
    <row r="373" ht="15.75" customHeight="1">
      <c r="A373" s="2">
        <v>44262.0</v>
      </c>
      <c r="B373" s="4">
        <v>37266.0</v>
      </c>
      <c r="C373" s="4">
        <v>1194656.0</v>
      </c>
      <c r="D373" s="4">
        <v>147740.0</v>
      </c>
      <c r="E373" s="4">
        <v>1379662.0</v>
      </c>
      <c r="F373" s="4">
        <v>5790.0</v>
      </c>
      <c r="G373" s="4">
        <v>337426.0</v>
      </c>
      <c r="H373" s="4">
        <v>4194.0</v>
      </c>
      <c r="I373" s="4">
        <v>3015.0</v>
      </c>
      <c r="J373" s="4">
        <v>350425.0</v>
      </c>
      <c r="K373" s="4">
        <v>7209.0</v>
      </c>
      <c r="L373" s="4">
        <v>112.0</v>
      </c>
      <c r="M373" s="4">
        <v>5146.0</v>
      </c>
      <c r="N373" s="4">
        <v>568.0</v>
      </c>
      <c r="O373" s="4">
        <v>5826.0</v>
      </c>
      <c r="P373" s="4">
        <v>42.0</v>
      </c>
      <c r="Q373" s="4">
        <v>1809.0</v>
      </c>
      <c r="R373" s="4">
        <v>-34.0</v>
      </c>
      <c r="S373" s="4">
        <v>17.0</v>
      </c>
      <c r="T373" s="4">
        <v>1834.0</v>
      </c>
      <c r="U373" s="4">
        <v>-17.0</v>
      </c>
    </row>
    <row r="374" ht="15.75" customHeight="1">
      <c r="A374" s="2">
        <v>44263.0</v>
      </c>
      <c r="B374" s="4">
        <v>37547.0</v>
      </c>
      <c r="C374" s="4">
        <v>1203381.0</v>
      </c>
      <c r="D374" s="4">
        <v>145628.0</v>
      </c>
      <c r="E374" s="4">
        <v>1386556.0</v>
      </c>
      <c r="F374" s="4">
        <v>5838.0</v>
      </c>
      <c r="G374" s="4">
        <v>338931.0</v>
      </c>
      <c r="H374" s="4">
        <v>4494.0</v>
      </c>
      <c r="I374" s="4">
        <v>2945.0</v>
      </c>
      <c r="J374" s="4">
        <v>352208.0</v>
      </c>
      <c r="K374" s="4">
        <v>7439.0</v>
      </c>
      <c r="L374" s="4">
        <v>281.0</v>
      </c>
      <c r="M374" s="4">
        <v>8725.0</v>
      </c>
      <c r="N374" s="4">
        <v>-2112.0</v>
      </c>
      <c r="O374" s="4">
        <v>6894.0</v>
      </c>
      <c r="P374" s="4">
        <v>48.0</v>
      </c>
      <c r="Q374" s="4">
        <v>1505.0</v>
      </c>
      <c r="R374" s="4">
        <v>300.0</v>
      </c>
      <c r="S374" s="4">
        <v>-70.0</v>
      </c>
      <c r="T374" s="4">
        <v>1783.0</v>
      </c>
      <c r="U374" s="4">
        <v>230.0</v>
      </c>
    </row>
    <row r="375" ht="15.75" customHeight="1">
      <c r="A375" s="2">
        <v>44264.0</v>
      </c>
      <c r="B375" s="4">
        <v>37757.0</v>
      </c>
      <c r="C375" s="4">
        <v>1210877.0</v>
      </c>
      <c r="D375" s="4">
        <v>144311.0</v>
      </c>
      <c r="E375" s="4">
        <v>1392945.0</v>
      </c>
      <c r="F375" s="4">
        <v>5883.0</v>
      </c>
      <c r="G375" s="4">
        <v>340587.0</v>
      </c>
      <c r="H375" s="4">
        <v>3856.0</v>
      </c>
      <c r="I375" s="4">
        <v>2749.0</v>
      </c>
      <c r="J375" s="4">
        <v>353075.0</v>
      </c>
      <c r="K375" s="4">
        <v>6605.0</v>
      </c>
      <c r="L375" s="4">
        <v>210.0</v>
      </c>
      <c r="M375" s="4">
        <v>7496.0</v>
      </c>
      <c r="N375" s="4">
        <v>-1317.0</v>
      </c>
      <c r="O375" s="4">
        <v>6389.0</v>
      </c>
      <c r="P375" s="4">
        <v>45.0</v>
      </c>
      <c r="Q375" s="4">
        <v>1656.0</v>
      </c>
      <c r="R375" s="4">
        <v>-638.0</v>
      </c>
      <c r="S375" s="4">
        <v>-196.0</v>
      </c>
      <c r="T375" s="4">
        <v>867.0</v>
      </c>
      <c r="U375" s="4">
        <v>-834.0</v>
      </c>
    </row>
    <row r="376" ht="15.75" customHeight="1">
      <c r="A376" s="2">
        <v>44265.0</v>
      </c>
      <c r="B376" s="4">
        <v>37932.0</v>
      </c>
      <c r="C376" s="4">
        <v>1216433.0</v>
      </c>
      <c r="D376" s="4">
        <v>144213.0</v>
      </c>
      <c r="E376" s="4">
        <v>1398578.0</v>
      </c>
      <c r="F376" s="4">
        <v>5923.0</v>
      </c>
      <c r="G376" s="10">
        <v>341398.0</v>
      </c>
      <c r="H376" s="10">
        <v>3691.0</v>
      </c>
      <c r="I376" s="10">
        <v>3103.0</v>
      </c>
      <c r="J376" s="10">
        <v>354115.0</v>
      </c>
      <c r="K376" s="6">
        <v>6794.0</v>
      </c>
      <c r="L376" s="4">
        <v>175.0</v>
      </c>
      <c r="M376" s="4">
        <v>5556.0</v>
      </c>
      <c r="N376" s="4">
        <v>-98.0</v>
      </c>
      <c r="O376" s="4">
        <v>5633.0</v>
      </c>
      <c r="P376" s="4">
        <v>40.0</v>
      </c>
      <c r="Q376" s="4">
        <v>811.0</v>
      </c>
      <c r="R376" s="4">
        <v>-165.0</v>
      </c>
      <c r="S376" s="4">
        <v>354.0</v>
      </c>
      <c r="T376" s="4">
        <v>1040.0</v>
      </c>
      <c r="U376" s="4">
        <v>189.0</v>
      </c>
    </row>
    <row r="377" ht="15.75" customHeight="1">
      <c r="A377" s="2">
        <v>44266.0</v>
      </c>
      <c r="B377" s="6">
        <v>38049.0</v>
      </c>
      <c r="C377" s="6">
        <v>1224603.0</v>
      </c>
      <c r="D377" s="6">
        <v>141070.0</v>
      </c>
      <c r="E377" s="6">
        <v>1403722.0</v>
      </c>
      <c r="F377" s="6">
        <v>5943.0</v>
      </c>
      <c r="G377" s="6">
        <v>342306.0</v>
      </c>
      <c r="H377" s="6">
        <v>4253.0</v>
      </c>
      <c r="I377" s="6">
        <v>3367.0</v>
      </c>
      <c r="J377" s="6">
        <v>355869.0</v>
      </c>
      <c r="K377" s="6">
        <v>7620.0</v>
      </c>
      <c r="L377" s="6">
        <v>117.0</v>
      </c>
      <c r="M377" s="6">
        <v>8170.0</v>
      </c>
      <c r="N377" s="6">
        <v>-3143.0</v>
      </c>
      <c r="O377" s="6">
        <v>5144.0</v>
      </c>
      <c r="P377" s="6">
        <v>20.0</v>
      </c>
      <c r="Q377" s="6">
        <v>908.0</v>
      </c>
      <c r="R377" s="6">
        <v>562.0</v>
      </c>
      <c r="S377" s="6">
        <v>264.0</v>
      </c>
      <c r="T377" s="6">
        <v>1754.0</v>
      </c>
      <c r="U377" s="21">
        <v>826.0</v>
      </c>
      <c r="V377" s="6"/>
      <c r="W377" s="6"/>
      <c r="X377" s="6"/>
      <c r="Y377" s="6"/>
      <c r="Z377" s="6"/>
      <c r="AA377" s="6"/>
    </row>
    <row r="378" ht="15.75" customHeight="1">
      <c r="A378" s="2">
        <v>44267.0</v>
      </c>
      <c r="B378" s="4">
        <v>38229.0</v>
      </c>
      <c r="C378" s="4">
        <v>1231454.0</v>
      </c>
      <c r="D378" s="4">
        <v>140451.0</v>
      </c>
      <c r="E378" s="4">
        <v>1410134.0</v>
      </c>
      <c r="F378" s="4">
        <v>5969.0</v>
      </c>
      <c r="G378" s="4">
        <v>343351.0</v>
      </c>
      <c r="H378" s="4">
        <v>4670.0</v>
      </c>
      <c r="I378" s="4">
        <v>3752.0</v>
      </c>
      <c r="J378" s="4">
        <v>357742.0</v>
      </c>
      <c r="K378" s="4">
        <v>8422.0</v>
      </c>
      <c r="L378" s="4">
        <v>180.0</v>
      </c>
      <c r="M378" s="4">
        <v>6851.0</v>
      </c>
      <c r="N378" s="4">
        <v>-619.0</v>
      </c>
      <c r="O378" s="4">
        <v>6412.0</v>
      </c>
      <c r="P378" s="4">
        <v>26.0</v>
      </c>
      <c r="Q378" s="4">
        <v>1045.0</v>
      </c>
      <c r="R378" s="4">
        <v>417.0</v>
      </c>
      <c r="S378" s="4">
        <v>385.0</v>
      </c>
      <c r="T378" s="4">
        <v>1873.0</v>
      </c>
      <c r="U378" s="4">
        <v>802.0</v>
      </c>
    </row>
    <row r="379" ht="15.75" customHeight="1">
      <c r="A379" s="2">
        <v>44268.0</v>
      </c>
      <c r="B379" s="6">
        <v>38329.0</v>
      </c>
      <c r="C379" s="6">
        <v>1237470.0</v>
      </c>
      <c r="D379" s="6">
        <v>138942.0</v>
      </c>
      <c r="E379" s="6">
        <v>1414741.0</v>
      </c>
      <c r="F379" s="6">
        <v>5991.0</v>
      </c>
      <c r="G379" s="6">
        <v>345202.0</v>
      </c>
      <c r="H379" s="6">
        <v>4226.0</v>
      </c>
      <c r="I379" s="6">
        <v>3357.0</v>
      </c>
      <c r="J379" s="6">
        <v>358776.0</v>
      </c>
      <c r="K379" s="6">
        <v>7583.0</v>
      </c>
      <c r="L379" s="6">
        <v>100.0</v>
      </c>
      <c r="M379" s="6">
        <v>6016.0</v>
      </c>
      <c r="N379" s="6">
        <v>-1509.0</v>
      </c>
      <c r="O379" s="6">
        <v>4607.0</v>
      </c>
      <c r="P379" s="6">
        <v>22.0</v>
      </c>
      <c r="Q379" s="6">
        <v>1851.0</v>
      </c>
      <c r="R379" s="6">
        <v>-444.0</v>
      </c>
      <c r="S379" s="6">
        <v>-395.0</v>
      </c>
      <c r="T379" s="6">
        <v>1034.0</v>
      </c>
      <c r="U379" s="21">
        <v>-839.0</v>
      </c>
      <c r="V379" s="6"/>
      <c r="W379" s="6"/>
      <c r="X379" s="6"/>
      <c r="Y379" s="6"/>
      <c r="Z379" s="6"/>
      <c r="AA379" s="6"/>
    </row>
    <row r="380" ht="15.75" customHeight="1">
      <c r="A380" s="2">
        <v>44269.0</v>
      </c>
      <c r="B380" s="4">
        <v>38426.0</v>
      </c>
      <c r="C380" s="4">
        <v>1243117.0</v>
      </c>
      <c r="D380" s="4">
        <v>137912.0</v>
      </c>
      <c r="E380" s="4">
        <v>1419455.0</v>
      </c>
      <c r="F380" s="4">
        <v>6026.0</v>
      </c>
      <c r="G380" s="4">
        <v>347210.0</v>
      </c>
      <c r="H380" s="4">
        <v>3443.0</v>
      </c>
      <c r="I380" s="4">
        <v>3301.0</v>
      </c>
      <c r="J380" s="4">
        <v>359980.0</v>
      </c>
      <c r="K380" s="4">
        <v>6744.0</v>
      </c>
      <c r="L380" s="4">
        <v>97.0</v>
      </c>
      <c r="M380" s="4">
        <v>5647.0</v>
      </c>
      <c r="N380" s="4">
        <v>-1030.0</v>
      </c>
      <c r="O380" s="4">
        <v>4714.0</v>
      </c>
      <c r="P380" s="4">
        <v>35.0</v>
      </c>
      <c r="Q380" s="4">
        <v>2008.0</v>
      </c>
      <c r="R380" s="4">
        <v>-783.0</v>
      </c>
      <c r="S380" s="4">
        <v>-56.0</v>
      </c>
      <c r="T380" s="4">
        <v>1204.0</v>
      </c>
      <c r="U380" s="4">
        <v>-839.0</v>
      </c>
    </row>
    <row r="381" ht="15.75" customHeight="1">
      <c r="A381" s="2">
        <v>44270.0</v>
      </c>
      <c r="B381" s="4">
        <v>38573.0</v>
      </c>
      <c r="C381" s="4">
        <v>1249947.0</v>
      </c>
      <c r="D381" s="4">
        <v>136524.0</v>
      </c>
      <c r="E381" s="4">
        <v>1425044.0</v>
      </c>
      <c r="F381" s="4">
        <v>6038.0</v>
      </c>
      <c r="G381" s="4">
        <v>349002.0</v>
      </c>
      <c r="H381" s="4">
        <v>3485.0</v>
      </c>
      <c r="I381" s="4">
        <v>3010.0</v>
      </c>
      <c r="J381" s="4">
        <v>361535.0</v>
      </c>
      <c r="K381" s="4">
        <v>6495.0</v>
      </c>
      <c r="L381" s="4">
        <v>147.0</v>
      </c>
      <c r="M381" s="4">
        <v>6830.0</v>
      </c>
      <c r="N381" s="4">
        <v>-1388.0</v>
      </c>
      <c r="O381" s="4">
        <v>5589.0</v>
      </c>
      <c r="P381" s="4">
        <v>12.0</v>
      </c>
      <c r="Q381" s="4">
        <v>1792.0</v>
      </c>
      <c r="R381" s="4">
        <v>42.0</v>
      </c>
      <c r="S381" s="4">
        <v>-291.0</v>
      </c>
      <c r="T381" s="4">
        <v>1555.0</v>
      </c>
      <c r="U381" s="4">
        <v>-249.0</v>
      </c>
    </row>
    <row r="382" ht="15.75" customHeight="1">
      <c r="A382" s="2">
        <v>44271.0</v>
      </c>
      <c r="B382" s="4">
        <v>38753.0</v>
      </c>
      <c r="C382" s="4">
        <v>1257663.0</v>
      </c>
      <c r="D382" s="4">
        <v>134042.0</v>
      </c>
      <c r="E382" s="4">
        <v>1430458.0</v>
      </c>
      <c r="F382" s="4">
        <v>6062.0</v>
      </c>
      <c r="G382" s="4">
        <v>350561.0</v>
      </c>
      <c r="H382" s="4">
        <v>2996.0</v>
      </c>
      <c r="I382" s="4">
        <v>2751.0</v>
      </c>
      <c r="J382" s="4">
        <v>362370.0</v>
      </c>
      <c r="K382" s="4">
        <v>5747.0</v>
      </c>
      <c r="L382" s="4">
        <v>180.0</v>
      </c>
      <c r="M382" s="4">
        <v>7716.0</v>
      </c>
      <c r="N382" s="4">
        <v>-2482.0</v>
      </c>
      <c r="O382" s="4">
        <v>5414.0</v>
      </c>
      <c r="P382" s="4">
        <v>24.0</v>
      </c>
      <c r="Q382" s="4">
        <v>1559.0</v>
      </c>
      <c r="R382" s="4">
        <v>-489.0</v>
      </c>
      <c r="S382" s="4">
        <v>-259.0</v>
      </c>
      <c r="T382" s="4">
        <v>835.0</v>
      </c>
      <c r="U382" s="4">
        <v>-748.0</v>
      </c>
    </row>
    <row r="383" ht="15.75" customHeight="1">
      <c r="A383" s="2">
        <v>44272.0</v>
      </c>
      <c r="B383" s="4">
        <v>38915.0</v>
      </c>
      <c r="C383" s="4">
        <v>1266673.0</v>
      </c>
      <c r="D383" s="4">
        <v>131695.0</v>
      </c>
      <c r="E383" s="4">
        <v>1437283.0</v>
      </c>
      <c r="F383" s="4">
        <v>6077.0</v>
      </c>
      <c r="G383" s="4">
        <v>351680.0</v>
      </c>
      <c r="H383" s="4">
        <v>2907.0</v>
      </c>
      <c r="I383" s="4">
        <v>3036.0</v>
      </c>
      <c r="J383" s="4">
        <v>363700.0</v>
      </c>
      <c r="K383" s="4">
        <v>5943.0</v>
      </c>
      <c r="L383" s="4">
        <v>162.0</v>
      </c>
      <c r="M383" s="4">
        <v>9010.0</v>
      </c>
      <c r="N383" s="4">
        <v>-2347.0</v>
      </c>
      <c r="O383" s="4">
        <v>6825.0</v>
      </c>
      <c r="P383" s="4">
        <v>15.0</v>
      </c>
      <c r="Q383" s="4">
        <v>1119.0</v>
      </c>
      <c r="R383" s="4">
        <v>-89.0</v>
      </c>
      <c r="S383" s="4">
        <v>285.0</v>
      </c>
      <c r="T383" s="4">
        <v>1330.0</v>
      </c>
      <c r="U383" s="4">
        <v>196.0</v>
      </c>
    </row>
    <row r="384" ht="15.75" customHeight="1">
      <c r="A384" s="2">
        <v>44273.0</v>
      </c>
      <c r="B384" s="4">
        <v>39142.0</v>
      </c>
      <c r="C384" s="4">
        <v>1272958.0</v>
      </c>
      <c r="D384" s="4">
        <v>131753.0</v>
      </c>
      <c r="E384" s="4">
        <v>1443853.0</v>
      </c>
      <c r="F384" s="4">
        <v>6100.0</v>
      </c>
      <c r="G384" s="4">
        <v>352827.0</v>
      </c>
      <c r="H384" s="4">
        <v>3273.0</v>
      </c>
      <c r="I384" s="4">
        <v>3219.0</v>
      </c>
      <c r="J384" s="4">
        <v>365419.0</v>
      </c>
      <c r="K384" s="4">
        <v>6492.0</v>
      </c>
      <c r="L384" s="4">
        <v>227.0</v>
      </c>
      <c r="M384" s="4">
        <v>6285.0</v>
      </c>
      <c r="N384" s="4">
        <v>58.0</v>
      </c>
      <c r="O384" s="4">
        <v>6570.0</v>
      </c>
      <c r="P384" s="4">
        <v>23.0</v>
      </c>
      <c r="Q384" s="4">
        <v>1147.0</v>
      </c>
      <c r="R384" s="4">
        <v>366.0</v>
      </c>
      <c r="S384" s="4">
        <v>183.0</v>
      </c>
      <c r="T384" s="4">
        <v>1719.0</v>
      </c>
      <c r="U384" s="4">
        <v>549.0</v>
      </c>
    </row>
    <row r="385" ht="15.75" customHeight="1">
      <c r="A385" s="2">
        <v>44274.0</v>
      </c>
      <c r="B385" s="4">
        <v>39339.0</v>
      </c>
      <c r="C385" s="4">
        <v>1278965.0</v>
      </c>
      <c r="D385" s="4">
        <v>131828.0</v>
      </c>
      <c r="E385" s="4">
        <v>1450132.0</v>
      </c>
      <c r="F385" s="4">
        <v>6120.0</v>
      </c>
      <c r="G385" s="4">
        <v>354036.0</v>
      </c>
      <c r="H385" s="4">
        <v>3483.0</v>
      </c>
      <c r="I385" s="4">
        <v>3368.0</v>
      </c>
      <c r="J385" s="4">
        <v>367007.0</v>
      </c>
      <c r="K385" s="4">
        <v>6851.0</v>
      </c>
      <c r="L385" s="4">
        <v>197.0</v>
      </c>
      <c r="M385" s="4">
        <v>6007.0</v>
      </c>
      <c r="N385" s="4">
        <v>75.0</v>
      </c>
      <c r="O385" s="4">
        <v>6279.0</v>
      </c>
      <c r="P385" s="4">
        <v>20.0</v>
      </c>
      <c r="Q385" s="4">
        <v>1209.0</v>
      </c>
      <c r="R385" s="4">
        <v>210.0</v>
      </c>
      <c r="S385" s="4">
        <v>149.0</v>
      </c>
      <c r="T385" s="4">
        <v>1588.0</v>
      </c>
      <c r="U385" s="4">
        <v>359.0</v>
      </c>
    </row>
    <row r="386" ht="15.75" customHeight="1">
      <c r="A386" s="2">
        <v>44275.0</v>
      </c>
      <c r="B386" s="21">
        <v>39447.0</v>
      </c>
      <c r="C386" s="21">
        <v>1284725.0</v>
      </c>
      <c r="D386" s="21">
        <v>131616.0</v>
      </c>
      <c r="E386" s="21">
        <v>1455788.0</v>
      </c>
      <c r="F386" s="6">
        <v>6143.0</v>
      </c>
      <c r="G386" s="6">
        <v>355221.0</v>
      </c>
      <c r="H386" s="6">
        <v>3894.0</v>
      </c>
      <c r="I386" s="6">
        <v>3686.0</v>
      </c>
      <c r="J386" s="21">
        <v>368944.0</v>
      </c>
      <c r="K386" s="21">
        <v>7580.0</v>
      </c>
      <c r="L386" s="21">
        <v>108.0</v>
      </c>
      <c r="M386" s="21">
        <v>5760.0</v>
      </c>
      <c r="N386" s="21">
        <v>-212.0</v>
      </c>
      <c r="O386" s="21">
        <v>5656.0</v>
      </c>
      <c r="P386" s="21">
        <v>23.0</v>
      </c>
      <c r="Q386" s="21">
        <v>1185.0</v>
      </c>
      <c r="R386" s="21">
        <v>411.0</v>
      </c>
      <c r="S386" s="21">
        <v>318.0</v>
      </c>
      <c r="T386" s="21">
        <v>1937.0</v>
      </c>
      <c r="U386" s="29">
        <v>729.0</v>
      </c>
    </row>
    <row r="387" ht="15.75" customHeight="1">
      <c r="A387" s="2">
        <v>44276.0</v>
      </c>
      <c r="B387" s="4">
        <v>39550.0</v>
      </c>
      <c r="C387" s="4">
        <v>1290790.0</v>
      </c>
      <c r="D387" s="4">
        <v>129844.0</v>
      </c>
      <c r="E387" s="4">
        <v>1460184.0</v>
      </c>
      <c r="F387" s="4">
        <v>6160.0</v>
      </c>
      <c r="G387" s="4">
        <v>357100.0</v>
      </c>
      <c r="H387" s="4">
        <v>3859.0</v>
      </c>
      <c r="I387" s="4">
        <v>3463.0</v>
      </c>
      <c r="J387" s="4">
        <v>370582.0</v>
      </c>
      <c r="K387" s="4">
        <v>7322.0</v>
      </c>
      <c r="L387" s="4">
        <v>103.0</v>
      </c>
      <c r="M387" s="4">
        <v>6065.0</v>
      </c>
      <c r="N387" s="4">
        <v>-1772.0</v>
      </c>
      <c r="O387" s="4">
        <v>4396.0</v>
      </c>
      <c r="P387" s="4">
        <v>17.0</v>
      </c>
      <c r="Q387" s="4">
        <v>1879.0</v>
      </c>
      <c r="R387" s="4">
        <v>-35.0</v>
      </c>
      <c r="S387" s="4">
        <v>-223.0</v>
      </c>
      <c r="T387" s="4">
        <v>1638.0</v>
      </c>
      <c r="U387" s="4">
        <v>-258.0</v>
      </c>
    </row>
    <row r="388" ht="15.75" customHeight="1">
      <c r="A388" s="2">
        <v>44277.0</v>
      </c>
      <c r="B388" s="6">
        <v>39711.0</v>
      </c>
      <c r="C388" s="6">
        <v>1297967.0</v>
      </c>
      <c r="D388" s="6">
        <v>128250.0</v>
      </c>
      <c r="E388" s="6">
        <v>1465928.0</v>
      </c>
      <c r="F388" s="6">
        <v>6179.0</v>
      </c>
      <c r="G388" s="6">
        <v>358826.0</v>
      </c>
      <c r="H388" s="6">
        <v>3775.0</v>
      </c>
      <c r="I388" s="6">
        <v>3276.0</v>
      </c>
      <c r="J388" s="6">
        <v>372056.0</v>
      </c>
      <c r="K388" s="6">
        <v>7051.0</v>
      </c>
      <c r="L388" s="6">
        <v>161.0</v>
      </c>
      <c r="M388" s="6">
        <v>7177.0</v>
      </c>
      <c r="N388" s="6">
        <v>-1594.0</v>
      </c>
      <c r="O388" s="6">
        <v>5744.0</v>
      </c>
      <c r="P388" s="6">
        <v>19.0</v>
      </c>
      <c r="Q388" s="6">
        <v>1726.0</v>
      </c>
      <c r="R388" s="6">
        <v>-84.0</v>
      </c>
      <c r="S388" s="6">
        <v>-187.0</v>
      </c>
      <c r="T388" s="6">
        <v>1474.0</v>
      </c>
      <c r="U388" s="21">
        <v>-271.0</v>
      </c>
      <c r="V388" s="6"/>
      <c r="W388" s="6"/>
      <c r="X388" s="6"/>
      <c r="Y388" s="6"/>
      <c r="Z388" s="6"/>
      <c r="AA388" s="6"/>
    </row>
    <row r="389" ht="15.75" customHeight="1">
      <c r="A389" s="2">
        <v>44278.0</v>
      </c>
      <c r="B389" s="4">
        <v>39865.0</v>
      </c>
      <c r="C389" s="4">
        <v>1304921.0</v>
      </c>
      <c r="D389" s="4">
        <v>126439.0</v>
      </c>
      <c r="E389" s="4">
        <v>1471225.0</v>
      </c>
      <c r="F389" s="4">
        <v>6206.0</v>
      </c>
      <c r="G389" s="4">
        <v>360479.0</v>
      </c>
      <c r="H389" s="4">
        <v>3107.0</v>
      </c>
      <c r="I389" s="4">
        <v>3079.0</v>
      </c>
      <c r="J389" s="4">
        <v>372871.0</v>
      </c>
      <c r="K389" s="4">
        <v>6186.0</v>
      </c>
      <c r="L389" s="4">
        <v>154.0</v>
      </c>
      <c r="M389" s="4">
        <v>6954.0</v>
      </c>
      <c r="N389" s="4">
        <v>-1811.0</v>
      </c>
      <c r="O389" s="4">
        <v>5297.0</v>
      </c>
      <c r="P389" s="4">
        <v>27.0</v>
      </c>
      <c r="Q389" s="4">
        <v>1653.0</v>
      </c>
      <c r="R389" s="4">
        <v>-668.0</v>
      </c>
      <c r="S389" s="4">
        <v>-197.0</v>
      </c>
      <c r="T389" s="4">
        <v>815.0</v>
      </c>
      <c r="U389" s="4">
        <v>-865.0</v>
      </c>
    </row>
    <row r="390" ht="15.75" customHeight="1">
      <c r="A390" s="2">
        <v>44279.0</v>
      </c>
      <c r="B390" s="4">
        <v>39983.0</v>
      </c>
      <c r="C390" s="4">
        <v>1312543.0</v>
      </c>
      <c r="D390" s="4">
        <v>123926.0</v>
      </c>
      <c r="E390" s="4">
        <v>1476452.0</v>
      </c>
      <c r="F390" s="4">
        <v>6224.0</v>
      </c>
      <c r="G390" s="4">
        <v>362248.0</v>
      </c>
      <c r="H390" s="4">
        <v>2650.0</v>
      </c>
      <c r="I390" s="4">
        <v>2639.0</v>
      </c>
      <c r="J390" s="4">
        <v>373761.0</v>
      </c>
      <c r="K390" s="4">
        <v>5289.0</v>
      </c>
      <c r="L390" s="4">
        <v>118.0</v>
      </c>
      <c r="M390" s="4">
        <v>7622.0</v>
      </c>
      <c r="N390" s="4">
        <v>-2513.0</v>
      </c>
      <c r="O390" s="4">
        <v>5227.0</v>
      </c>
      <c r="P390" s="4">
        <v>18.0</v>
      </c>
      <c r="Q390" s="4">
        <v>1769.0</v>
      </c>
      <c r="R390" s="4">
        <v>-457.0</v>
      </c>
      <c r="S390" s="4">
        <v>-440.0</v>
      </c>
      <c r="T390" s="4">
        <v>890.0</v>
      </c>
      <c r="U390" s="4">
        <v>-897.0</v>
      </c>
    </row>
    <row r="391" ht="15.75" customHeight="1">
      <c r="A391" s="2">
        <v>44280.0</v>
      </c>
      <c r="B391" s="4">
        <v>40081.0</v>
      </c>
      <c r="C391" s="4">
        <v>1317199.0</v>
      </c>
      <c r="D391" s="4">
        <v>125279.0</v>
      </c>
      <c r="E391" s="4">
        <v>1482559.0</v>
      </c>
      <c r="F391" s="4">
        <v>6241.0</v>
      </c>
      <c r="G391" s="4">
        <v>362975.0</v>
      </c>
      <c r="H391" s="4">
        <v>3222.0</v>
      </c>
      <c r="I391" s="4">
        <v>3049.0</v>
      </c>
      <c r="J391" s="4">
        <v>375487.0</v>
      </c>
      <c r="K391" s="4">
        <v>6271.0</v>
      </c>
      <c r="L391" s="4">
        <v>98.0</v>
      </c>
      <c r="M391" s="4">
        <v>4656.0</v>
      </c>
      <c r="N391" s="4">
        <v>1353.0</v>
      </c>
      <c r="O391" s="4">
        <v>6107.0</v>
      </c>
      <c r="P391" s="4">
        <v>17.0</v>
      </c>
      <c r="Q391" s="4">
        <v>727.0</v>
      </c>
      <c r="R391" s="4">
        <v>572.0</v>
      </c>
      <c r="S391" s="4">
        <v>410.0</v>
      </c>
      <c r="T391" s="4">
        <v>1726.0</v>
      </c>
      <c r="U391" s="4">
        <v>982.0</v>
      </c>
    </row>
    <row r="392" ht="15.75" customHeight="1">
      <c r="A392" s="2">
        <v>44281.0</v>
      </c>
      <c r="B392" s="4">
        <v>40166.0</v>
      </c>
      <c r="C392" s="4">
        <v>1322878.0</v>
      </c>
      <c r="D392" s="4">
        <v>124497.0</v>
      </c>
      <c r="E392" s="4">
        <v>1487541.0</v>
      </c>
      <c r="F392" s="4">
        <v>6260.0</v>
      </c>
      <c r="G392" s="4">
        <v>363599.0</v>
      </c>
      <c r="H392" s="4">
        <v>3629.0</v>
      </c>
      <c r="I392" s="4">
        <v>3380.0</v>
      </c>
      <c r="J392" s="4">
        <v>376868.0</v>
      </c>
      <c r="K392" s="4">
        <v>7009.0</v>
      </c>
      <c r="L392" s="4">
        <v>85.0</v>
      </c>
      <c r="M392" s="4">
        <v>5679.0</v>
      </c>
      <c r="N392" s="4">
        <v>-782.0</v>
      </c>
      <c r="O392" s="4">
        <v>4982.0</v>
      </c>
      <c r="P392" s="4">
        <v>19.0</v>
      </c>
      <c r="Q392" s="4">
        <v>624.0</v>
      </c>
      <c r="R392" s="4">
        <v>407.0</v>
      </c>
      <c r="S392" s="4">
        <v>331.0</v>
      </c>
      <c r="T392" s="4">
        <v>1381.0</v>
      </c>
      <c r="U392" s="4">
        <v>738.0</v>
      </c>
    </row>
    <row r="393" ht="15.75" customHeight="1">
      <c r="A393" s="2">
        <v>44282.0</v>
      </c>
      <c r="B393" s="4">
        <v>40364.0</v>
      </c>
      <c r="C393" s="4">
        <v>1327121.0</v>
      </c>
      <c r="D393" s="4">
        <v>124517.0</v>
      </c>
      <c r="E393" s="4">
        <v>1492002.0</v>
      </c>
      <c r="F393" s="4">
        <v>6281.0</v>
      </c>
      <c r="G393" s="4">
        <v>364251.0</v>
      </c>
      <c r="H393" s="4">
        <v>3932.0</v>
      </c>
      <c r="I393" s="4">
        <v>3758.0</v>
      </c>
      <c r="J393" s="4">
        <v>378222.0</v>
      </c>
      <c r="K393" s="4">
        <v>7690.0</v>
      </c>
      <c r="L393" s="4">
        <v>198.0</v>
      </c>
      <c r="M393" s="4">
        <v>4243.0</v>
      </c>
      <c r="N393" s="4">
        <v>20.0</v>
      </c>
      <c r="O393" s="4">
        <v>4461.0</v>
      </c>
      <c r="P393" s="4">
        <v>21.0</v>
      </c>
      <c r="Q393" s="4">
        <v>652.0</v>
      </c>
      <c r="R393" s="4">
        <v>303.0</v>
      </c>
      <c r="S393" s="4">
        <v>378.0</v>
      </c>
      <c r="T393" s="4">
        <v>1354.0</v>
      </c>
      <c r="U393" s="4">
        <v>681.0</v>
      </c>
    </row>
    <row r="394" ht="15.75" customHeight="1">
      <c r="A394" s="2">
        <v>44283.0</v>
      </c>
      <c r="B394" s="6">
        <v>40449.0</v>
      </c>
      <c r="C394" s="6">
        <v>1331400.0</v>
      </c>
      <c r="D394" s="6">
        <v>124236.0</v>
      </c>
      <c r="E394" s="6">
        <v>1496085.0</v>
      </c>
      <c r="F394" s="6">
        <v>6304.0</v>
      </c>
      <c r="G394" s="6">
        <v>365592.0</v>
      </c>
      <c r="H394" s="6">
        <v>3966.0</v>
      </c>
      <c r="I394" s="6">
        <v>3830.0</v>
      </c>
      <c r="J394" s="6">
        <v>379692.0</v>
      </c>
      <c r="K394" s="6">
        <v>7796.0</v>
      </c>
      <c r="L394" s="6">
        <v>85.0</v>
      </c>
      <c r="M394" s="6">
        <v>4279.0</v>
      </c>
      <c r="N394" s="6">
        <v>-281.0</v>
      </c>
      <c r="O394" s="6">
        <v>4083.0</v>
      </c>
      <c r="P394" s="6">
        <v>23.0</v>
      </c>
      <c r="Q394" s="6">
        <v>1341.0</v>
      </c>
      <c r="R394" s="6">
        <v>34.0</v>
      </c>
      <c r="S394" s="6">
        <v>72.0</v>
      </c>
      <c r="T394" s="6">
        <v>1470.0</v>
      </c>
      <c r="U394" s="21">
        <v>106.0</v>
      </c>
      <c r="V394" s="6"/>
      <c r="W394" s="6"/>
      <c r="X394" s="6"/>
      <c r="Y394" s="6"/>
      <c r="Z394" s="6"/>
      <c r="AA394" s="6"/>
    </row>
    <row r="395" ht="15.75" customHeight="1">
      <c r="A395" s="2">
        <v>44284.0</v>
      </c>
      <c r="B395" s="4">
        <v>40581.0</v>
      </c>
      <c r="C395" s="4">
        <v>1336818.0</v>
      </c>
      <c r="D395" s="4">
        <v>123694.0</v>
      </c>
      <c r="E395" s="4">
        <v>1501093.0</v>
      </c>
      <c r="F395" s="4">
        <v>6324.0</v>
      </c>
      <c r="G395" s="4">
        <v>366615.0</v>
      </c>
      <c r="H395" s="4">
        <v>4034.0</v>
      </c>
      <c r="I395" s="4">
        <v>3733.0</v>
      </c>
      <c r="J395" s="4">
        <v>380706.0</v>
      </c>
      <c r="K395" s="4">
        <v>7767.0</v>
      </c>
      <c r="L395" s="4">
        <v>132.0</v>
      </c>
      <c r="M395" s="4">
        <v>5418.0</v>
      </c>
      <c r="N395" s="4">
        <v>-542.0</v>
      </c>
      <c r="O395" s="4">
        <v>5008.0</v>
      </c>
      <c r="P395" s="4">
        <v>20.0</v>
      </c>
      <c r="Q395" s="4">
        <v>1023.0</v>
      </c>
      <c r="R395" s="4">
        <v>68.0</v>
      </c>
      <c r="S395" s="4">
        <v>-97.0</v>
      </c>
      <c r="T395" s="4">
        <v>1014.0</v>
      </c>
      <c r="U395" s="4">
        <v>-29.0</v>
      </c>
    </row>
    <row r="396" ht="15.75" customHeight="1">
      <c r="A396" s="2">
        <v>44285.0</v>
      </c>
      <c r="B396" s="4">
        <v>40754.0</v>
      </c>
      <c r="C396" s="4">
        <v>1342695.0</v>
      </c>
      <c r="D396" s="4">
        <v>122326.0</v>
      </c>
      <c r="E396" s="4">
        <v>1505775.0</v>
      </c>
      <c r="F396" s="4">
        <v>6327.0</v>
      </c>
      <c r="G396" s="4">
        <v>367819.0</v>
      </c>
      <c r="H396" s="4">
        <v>3419.0</v>
      </c>
      <c r="I396" s="4">
        <v>3525.0</v>
      </c>
      <c r="J396" s="4">
        <v>381090.0</v>
      </c>
      <c r="K396" s="4">
        <v>6944.0</v>
      </c>
      <c r="L396" s="4">
        <v>173.0</v>
      </c>
      <c r="M396" s="4">
        <v>5877.0</v>
      </c>
      <c r="N396" s="4">
        <v>-1368.0</v>
      </c>
      <c r="O396" s="4">
        <v>4682.0</v>
      </c>
      <c r="P396" s="4">
        <v>3.0</v>
      </c>
      <c r="Q396" s="4">
        <v>1204.0</v>
      </c>
      <c r="R396" s="4">
        <v>-615.0</v>
      </c>
      <c r="S396" s="4">
        <v>-208.0</v>
      </c>
      <c r="T396" s="4">
        <v>384.0</v>
      </c>
      <c r="U396" s="4">
        <v>-823.0</v>
      </c>
    </row>
    <row r="397" ht="15.75" customHeight="1">
      <c r="A397" s="2">
        <v>44286.0</v>
      </c>
      <c r="B397" s="4">
        <v>40858.0</v>
      </c>
      <c r="C397" s="4">
        <v>1348330.0</v>
      </c>
      <c r="D397" s="4">
        <v>122524.0</v>
      </c>
      <c r="E397" s="4">
        <v>1511712.0</v>
      </c>
      <c r="F397" s="4">
        <v>6341.0</v>
      </c>
      <c r="G397" s="4">
        <v>369007.0</v>
      </c>
      <c r="H397" s="4">
        <v>3028.0</v>
      </c>
      <c r="I397" s="4">
        <v>3679.0</v>
      </c>
      <c r="J397" s="4">
        <v>382055.0</v>
      </c>
      <c r="K397" s="4">
        <v>6707.0</v>
      </c>
      <c r="L397" s="4">
        <v>104.0</v>
      </c>
      <c r="M397" s="4">
        <v>5635.0</v>
      </c>
      <c r="N397" s="4">
        <v>198.0</v>
      </c>
      <c r="O397" s="4">
        <v>5937.0</v>
      </c>
      <c r="P397" s="4">
        <v>14.0</v>
      </c>
      <c r="Q397" s="4">
        <v>1188.0</v>
      </c>
      <c r="R397" s="4">
        <v>-391.0</v>
      </c>
      <c r="S397" s="4">
        <v>154.0</v>
      </c>
      <c r="T397" s="4">
        <v>965.0</v>
      </c>
      <c r="U397" s="4">
        <v>-237.0</v>
      </c>
    </row>
    <row r="398" ht="15.75" customHeight="1">
      <c r="A398" s="2">
        <v>44287.0</v>
      </c>
      <c r="B398" s="21">
        <v>41054.0</v>
      </c>
      <c r="C398" s="21">
        <v>1355578.0</v>
      </c>
      <c r="D398" s="21">
        <v>121222.0</v>
      </c>
      <c r="E398" s="21">
        <v>1517854.0</v>
      </c>
      <c r="F398" s="6">
        <v>6344.0</v>
      </c>
      <c r="G398" s="6">
        <v>369929.0</v>
      </c>
      <c r="H398" s="6">
        <v>3447.0</v>
      </c>
      <c r="I398" s="6">
        <v>3672.0</v>
      </c>
      <c r="J398" s="6">
        <v>383392.0</v>
      </c>
      <c r="K398" s="21">
        <v>7119.0</v>
      </c>
      <c r="L398" s="21">
        <v>196.0</v>
      </c>
      <c r="M398" s="21">
        <v>7248.0</v>
      </c>
      <c r="N398" s="21">
        <v>-1302.0</v>
      </c>
      <c r="O398" s="21">
        <v>6142.0</v>
      </c>
      <c r="P398" s="21">
        <v>3.0</v>
      </c>
      <c r="Q398" s="21">
        <v>922.0</v>
      </c>
      <c r="R398" s="21">
        <v>419.0</v>
      </c>
      <c r="S398" s="21">
        <v>-7.0</v>
      </c>
      <c r="T398" s="21">
        <v>1337.0</v>
      </c>
      <c r="U398" s="29">
        <v>412.0</v>
      </c>
    </row>
    <row r="399" ht="15.75" customHeight="1">
      <c r="A399" s="2">
        <v>44288.0</v>
      </c>
      <c r="B399" s="4">
        <v>41151.0</v>
      </c>
      <c r="C399" s="4">
        <v>1361017.0</v>
      </c>
      <c r="D399" s="4">
        <v>121011.0</v>
      </c>
      <c r="E399" s="4">
        <v>1523179.0</v>
      </c>
      <c r="F399" s="6">
        <v>6351.0</v>
      </c>
      <c r="G399" s="6">
        <v>371254.0</v>
      </c>
      <c r="H399" s="6">
        <v>3433.0</v>
      </c>
      <c r="I399" s="6">
        <v>3594.0</v>
      </c>
      <c r="J399" s="6">
        <v>384632.0</v>
      </c>
      <c r="K399" s="4">
        <v>7027.0</v>
      </c>
      <c r="L399" s="4">
        <v>97.0</v>
      </c>
      <c r="M399" s="4">
        <v>5439.0</v>
      </c>
      <c r="N399" s="4">
        <v>-211.0</v>
      </c>
      <c r="O399" s="4">
        <v>5325.0</v>
      </c>
      <c r="P399" s="4">
        <v>7.0</v>
      </c>
      <c r="Q399" s="4">
        <v>1325.0</v>
      </c>
      <c r="R399" s="4">
        <v>-14.0</v>
      </c>
      <c r="S399" s="4">
        <v>-78.0</v>
      </c>
      <c r="T399" s="4">
        <v>1240.0</v>
      </c>
      <c r="U399" s="4">
        <v>-92.0</v>
      </c>
    </row>
    <row r="400" ht="15.75" customHeight="1">
      <c r="A400" s="2">
        <v>44289.0</v>
      </c>
      <c r="B400" s="4">
        <v>41242.0</v>
      </c>
      <c r="C400" s="4">
        <v>1366214.0</v>
      </c>
      <c r="D400" s="4">
        <v>120068.0</v>
      </c>
      <c r="E400" s="4">
        <v>1527524.0</v>
      </c>
      <c r="F400" s="4">
        <v>6356.0</v>
      </c>
      <c r="G400" s="4">
        <v>372494.0</v>
      </c>
      <c r="H400" s="4">
        <v>3317.0</v>
      </c>
      <c r="I400" s="4">
        <v>3563.0</v>
      </c>
      <c r="J400" s="4">
        <v>385730.0</v>
      </c>
      <c r="K400" s="4">
        <v>6880.0</v>
      </c>
      <c r="L400" s="4">
        <v>91.0</v>
      </c>
      <c r="M400" s="4">
        <v>5197.0</v>
      </c>
      <c r="N400" s="4">
        <v>-943.0</v>
      </c>
      <c r="O400" s="4">
        <v>4345.0</v>
      </c>
      <c r="P400" s="4">
        <v>5.0</v>
      </c>
      <c r="Q400" s="4">
        <v>1240.0</v>
      </c>
      <c r="R400" s="4">
        <v>-116.0</v>
      </c>
      <c r="S400" s="4">
        <v>-31.0</v>
      </c>
      <c r="T400" s="4">
        <v>1098.0</v>
      </c>
      <c r="U400" s="4">
        <v>-147.0</v>
      </c>
    </row>
    <row r="401" ht="15.75" customHeight="1">
      <c r="A401" s="2">
        <v>44290.0</v>
      </c>
      <c r="B401" s="10">
        <v>41669.0</v>
      </c>
      <c r="C401" s="10">
        <v>1375877.0</v>
      </c>
      <c r="D401" s="6">
        <v>116709.0</v>
      </c>
      <c r="E401" s="6">
        <v>1534255.0</v>
      </c>
      <c r="F401" s="6">
        <v>6360.0</v>
      </c>
      <c r="G401" s="6">
        <v>373565.0</v>
      </c>
      <c r="H401" s="6">
        <v>3149.0</v>
      </c>
      <c r="I401" s="6">
        <v>3392.0</v>
      </c>
      <c r="J401" s="6">
        <v>386466.0</v>
      </c>
      <c r="K401" s="6">
        <v>6541.0</v>
      </c>
      <c r="L401" s="6">
        <v>427.0</v>
      </c>
      <c r="M401" s="6">
        <v>9663.0</v>
      </c>
      <c r="N401" s="6">
        <v>-3359.0</v>
      </c>
      <c r="O401" s="6">
        <v>6731.0</v>
      </c>
      <c r="P401" s="6">
        <v>4.0</v>
      </c>
      <c r="Q401" s="6">
        <v>1071.0</v>
      </c>
      <c r="R401" s="6">
        <v>-168.0</v>
      </c>
      <c r="S401" s="6">
        <v>-171.0</v>
      </c>
      <c r="T401" s="6">
        <v>736.0</v>
      </c>
      <c r="U401" s="21">
        <v>-339.0</v>
      </c>
      <c r="V401" s="6"/>
      <c r="W401" s="6"/>
      <c r="X401" s="6"/>
      <c r="Y401" s="6"/>
      <c r="Z401" s="6"/>
      <c r="AA401" s="6"/>
    </row>
    <row r="402" ht="15.75" customHeight="1">
      <c r="A402" s="2">
        <v>44291.0</v>
      </c>
      <c r="B402" s="4">
        <v>41815.0</v>
      </c>
      <c r="C402" s="4">
        <v>1381677.0</v>
      </c>
      <c r="D402" s="4">
        <v>114475.0</v>
      </c>
      <c r="E402" s="4">
        <v>1537967.0</v>
      </c>
      <c r="F402" s="4">
        <v>6372.0</v>
      </c>
      <c r="G402" s="4">
        <v>374542.0</v>
      </c>
      <c r="H402" s="4">
        <v>2771.0</v>
      </c>
      <c r="I402" s="4">
        <v>3304.0</v>
      </c>
      <c r="J402" s="4">
        <v>386989.0</v>
      </c>
      <c r="K402" s="4">
        <v>6075.0</v>
      </c>
      <c r="L402" s="4">
        <v>146.0</v>
      </c>
      <c r="M402" s="4">
        <v>5800.0</v>
      </c>
      <c r="N402" s="4">
        <v>-2234.0</v>
      </c>
      <c r="O402" s="4">
        <v>3712.0</v>
      </c>
      <c r="P402" s="4">
        <v>12.0</v>
      </c>
      <c r="Q402" s="4">
        <v>977.0</v>
      </c>
      <c r="R402" s="4">
        <v>-378.0</v>
      </c>
      <c r="S402" s="4">
        <v>-88.0</v>
      </c>
      <c r="T402" s="4">
        <v>523.0</v>
      </c>
      <c r="U402" s="4">
        <v>-466.0</v>
      </c>
    </row>
    <row r="403" ht="15.75" customHeight="1">
      <c r="A403" s="2">
        <v>44292.0</v>
      </c>
      <c r="B403" s="4">
        <v>41977.0</v>
      </c>
      <c r="C403" s="4">
        <v>1385973.0</v>
      </c>
      <c r="D403" s="4">
        <v>114566.0</v>
      </c>
      <c r="E403" s="4">
        <v>1542516.0</v>
      </c>
      <c r="F403" s="4">
        <v>6379.0</v>
      </c>
      <c r="G403" s="4">
        <v>375080.0</v>
      </c>
      <c r="H403" s="4">
        <v>2705.0</v>
      </c>
      <c r="I403" s="4">
        <v>3312.0</v>
      </c>
      <c r="J403" s="4">
        <v>387476.0</v>
      </c>
      <c r="K403" s="4">
        <v>6017.0</v>
      </c>
      <c r="L403" s="4">
        <v>162.0</v>
      </c>
      <c r="M403" s="4">
        <v>4296.0</v>
      </c>
      <c r="N403" s="4">
        <v>91.0</v>
      </c>
      <c r="O403" s="4">
        <v>4549.0</v>
      </c>
      <c r="P403" s="4">
        <v>7.0</v>
      </c>
      <c r="Q403" s="4">
        <v>538.0</v>
      </c>
      <c r="R403" s="4">
        <v>-66.0</v>
      </c>
      <c r="S403" s="4">
        <v>8.0</v>
      </c>
      <c r="T403" s="4">
        <v>487.0</v>
      </c>
      <c r="U403" s="4">
        <v>-58.0</v>
      </c>
    </row>
    <row r="404" ht="15.75" customHeight="1">
      <c r="A404" s="2">
        <v>44293.0</v>
      </c>
      <c r="B404" s="4">
        <v>42064.0</v>
      </c>
      <c r="C404" s="4">
        <v>1391742.0</v>
      </c>
      <c r="D404" s="4">
        <v>113570.0</v>
      </c>
      <c r="E404" s="4">
        <v>1547376.0</v>
      </c>
      <c r="F404" s="4">
        <v>6391.0</v>
      </c>
      <c r="G404" s="4">
        <v>375651.0</v>
      </c>
      <c r="H404" s="4">
        <v>2814.0</v>
      </c>
      <c r="I404" s="4">
        <v>3482.0</v>
      </c>
      <c r="J404" s="4">
        <v>388338.0</v>
      </c>
      <c r="K404" s="4">
        <v>6296.0</v>
      </c>
      <c r="L404" s="4">
        <v>87.0</v>
      </c>
      <c r="M404" s="4">
        <v>5769.0</v>
      </c>
      <c r="N404" s="4">
        <v>-996.0</v>
      </c>
      <c r="O404" s="4">
        <v>4860.0</v>
      </c>
      <c r="P404" s="4">
        <v>12.0</v>
      </c>
      <c r="Q404" s="4">
        <v>571.0</v>
      </c>
      <c r="R404" s="4">
        <v>109.0</v>
      </c>
      <c r="S404" s="4">
        <v>170.0</v>
      </c>
      <c r="T404" s="4">
        <v>862.0</v>
      </c>
      <c r="U404" s="4">
        <v>279.0</v>
      </c>
    </row>
    <row r="405" ht="15.75" customHeight="1">
      <c r="A405" s="2">
        <v>44294.0</v>
      </c>
      <c r="B405" s="4">
        <v>42227.0</v>
      </c>
      <c r="C405" s="4">
        <v>1399382.0</v>
      </c>
      <c r="D405" s="4">
        <v>111271.0</v>
      </c>
      <c r="E405" s="4">
        <v>1552880.0</v>
      </c>
      <c r="F405" s="4">
        <v>6410.0</v>
      </c>
      <c r="G405" s="4">
        <v>376270.0</v>
      </c>
      <c r="H405" s="4">
        <v>3244.0</v>
      </c>
      <c r="I405" s="4">
        <v>3653.0</v>
      </c>
      <c r="J405" s="4">
        <v>389577.0</v>
      </c>
      <c r="K405" s="4">
        <v>6897.0</v>
      </c>
      <c r="L405" s="4">
        <v>163.0</v>
      </c>
      <c r="M405" s="4">
        <v>7640.0</v>
      </c>
      <c r="N405" s="4">
        <v>-2299.0</v>
      </c>
      <c r="O405" s="4">
        <v>5504.0</v>
      </c>
      <c r="P405" s="4">
        <v>19.0</v>
      </c>
      <c r="Q405" s="4">
        <v>619.0</v>
      </c>
      <c r="R405" s="4">
        <v>430.0</v>
      </c>
      <c r="S405" s="4">
        <v>171.0</v>
      </c>
      <c r="T405" s="4">
        <v>1239.0</v>
      </c>
      <c r="U405" s="4">
        <v>601.0</v>
      </c>
    </row>
    <row r="406" ht="15.75" customHeight="1">
      <c r="A406" s="2">
        <v>44295.0</v>
      </c>
      <c r="B406" s="4">
        <v>42348.0</v>
      </c>
      <c r="C406" s="4">
        <v>1405679.0</v>
      </c>
      <c r="D406" s="4">
        <v>110118.0</v>
      </c>
      <c r="E406" s="4">
        <v>1558145.0</v>
      </c>
      <c r="F406" s="4">
        <v>6424.0</v>
      </c>
      <c r="G406" s="4">
        <v>376959.0</v>
      </c>
      <c r="H406" s="4">
        <v>3506.0</v>
      </c>
      <c r="I406" s="4">
        <v>3701.0</v>
      </c>
      <c r="J406" s="4">
        <v>390590.0</v>
      </c>
      <c r="K406" s="4">
        <v>7207.0</v>
      </c>
      <c r="L406" s="4">
        <v>121.0</v>
      </c>
      <c r="M406" s="4">
        <v>6297.0</v>
      </c>
      <c r="N406" s="4">
        <v>-1153.0</v>
      </c>
      <c r="O406" s="4">
        <v>5265.0</v>
      </c>
      <c r="P406" s="4">
        <v>14.0</v>
      </c>
      <c r="Q406" s="4">
        <v>689.0</v>
      </c>
      <c r="R406" s="4">
        <v>262.0</v>
      </c>
      <c r="S406" s="4">
        <v>48.0</v>
      </c>
      <c r="T406" s="4">
        <v>1013.0</v>
      </c>
      <c r="U406" s="4">
        <v>310.0</v>
      </c>
    </row>
    <row r="407" ht="15.75" customHeight="1">
      <c r="A407" s="2">
        <v>44296.0</v>
      </c>
      <c r="B407" s="4">
        <v>42443.0</v>
      </c>
      <c r="C407" s="4">
        <v>1409288.0</v>
      </c>
      <c r="D407" s="4">
        <v>111137.0</v>
      </c>
      <c r="E407" s="4">
        <v>1562868.0</v>
      </c>
      <c r="F407" s="4">
        <v>6435.0</v>
      </c>
      <c r="G407" s="4">
        <v>377797.0</v>
      </c>
      <c r="H407" s="4">
        <v>3716.0</v>
      </c>
      <c r="I407" s="4">
        <v>3619.0</v>
      </c>
      <c r="J407" s="4">
        <v>391567.0</v>
      </c>
      <c r="K407" s="4">
        <v>7335.0</v>
      </c>
      <c r="L407" s="4">
        <v>95.0</v>
      </c>
      <c r="M407" s="4">
        <v>3609.0</v>
      </c>
      <c r="N407" s="4">
        <v>1019.0</v>
      </c>
      <c r="O407" s="4">
        <v>4723.0</v>
      </c>
      <c r="P407" s="4">
        <v>11.0</v>
      </c>
      <c r="Q407" s="4">
        <v>838.0</v>
      </c>
      <c r="R407" s="4">
        <v>210.0</v>
      </c>
      <c r="S407" s="4">
        <v>-82.0</v>
      </c>
      <c r="T407" s="4">
        <v>977.0</v>
      </c>
      <c r="U407" s="4">
        <v>128.0</v>
      </c>
    </row>
    <row r="408" ht="15.75" customHeight="1">
      <c r="A408" s="2">
        <v>44297.0</v>
      </c>
      <c r="B408" s="6">
        <v>42530.0</v>
      </c>
      <c r="C408" s="6">
        <v>1414507.0</v>
      </c>
      <c r="D408" s="6">
        <v>109958.0</v>
      </c>
      <c r="E408" s="6">
        <v>1566995.0</v>
      </c>
      <c r="F408" s="6">
        <v>6450.0</v>
      </c>
      <c r="G408" s="6">
        <v>379210.0</v>
      </c>
      <c r="H408" s="6">
        <v>3617.0</v>
      </c>
      <c r="I408" s="6">
        <v>3321.0</v>
      </c>
      <c r="J408" s="6">
        <v>392598.0</v>
      </c>
      <c r="K408" s="6">
        <v>6938.0</v>
      </c>
      <c r="L408" s="6">
        <v>87.0</v>
      </c>
      <c r="M408" s="6">
        <v>5219.0</v>
      </c>
      <c r="N408" s="6">
        <v>-1179.0</v>
      </c>
      <c r="O408" s="6">
        <v>4127.0</v>
      </c>
      <c r="P408" s="6">
        <v>15.0</v>
      </c>
      <c r="Q408" s="6">
        <v>1413.0</v>
      </c>
      <c r="R408" s="6">
        <v>-99.0</v>
      </c>
      <c r="S408" s="6">
        <v>-298.0</v>
      </c>
      <c r="T408" s="6">
        <v>1031.0</v>
      </c>
      <c r="U408" s="21">
        <v>-397.0</v>
      </c>
      <c r="V408" s="6"/>
      <c r="W408" s="6"/>
      <c r="X408" s="6"/>
      <c r="Y408" s="6"/>
      <c r="Z408" s="6"/>
      <c r="AA408" s="6"/>
    </row>
    <row r="409" ht="15.75" customHeight="1">
      <c r="A409" s="2">
        <v>44298.0</v>
      </c>
      <c r="B409" s="4">
        <v>42656.0</v>
      </c>
      <c r="C409" s="4">
        <v>1419796.0</v>
      </c>
      <c r="D409" s="4">
        <v>109372.0</v>
      </c>
      <c r="E409" s="4">
        <v>1571824.0</v>
      </c>
      <c r="F409" s="4">
        <v>6459.0</v>
      </c>
      <c r="G409" s="4">
        <v>380560.0</v>
      </c>
      <c r="H409" s="4">
        <v>3324.0</v>
      </c>
      <c r="I409" s="4">
        <v>2947.0</v>
      </c>
      <c r="J409" s="4">
        <v>393290.0</v>
      </c>
      <c r="K409" s="4">
        <v>6271.0</v>
      </c>
      <c r="L409" s="4">
        <v>126.0</v>
      </c>
      <c r="M409" s="4">
        <v>5289.0</v>
      </c>
      <c r="N409" s="4">
        <v>-586.0</v>
      </c>
      <c r="O409" s="4">
        <v>4829.0</v>
      </c>
      <c r="P409" s="4">
        <v>9.0</v>
      </c>
      <c r="Q409" s="4">
        <v>1350.0</v>
      </c>
      <c r="R409" s="4">
        <v>-293.0</v>
      </c>
      <c r="S409" s="4">
        <v>-374.0</v>
      </c>
      <c r="T409" s="4">
        <v>692.0</v>
      </c>
      <c r="U409" s="4">
        <v>-667.0</v>
      </c>
    </row>
    <row r="410" ht="15.75" customHeight="1">
      <c r="A410" s="2">
        <v>44299.0</v>
      </c>
      <c r="B410" s="4">
        <v>42782.0</v>
      </c>
      <c r="C410" s="4">
        <v>1426145.0</v>
      </c>
      <c r="D410" s="4">
        <v>108599.0</v>
      </c>
      <c r="E410" s="4">
        <v>1577526.0</v>
      </c>
      <c r="F410" s="4">
        <v>6482.0</v>
      </c>
      <c r="G410" s="4">
        <v>381449.0</v>
      </c>
      <c r="H410" s="4">
        <v>3326.0</v>
      </c>
      <c r="I410" s="4">
        <v>2861.0</v>
      </c>
      <c r="J410" s="4">
        <v>394118.0</v>
      </c>
      <c r="K410" s="4">
        <v>6187.0</v>
      </c>
      <c r="L410" s="4">
        <v>126.0</v>
      </c>
      <c r="M410" s="4">
        <v>6349.0</v>
      </c>
      <c r="N410" s="4">
        <v>-773.0</v>
      </c>
      <c r="O410" s="4">
        <v>5702.0</v>
      </c>
      <c r="P410" s="4">
        <v>23.0</v>
      </c>
      <c r="Q410" s="4">
        <v>889.0</v>
      </c>
      <c r="R410" s="4">
        <v>2.0</v>
      </c>
      <c r="S410" s="4">
        <v>-86.0</v>
      </c>
      <c r="T410" s="4">
        <v>828.0</v>
      </c>
      <c r="U410" s="4">
        <v>-84.0</v>
      </c>
    </row>
    <row r="411" ht="15.75" customHeight="1">
      <c r="A411" s="2">
        <v>44300.0</v>
      </c>
      <c r="B411" s="4">
        <v>42906.0</v>
      </c>
      <c r="C411" s="4">
        <v>1431892.0</v>
      </c>
      <c r="D411" s="4">
        <v>108384.0</v>
      </c>
      <c r="E411" s="4">
        <v>1583182.0</v>
      </c>
      <c r="F411" s="4">
        <v>6489.0</v>
      </c>
      <c r="G411" s="4">
        <v>382091.0</v>
      </c>
      <c r="H411" s="4">
        <v>3338.0</v>
      </c>
      <c r="I411" s="4">
        <v>2861.0</v>
      </c>
      <c r="J411" s="4">
        <v>394779.0</v>
      </c>
      <c r="K411" s="4">
        <v>6199.0</v>
      </c>
      <c r="L411" s="4">
        <v>124.0</v>
      </c>
      <c r="M411" s="4">
        <v>5747.0</v>
      </c>
      <c r="N411" s="4">
        <v>-215.0</v>
      </c>
      <c r="O411" s="4">
        <v>5656.0</v>
      </c>
      <c r="P411" s="4">
        <v>7.0</v>
      </c>
      <c r="Q411" s="4">
        <v>642.0</v>
      </c>
      <c r="R411" s="4">
        <v>12.0</v>
      </c>
      <c r="S411" s="4">
        <v>0.0</v>
      </c>
      <c r="T411" s="4">
        <v>661.0</v>
      </c>
      <c r="U411" s="4">
        <v>12.0</v>
      </c>
    </row>
    <row r="412" ht="15.75" customHeight="1">
      <c r="A412" s="2">
        <v>44301.0</v>
      </c>
      <c r="B412" s="4">
        <v>43073.0</v>
      </c>
      <c r="C412" s="4">
        <v>1438254.0</v>
      </c>
      <c r="D412" s="4">
        <v>108032.0</v>
      </c>
      <c r="E412" s="4">
        <v>1589359.0</v>
      </c>
      <c r="F412" s="4">
        <v>6504.0</v>
      </c>
      <c r="G412" s="4">
        <v>382617.0</v>
      </c>
      <c r="H412" s="4">
        <v>3921.0</v>
      </c>
      <c r="I412" s="4">
        <v>3067.0</v>
      </c>
      <c r="J412" s="4">
        <v>396109.0</v>
      </c>
      <c r="K412" s="4">
        <v>6988.0</v>
      </c>
      <c r="L412" s="4">
        <v>167.0</v>
      </c>
      <c r="M412" s="4">
        <v>6362.0</v>
      </c>
      <c r="N412" s="4">
        <v>-352.0</v>
      </c>
      <c r="O412" s="4">
        <v>6177.0</v>
      </c>
      <c r="P412" s="4">
        <v>15.0</v>
      </c>
      <c r="Q412" s="4">
        <v>526.0</v>
      </c>
      <c r="R412" s="4">
        <v>583.0</v>
      </c>
      <c r="S412" s="4">
        <v>206.0</v>
      </c>
      <c r="T412" s="4">
        <v>1330.0</v>
      </c>
      <c r="U412" s="4">
        <v>789.0</v>
      </c>
    </row>
    <row r="413" ht="15.75" customHeight="1">
      <c r="A413" s="2">
        <v>44302.0</v>
      </c>
      <c r="B413" s="4">
        <v>43196.0</v>
      </c>
      <c r="C413" s="4">
        <v>1444229.0</v>
      </c>
      <c r="D413" s="4">
        <v>107297.0</v>
      </c>
      <c r="E413" s="4">
        <v>1594722.0</v>
      </c>
      <c r="F413" s="4">
        <v>6513.0</v>
      </c>
      <c r="G413" s="4">
        <v>383655.0</v>
      </c>
      <c r="H413" s="4">
        <v>3607.0</v>
      </c>
      <c r="I413" s="4">
        <v>3313.0</v>
      </c>
      <c r="J413" s="4">
        <v>397088.0</v>
      </c>
      <c r="K413" s="4">
        <v>6920.0</v>
      </c>
      <c r="L413" s="4">
        <v>123.0</v>
      </c>
      <c r="M413" s="4">
        <v>5975.0</v>
      </c>
      <c r="N413" s="4">
        <v>-735.0</v>
      </c>
      <c r="O413" s="4">
        <v>5363.0</v>
      </c>
      <c r="P413" s="4">
        <v>9.0</v>
      </c>
      <c r="Q413" s="4">
        <v>1038.0</v>
      </c>
      <c r="R413" s="4">
        <v>-314.0</v>
      </c>
      <c r="S413" s="4">
        <v>246.0</v>
      </c>
      <c r="T413" s="4">
        <v>979.0</v>
      </c>
      <c r="U413" s="4">
        <v>-68.0</v>
      </c>
    </row>
    <row r="414" ht="15.75" customHeight="1">
      <c r="A414" s="2">
        <v>44303.0</v>
      </c>
      <c r="B414" s="4">
        <v>43328.0</v>
      </c>
      <c r="C414" s="4">
        <v>1450192.0</v>
      </c>
      <c r="D414" s="4">
        <v>106243.0</v>
      </c>
      <c r="E414" s="4">
        <v>1599763.0</v>
      </c>
      <c r="F414" s="4">
        <v>6520.0</v>
      </c>
      <c r="G414" s="4">
        <v>384652.0</v>
      </c>
      <c r="H414" s="4">
        <v>3512.0</v>
      </c>
      <c r="I414" s="4">
        <v>3441.0</v>
      </c>
      <c r="J414" s="4">
        <v>398125.0</v>
      </c>
      <c r="K414" s="4">
        <v>6953.0</v>
      </c>
      <c r="L414" s="4">
        <v>132.0</v>
      </c>
      <c r="M414" s="4">
        <v>5963.0</v>
      </c>
      <c r="N414" s="4">
        <v>-1054.0</v>
      </c>
      <c r="O414" s="4">
        <v>5041.0</v>
      </c>
      <c r="P414" s="4">
        <v>7.0</v>
      </c>
      <c r="Q414" s="4">
        <v>997.0</v>
      </c>
      <c r="R414" s="4">
        <v>-95.0</v>
      </c>
      <c r="S414" s="4">
        <v>128.0</v>
      </c>
      <c r="T414" s="4">
        <v>1037.0</v>
      </c>
      <c r="U414" s="4">
        <v>33.0</v>
      </c>
    </row>
    <row r="415" ht="15.75" customHeight="1">
      <c r="A415" s="2">
        <v>44304.0</v>
      </c>
      <c r="B415" s="6">
        <v>43424.0</v>
      </c>
      <c r="C415" s="6">
        <v>1455065.0</v>
      </c>
      <c r="D415" s="6">
        <v>105859.0</v>
      </c>
      <c r="E415" s="6">
        <v>1604348.0</v>
      </c>
      <c r="F415" s="6">
        <v>6536.0</v>
      </c>
      <c r="G415" s="6">
        <v>385615.0</v>
      </c>
      <c r="H415" s="6">
        <v>3313.0</v>
      </c>
      <c r="I415" s="6">
        <v>3611.0</v>
      </c>
      <c r="J415" s="6">
        <v>399075.0</v>
      </c>
      <c r="K415" s="6">
        <v>6924.0</v>
      </c>
      <c r="L415" s="6">
        <v>96.0</v>
      </c>
      <c r="M415" s="6">
        <v>4873.0</v>
      </c>
      <c r="N415" s="6">
        <v>-384.0</v>
      </c>
      <c r="O415" s="6">
        <v>4585.0</v>
      </c>
      <c r="P415" s="6">
        <v>16.0</v>
      </c>
      <c r="Q415" s="6">
        <v>963.0</v>
      </c>
      <c r="R415" s="6">
        <v>-199.0</v>
      </c>
      <c r="S415" s="6">
        <v>170.0</v>
      </c>
      <c r="T415" s="6">
        <v>950.0</v>
      </c>
      <c r="U415" s="21">
        <v>-29.0</v>
      </c>
      <c r="V415" s="6"/>
      <c r="W415" s="6"/>
      <c r="X415" s="6"/>
      <c r="Y415" s="6"/>
      <c r="Z415" s="6"/>
      <c r="AA415" s="6"/>
    </row>
    <row r="416" ht="15.75" customHeight="1">
      <c r="A416" s="2">
        <v>44305.0</v>
      </c>
      <c r="B416" s="4">
        <v>43567.0</v>
      </c>
      <c r="C416" s="4">
        <v>1461414.0</v>
      </c>
      <c r="D416" s="4">
        <v>104319.0</v>
      </c>
      <c r="E416" s="4">
        <v>1609300.0</v>
      </c>
      <c r="F416" s="4">
        <v>6558.0</v>
      </c>
      <c r="G416" s="4">
        <v>386606.0</v>
      </c>
      <c r="H416" s="4">
        <v>3218.0</v>
      </c>
      <c r="I416" s="4">
        <v>3666.0</v>
      </c>
      <c r="J416" s="4">
        <v>400048.0</v>
      </c>
      <c r="K416" s="4">
        <v>6884.0</v>
      </c>
      <c r="L416" s="4">
        <v>143.0</v>
      </c>
      <c r="M416" s="4">
        <v>6349.0</v>
      </c>
      <c r="N416" s="4">
        <v>-1540.0</v>
      </c>
      <c r="O416" s="4">
        <v>4952.0</v>
      </c>
      <c r="P416" s="4">
        <v>22.0</v>
      </c>
      <c r="Q416" s="4">
        <v>991.0</v>
      </c>
      <c r="R416" s="4">
        <v>-95.0</v>
      </c>
      <c r="S416" s="4">
        <v>55.0</v>
      </c>
      <c r="T416" s="4">
        <v>973.0</v>
      </c>
      <c r="U416" s="4">
        <v>-40.0</v>
      </c>
    </row>
    <row r="417" ht="15.75" customHeight="1">
      <c r="A417" s="2">
        <v>44306.0</v>
      </c>
      <c r="B417" s="4">
        <v>43777.0</v>
      </c>
      <c r="C417" s="4">
        <v>1468142.0</v>
      </c>
      <c r="D417" s="4">
        <v>102930.0</v>
      </c>
      <c r="E417" s="4">
        <v>1614849.0</v>
      </c>
      <c r="F417" s="4">
        <v>6569.0</v>
      </c>
      <c r="G417" s="4">
        <v>387507.0</v>
      </c>
      <c r="H417" s="4">
        <v>2945.0</v>
      </c>
      <c r="I417" s="4">
        <v>3487.0</v>
      </c>
      <c r="J417" s="4">
        <v>400508.0</v>
      </c>
      <c r="K417" s="4">
        <v>6432.0</v>
      </c>
      <c r="L417" s="4">
        <v>210.0</v>
      </c>
      <c r="M417" s="4">
        <v>6728.0</v>
      </c>
      <c r="N417" s="4">
        <v>-1389.0</v>
      </c>
      <c r="O417" s="4">
        <v>5549.0</v>
      </c>
      <c r="P417" s="4">
        <v>11.0</v>
      </c>
      <c r="Q417" s="4">
        <v>901.0</v>
      </c>
      <c r="R417" s="4">
        <v>-273.0</v>
      </c>
      <c r="S417" s="4">
        <v>-179.0</v>
      </c>
      <c r="T417" s="4">
        <v>460.0</v>
      </c>
      <c r="U417" s="4">
        <v>-452.0</v>
      </c>
    </row>
    <row r="418" ht="15.75" customHeight="1">
      <c r="A418" s="2">
        <v>44307.0</v>
      </c>
      <c r="B418" s="4">
        <v>44007.0</v>
      </c>
      <c r="C418" s="4">
        <v>1475456.0</v>
      </c>
      <c r="D418" s="4">
        <v>101106.0</v>
      </c>
      <c r="E418" s="4">
        <v>1620569.0</v>
      </c>
      <c r="F418" s="4">
        <v>6587.0</v>
      </c>
      <c r="G418" s="4">
        <v>388083.0</v>
      </c>
      <c r="H418" s="4">
        <v>2954.0</v>
      </c>
      <c r="I418" s="4">
        <v>3486.0</v>
      </c>
      <c r="J418" s="4">
        <v>401110.0</v>
      </c>
      <c r="K418" s="4">
        <v>6440.0</v>
      </c>
      <c r="L418" s="4">
        <v>230.0</v>
      </c>
      <c r="M418" s="4">
        <v>7314.0</v>
      </c>
      <c r="N418" s="4">
        <v>-1824.0</v>
      </c>
      <c r="O418" s="4">
        <v>5720.0</v>
      </c>
      <c r="P418" s="4">
        <v>18.0</v>
      </c>
      <c r="Q418" s="4">
        <v>576.0</v>
      </c>
      <c r="R418" s="4">
        <v>9.0</v>
      </c>
      <c r="S418" s="4">
        <v>-1.0</v>
      </c>
      <c r="T418" s="4">
        <v>602.0</v>
      </c>
      <c r="U418" s="4">
        <v>8.0</v>
      </c>
    </row>
    <row r="419" ht="15.75" customHeight="1">
      <c r="A419" s="2">
        <v>44308.0</v>
      </c>
      <c r="B419" s="4">
        <v>44172.0</v>
      </c>
      <c r="C419" s="4">
        <v>1481449.0</v>
      </c>
      <c r="D419" s="4">
        <v>101191.0</v>
      </c>
      <c r="E419" s="4">
        <v>1626812.0</v>
      </c>
      <c r="F419" s="4">
        <v>6596.0</v>
      </c>
      <c r="G419" s="4">
        <v>388735.0</v>
      </c>
      <c r="H419" s="4">
        <v>3497.0</v>
      </c>
      <c r="I419" s="4">
        <v>3548.0</v>
      </c>
      <c r="J419" s="4">
        <v>402376.0</v>
      </c>
      <c r="K419" s="4">
        <v>7045.0</v>
      </c>
      <c r="L419" s="4">
        <v>165.0</v>
      </c>
      <c r="M419" s="4">
        <v>5993.0</v>
      </c>
      <c r="N419" s="4">
        <v>85.0</v>
      </c>
      <c r="O419" s="4">
        <v>6243.0</v>
      </c>
      <c r="P419" s="4">
        <v>9.0</v>
      </c>
      <c r="Q419" s="4">
        <v>652.0</v>
      </c>
      <c r="R419" s="4">
        <v>543.0</v>
      </c>
      <c r="S419" s="4">
        <v>62.0</v>
      </c>
      <c r="T419" s="4">
        <v>1266.0</v>
      </c>
      <c r="U419" s="4">
        <v>605.0</v>
      </c>
    </row>
    <row r="420" ht="15.75" customHeight="1">
      <c r="A420" s="2">
        <v>44309.0</v>
      </c>
      <c r="B420" s="4">
        <v>44346.0</v>
      </c>
      <c r="C420" s="4">
        <v>1487369.0</v>
      </c>
      <c r="D420" s="4">
        <v>100533.0</v>
      </c>
      <c r="E420" s="4">
        <v>1632248.0</v>
      </c>
      <c r="F420" s="4">
        <v>6612.0</v>
      </c>
      <c r="G420" s="4">
        <v>389445.0</v>
      </c>
      <c r="H420" s="4">
        <v>3584.0</v>
      </c>
      <c r="I420" s="4">
        <v>3619.0</v>
      </c>
      <c r="J420" s="4">
        <v>403260.0</v>
      </c>
      <c r="K420" s="4">
        <v>7203.0</v>
      </c>
      <c r="L420" s="4">
        <v>174.0</v>
      </c>
      <c r="M420" s="4">
        <v>5920.0</v>
      </c>
      <c r="N420" s="4">
        <v>-658.0</v>
      </c>
      <c r="O420" s="4">
        <v>5436.0</v>
      </c>
      <c r="P420" s="4">
        <v>16.0</v>
      </c>
      <c r="Q420" s="4">
        <v>710.0</v>
      </c>
      <c r="R420" s="4">
        <v>87.0</v>
      </c>
      <c r="S420" s="4">
        <v>71.0</v>
      </c>
      <c r="T420" s="4">
        <v>884.0</v>
      </c>
      <c r="U420" s="4">
        <v>158.0</v>
      </c>
    </row>
    <row r="421" ht="15.75" customHeight="1">
      <c r="A421" s="2">
        <v>44310.0</v>
      </c>
      <c r="B421" s="4">
        <v>44500.0</v>
      </c>
      <c r="C421" s="4">
        <v>1492322.0</v>
      </c>
      <c r="D421" s="4">
        <v>99970.0</v>
      </c>
      <c r="E421" s="4">
        <v>1636792.0</v>
      </c>
      <c r="F421" s="4">
        <v>6623.0</v>
      </c>
      <c r="G421" s="4">
        <v>390334.0</v>
      </c>
      <c r="H421" s="4">
        <v>3563.0</v>
      </c>
      <c r="I421" s="4">
        <v>3647.0</v>
      </c>
      <c r="J421" s="4">
        <v>404167.0</v>
      </c>
      <c r="K421" s="4">
        <v>7210.0</v>
      </c>
      <c r="L421" s="4">
        <v>154.0</v>
      </c>
      <c r="M421" s="4">
        <v>4953.0</v>
      </c>
      <c r="N421" s="4">
        <v>-563.0</v>
      </c>
      <c r="O421" s="4">
        <v>4544.0</v>
      </c>
      <c r="P421" s="4">
        <v>11.0</v>
      </c>
      <c r="Q421" s="4">
        <v>889.0</v>
      </c>
      <c r="R421" s="4">
        <v>-21.0</v>
      </c>
      <c r="S421" s="4">
        <v>28.0</v>
      </c>
      <c r="T421" s="4">
        <v>907.0</v>
      </c>
      <c r="U421" s="4">
        <v>7.0</v>
      </c>
    </row>
    <row r="422" ht="15.75" customHeight="1">
      <c r="A422" s="2">
        <v>44311.0</v>
      </c>
      <c r="B422" s="6">
        <v>44594.0</v>
      </c>
      <c r="C422" s="6">
        <v>1496126.0</v>
      </c>
      <c r="D422" s="6">
        <v>100474.0</v>
      </c>
      <c r="E422" s="6">
        <v>1641194.0</v>
      </c>
      <c r="F422" s="6">
        <v>6645.0</v>
      </c>
      <c r="G422" s="6">
        <v>391301.0</v>
      </c>
      <c r="H422" s="6">
        <v>3399.0</v>
      </c>
      <c r="I422" s="6">
        <v>3718.0</v>
      </c>
      <c r="J422" s="6">
        <v>405063.0</v>
      </c>
      <c r="K422" s="6">
        <v>7117.0</v>
      </c>
      <c r="L422" s="6">
        <v>94.0</v>
      </c>
      <c r="M422" s="6">
        <v>3804.0</v>
      </c>
      <c r="N422" s="6">
        <v>504.0</v>
      </c>
      <c r="O422" s="6">
        <v>4402.0</v>
      </c>
      <c r="P422" s="6">
        <v>22.0</v>
      </c>
      <c r="Q422" s="6">
        <v>967.0</v>
      </c>
      <c r="R422" s="6">
        <v>-164.0</v>
      </c>
      <c r="S422" s="6">
        <v>71.0</v>
      </c>
      <c r="T422" s="6">
        <v>896.0</v>
      </c>
      <c r="U422" s="21">
        <v>-93.0</v>
      </c>
      <c r="V422" s="6"/>
      <c r="W422" s="6"/>
      <c r="X422" s="6"/>
      <c r="Y422" s="6"/>
      <c r="Z422" s="6"/>
      <c r="AA422" s="6"/>
    </row>
    <row r="423" ht="15.75" customHeight="1">
      <c r="A423" s="2">
        <v>44312.0</v>
      </c>
      <c r="B423" s="4">
        <v>44770.0</v>
      </c>
      <c r="C423" s="4">
        <v>1501715.0</v>
      </c>
      <c r="D423" s="4">
        <v>100652.0</v>
      </c>
      <c r="E423" s="4">
        <v>1647138.0</v>
      </c>
      <c r="F423" s="4">
        <v>6660.0</v>
      </c>
      <c r="G423" s="4">
        <v>392595.0</v>
      </c>
      <c r="H423" s="4">
        <v>3152.0</v>
      </c>
      <c r="I423" s="4">
        <v>3405.0</v>
      </c>
      <c r="J423" s="4">
        <v>405812.0</v>
      </c>
      <c r="K423" s="4">
        <v>6557.0</v>
      </c>
      <c r="L423" s="4">
        <v>176.0</v>
      </c>
      <c r="M423" s="4">
        <v>5589.0</v>
      </c>
      <c r="N423" s="4">
        <v>178.0</v>
      </c>
      <c r="O423" s="4">
        <v>5944.0</v>
      </c>
      <c r="P423" s="4">
        <v>15.0</v>
      </c>
      <c r="Q423" s="4">
        <v>1294.0</v>
      </c>
      <c r="R423" s="4">
        <v>-247.0</v>
      </c>
      <c r="S423" s="4">
        <v>-313.0</v>
      </c>
      <c r="T423" s="4">
        <v>749.0</v>
      </c>
      <c r="U423" s="4">
        <v>-560.0</v>
      </c>
    </row>
    <row r="424" ht="15.75" customHeight="1">
      <c r="A424" s="2">
        <v>44313.0</v>
      </c>
      <c r="B424" s="4">
        <v>44939.0</v>
      </c>
      <c r="C424" s="4">
        <v>1506599.0</v>
      </c>
      <c r="D424" s="4">
        <v>100256.0</v>
      </c>
      <c r="E424" s="4">
        <v>1651794.0</v>
      </c>
      <c r="F424" s="4">
        <v>6679.0</v>
      </c>
      <c r="G424" s="4">
        <v>393205.0</v>
      </c>
      <c r="H424" s="4">
        <v>2999.0</v>
      </c>
      <c r="I424" s="4">
        <v>3322.0</v>
      </c>
      <c r="J424" s="4">
        <v>406205.0</v>
      </c>
      <c r="K424" s="4">
        <v>6321.0</v>
      </c>
      <c r="L424" s="4">
        <v>169.0</v>
      </c>
      <c r="M424" s="4">
        <v>4884.0</v>
      </c>
      <c r="N424" s="4">
        <v>-396.0</v>
      </c>
      <c r="O424" s="4">
        <v>4656.0</v>
      </c>
      <c r="P424" s="4">
        <v>19.0</v>
      </c>
      <c r="Q424" s="4">
        <v>610.0</v>
      </c>
      <c r="R424" s="4">
        <v>-153.0</v>
      </c>
      <c r="S424" s="4">
        <v>-83.0</v>
      </c>
      <c r="T424" s="4">
        <v>393.0</v>
      </c>
      <c r="U424" s="4">
        <v>-236.0</v>
      </c>
    </row>
    <row r="425" ht="15.75" customHeight="1">
      <c r="A425" s="2">
        <v>44314.0</v>
      </c>
      <c r="B425" s="4">
        <v>45116.0</v>
      </c>
      <c r="C425" s="4">
        <v>1511417.0</v>
      </c>
      <c r="D425" s="4">
        <v>100502.0</v>
      </c>
      <c r="E425" s="4">
        <v>1657035.0</v>
      </c>
      <c r="F425" s="4">
        <v>6690.0</v>
      </c>
      <c r="G425" s="4">
        <v>393814.0</v>
      </c>
      <c r="H425" s="4">
        <v>2950.0</v>
      </c>
      <c r="I425" s="4">
        <v>3390.0</v>
      </c>
      <c r="J425" s="4">
        <v>406844.0</v>
      </c>
      <c r="K425" s="4">
        <v>6340.0</v>
      </c>
      <c r="L425" s="4">
        <v>177.0</v>
      </c>
      <c r="M425" s="4">
        <v>4818.0</v>
      </c>
      <c r="N425" s="4">
        <v>246.0</v>
      </c>
      <c r="O425" s="4">
        <v>5241.0</v>
      </c>
      <c r="P425" s="4">
        <v>11.0</v>
      </c>
      <c r="Q425" s="4">
        <v>609.0</v>
      </c>
      <c r="R425" s="4">
        <v>-49.0</v>
      </c>
      <c r="S425" s="4">
        <v>68.0</v>
      </c>
      <c r="T425" s="4">
        <v>639.0</v>
      </c>
      <c r="U425" s="4">
        <v>19.0</v>
      </c>
    </row>
    <row r="426" ht="15.75" customHeight="1">
      <c r="A426" s="2">
        <v>44315.0</v>
      </c>
      <c r="B426" s="4">
        <v>45334.0</v>
      </c>
      <c r="C426" s="4">
        <v>1517432.0</v>
      </c>
      <c r="D426" s="4">
        <v>100102.0</v>
      </c>
      <c r="E426" s="4">
        <v>1662868.0</v>
      </c>
      <c r="F426" s="4">
        <v>6710.0</v>
      </c>
      <c r="G426" s="4">
        <v>394403.0</v>
      </c>
      <c r="H426" s="4">
        <v>3308.0</v>
      </c>
      <c r="I426" s="4">
        <v>3410.0</v>
      </c>
      <c r="J426" s="4">
        <v>407831.0</v>
      </c>
      <c r="K426" s="4">
        <v>6718.0</v>
      </c>
      <c r="L426" s="4">
        <v>218.0</v>
      </c>
      <c r="M426" s="4">
        <v>6015.0</v>
      </c>
      <c r="N426" s="4">
        <v>-400.0</v>
      </c>
      <c r="O426" s="4">
        <v>5833.0</v>
      </c>
      <c r="P426" s="4">
        <v>20.0</v>
      </c>
      <c r="Q426" s="4">
        <v>589.0</v>
      </c>
      <c r="R426" s="4">
        <v>358.0</v>
      </c>
      <c r="S426" s="4">
        <v>20.0</v>
      </c>
      <c r="T426" s="4">
        <v>987.0</v>
      </c>
      <c r="U426" s="4">
        <v>378.0</v>
      </c>
    </row>
    <row r="427" ht="15.75" customHeight="1">
      <c r="A427" s="2">
        <v>44316.0</v>
      </c>
      <c r="B427" s="4">
        <v>45521.0</v>
      </c>
      <c r="C427" s="4">
        <v>1522634.0</v>
      </c>
      <c r="D427" s="4">
        <v>100213.0</v>
      </c>
      <c r="E427" s="4">
        <v>1668368.0</v>
      </c>
      <c r="F427" s="4">
        <v>6733.0</v>
      </c>
      <c r="G427" s="4">
        <v>394939.0</v>
      </c>
      <c r="H427" s="4">
        <v>3421.0</v>
      </c>
      <c r="I427" s="4">
        <v>3527.0</v>
      </c>
      <c r="J427" s="4">
        <v>408620.0</v>
      </c>
      <c r="K427" s="4">
        <v>6948.0</v>
      </c>
      <c r="L427" s="4">
        <v>187.0</v>
      </c>
      <c r="M427" s="4">
        <v>5202.0</v>
      </c>
      <c r="N427" s="4">
        <v>111.0</v>
      </c>
      <c r="O427" s="4">
        <v>5500.0</v>
      </c>
      <c r="P427" s="4">
        <v>23.0</v>
      </c>
      <c r="Q427" s="4">
        <v>536.0</v>
      </c>
      <c r="R427" s="4">
        <v>113.0</v>
      </c>
      <c r="S427" s="4">
        <v>117.0</v>
      </c>
      <c r="T427" s="4">
        <v>789.0</v>
      </c>
      <c r="U427" s="4">
        <v>230.0</v>
      </c>
    </row>
    <row r="428" ht="15.75" customHeight="1">
      <c r="A428" s="2">
        <v>44317.0</v>
      </c>
      <c r="B428" s="4">
        <v>45652.0</v>
      </c>
      <c r="C428" s="4">
        <v>1526978.0</v>
      </c>
      <c r="D428" s="4">
        <v>100250.0</v>
      </c>
      <c r="E428" s="4">
        <v>1672880.0</v>
      </c>
      <c r="F428" s="4">
        <v>6747.0</v>
      </c>
      <c r="G428" s="4">
        <v>395644.0</v>
      </c>
      <c r="H428" s="4">
        <v>3533.0</v>
      </c>
      <c r="I428" s="4">
        <v>3622.0</v>
      </c>
      <c r="J428" s="4">
        <v>409546.0</v>
      </c>
      <c r="K428" s="4">
        <v>7155.0</v>
      </c>
      <c r="L428" s="4">
        <v>131.0</v>
      </c>
      <c r="M428" s="4">
        <v>4344.0</v>
      </c>
      <c r="N428" s="4">
        <v>37.0</v>
      </c>
      <c r="O428" s="4">
        <v>4512.0</v>
      </c>
      <c r="P428" s="4">
        <v>14.0</v>
      </c>
      <c r="Q428" s="4">
        <v>705.0</v>
      </c>
      <c r="R428" s="4">
        <v>112.0</v>
      </c>
      <c r="S428" s="4">
        <v>95.0</v>
      </c>
      <c r="T428" s="4">
        <v>926.0</v>
      </c>
      <c r="U428" s="4">
        <v>207.0</v>
      </c>
    </row>
    <row r="429" ht="15.75" customHeight="1">
      <c r="A429" s="2">
        <v>44318.0</v>
      </c>
      <c r="B429" s="6">
        <v>45796.0</v>
      </c>
      <c r="C429" s="6">
        <v>1530718.0</v>
      </c>
      <c r="D429" s="6">
        <v>100760.0</v>
      </c>
      <c r="E429" s="6">
        <v>1677274.0</v>
      </c>
      <c r="F429" s="6">
        <v>6767.0</v>
      </c>
      <c r="G429" s="6">
        <v>396594.0</v>
      </c>
      <c r="H429" s="6">
        <v>3450.0</v>
      </c>
      <c r="I429" s="6">
        <v>3589.0</v>
      </c>
      <c r="J429" s="6">
        <v>410400.0</v>
      </c>
      <c r="K429" s="6">
        <v>7039.0</v>
      </c>
      <c r="L429" s="6">
        <v>144.0</v>
      </c>
      <c r="M429" s="6">
        <v>3740.0</v>
      </c>
      <c r="N429" s="6">
        <v>510.0</v>
      </c>
      <c r="O429" s="6">
        <v>4394.0</v>
      </c>
      <c r="P429" s="6">
        <v>20.0</v>
      </c>
      <c r="Q429" s="6">
        <v>950.0</v>
      </c>
      <c r="R429" s="6">
        <v>-83.0</v>
      </c>
      <c r="S429" s="6">
        <v>-33.0</v>
      </c>
      <c r="T429" s="6">
        <v>854.0</v>
      </c>
      <c r="U429" s="21">
        <v>-116.0</v>
      </c>
      <c r="V429" s="6"/>
      <c r="W429" s="6"/>
      <c r="X429" s="6"/>
      <c r="Y429" s="6"/>
      <c r="Z429" s="6"/>
      <c r="AA429" s="6"/>
    </row>
    <row r="430" ht="15.75" customHeight="1">
      <c r="A430" s="2">
        <v>44319.0</v>
      </c>
      <c r="B430" s="4">
        <v>45949.0</v>
      </c>
      <c r="C430" s="4">
        <v>1535491.0</v>
      </c>
      <c r="D430" s="4">
        <v>100564.0</v>
      </c>
      <c r="E430" s="4">
        <v>1682004.0</v>
      </c>
      <c r="F430" s="4">
        <v>6788.0</v>
      </c>
      <c r="G430" s="4">
        <v>397349.0</v>
      </c>
      <c r="H430" s="4">
        <v>3483.0</v>
      </c>
      <c r="I430" s="4">
        <v>3537.0</v>
      </c>
      <c r="J430" s="4">
        <v>411157.0</v>
      </c>
      <c r="K430" s="4">
        <v>7020.0</v>
      </c>
      <c r="L430" s="4">
        <v>153.0</v>
      </c>
      <c r="M430" s="4">
        <v>4773.0</v>
      </c>
      <c r="N430" s="4">
        <v>-196.0</v>
      </c>
      <c r="O430" s="4">
        <v>4730.0</v>
      </c>
      <c r="P430" s="4">
        <v>21.0</v>
      </c>
      <c r="Q430" s="4">
        <v>755.0</v>
      </c>
      <c r="R430" s="4">
        <v>33.0</v>
      </c>
      <c r="S430" s="4">
        <v>-52.0</v>
      </c>
      <c r="T430" s="4">
        <v>757.0</v>
      </c>
      <c r="U430" s="4">
        <v>-19.0</v>
      </c>
    </row>
    <row r="431" ht="15.75" customHeight="1">
      <c r="A431" s="2">
        <v>44320.0</v>
      </c>
      <c r="B431" s="4">
        <v>46137.0</v>
      </c>
      <c r="C431" s="4">
        <v>1541149.0</v>
      </c>
      <c r="D431" s="4">
        <v>99087.0</v>
      </c>
      <c r="E431" s="4">
        <v>1686373.0</v>
      </c>
      <c r="F431" s="4">
        <v>6807.0</v>
      </c>
      <c r="G431" s="4">
        <v>397955.0</v>
      </c>
      <c r="H431" s="4">
        <v>3247.0</v>
      </c>
      <c r="I431" s="4">
        <v>3564.0</v>
      </c>
      <c r="J431" s="4">
        <v>411573.0</v>
      </c>
      <c r="K431" s="4">
        <v>6811.0</v>
      </c>
      <c r="L431" s="4">
        <v>188.0</v>
      </c>
      <c r="M431" s="4">
        <v>5658.0</v>
      </c>
      <c r="N431" s="4">
        <v>-1477.0</v>
      </c>
      <c r="O431" s="4">
        <v>4369.0</v>
      </c>
      <c r="P431" s="4">
        <v>19.0</v>
      </c>
      <c r="Q431" s="4">
        <v>606.0</v>
      </c>
      <c r="R431" s="4">
        <v>-236.0</v>
      </c>
      <c r="S431" s="4">
        <v>27.0</v>
      </c>
      <c r="T431" s="4">
        <v>416.0</v>
      </c>
      <c r="U431" s="4">
        <v>-209.0</v>
      </c>
    </row>
    <row r="432" ht="15.75" customHeight="1">
      <c r="A432" s="2">
        <v>44321.0</v>
      </c>
      <c r="B432" s="4">
        <v>46349.0</v>
      </c>
      <c r="C432" s="4">
        <v>1547092.0</v>
      </c>
      <c r="D432" s="4">
        <v>98217.0</v>
      </c>
      <c r="E432" s="4">
        <v>1691658.0</v>
      </c>
      <c r="F432" s="4">
        <v>6830.0</v>
      </c>
      <c r="G432" s="4">
        <v>398610.0</v>
      </c>
      <c r="H432" s="4">
        <v>3240.0</v>
      </c>
      <c r="I432" s="4">
        <v>3738.0</v>
      </c>
      <c r="J432" s="4">
        <v>412418.0</v>
      </c>
      <c r="K432" s="4">
        <v>6978.0</v>
      </c>
      <c r="L432" s="4">
        <v>212.0</v>
      </c>
      <c r="M432" s="4">
        <v>5943.0</v>
      </c>
      <c r="N432" s="4">
        <v>-870.0</v>
      </c>
      <c r="O432" s="4">
        <v>5285.0</v>
      </c>
      <c r="P432" s="4">
        <v>23.0</v>
      </c>
      <c r="Q432" s="4">
        <v>655.0</v>
      </c>
      <c r="R432" s="4">
        <v>-7.0</v>
      </c>
      <c r="S432" s="4">
        <v>174.0</v>
      </c>
      <c r="T432" s="4">
        <v>845.0</v>
      </c>
      <c r="U432" s="4">
        <v>167.0</v>
      </c>
    </row>
    <row r="433" ht="15.75" customHeight="1">
      <c r="A433" s="2">
        <v>44322.0</v>
      </c>
      <c r="B433" s="4">
        <v>46496.0</v>
      </c>
      <c r="C433" s="4">
        <v>1552532.0</v>
      </c>
      <c r="D433" s="4">
        <v>98277.0</v>
      </c>
      <c r="E433" s="4">
        <v>1697305.0</v>
      </c>
      <c r="F433" s="4">
        <v>6850.0</v>
      </c>
      <c r="G433" s="4">
        <v>399224.0</v>
      </c>
      <c r="H433" s="4">
        <v>3406.0</v>
      </c>
      <c r="I433" s="4">
        <v>3843.0</v>
      </c>
      <c r="J433" s="4">
        <v>413323.0</v>
      </c>
      <c r="K433" s="4">
        <v>7249.0</v>
      </c>
      <c r="L433" s="4">
        <v>147.0</v>
      </c>
      <c r="M433" s="4">
        <v>5440.0</v>
      </c>
      <c r="N433" s="4">
        <v>60.0</v>
      </c>
      <c r="O433" s="4">
        <v>5647.0</v>
      </c>
      <c r="P433" s="4">
        <v>20.0</v>
      </c>
      <c r="Q433" s="4">
        <v>614.0</v>
      </c>
      <c r="R433" s="4">
        <v>166.0</v>
      </c>
      <c r="S433" s="4">
        <v>105.0</v>
      </c>
      <c r="T433" s="4">
        <v>905.0</v>
      </c>
      <c r="U433" s="4">
        <v>271.0</v>
      </c>
    </row>
    <row r="434" ht="15.75" customHeight="1">
      <c r="A434" s="2">
        <v>44323.0</v>
      </c>
      <c r="B434" s="4">
        <v>46663.0</v>
      </c>
      <c r="C434" s="4">
        <v>1558423.0</v>
      </c>
      <c r="D434" s="4">
        <v>98546.0</v>
      </c>
      <c r="E434" s="4">
        <v>1703632.0</v>
      </c>
      <c r="F434" s="4">
        <v>6872.0</v>
      </c>
      <c r="G434" s="4">
        <v>399821.0</v>
      </c>
      <c r="H434" s="4">
        <v>3485.0</v>
      </c>
      <c r="I434" s="4">
        <v>3928.0</v>
      </c>
      <c r="J434" s="4">
        <v>414106.0</v>
      </c>
      <c r="K434" s="4">
        <v>7413.0</v>
      </c>
      <c r="L434" s="4">
        <v>167.0</v>
      </c>
      <c r="M434" s="4">
        <v>5891.0</v>
      </c>
      <c r="N434" s="4">
        <v>269.0</v>
      </c>
      <c r="O434" s="4">
        <v>6327.0</v>
      </c>
      <c r="P434" s="4">
        <v>22.0</v>
      </c>
      <c r="Q434" s="4">
        <v>597.0</v>
      </c>
      <c r="R434" s="4">
        <v>79.0</v>
      </c>
      <c r="S434" s="4">
        <v>85.0</v>
      </c>
      <c r="T434" s="4">
        <v>783.0</v>
      </c>
      <c r="U434" s="4">
        <v>164.0</v>
      </c>
    </row>
    <row r="435" ht="15.75" customHeight="1">
      <c r="A435" s="2">
        <v>44324.0</v>
      </c>
      <c r="B435" s="4">
        <v>46842.0</v>
      </c>
      <c r="C435" s="4">
        <v>1563917.0</v>
      </c>
      <c r="D435" s="4">
        <v>99003.0</v>
      </c>
      <c r="E435" s="4">
        <v>1709762.0</v>
      </c>
      <c r="F435" s="4">
        <v>6896.0</v>
      </c>
      <c r="G435" s="4">
        <v>400403.0</v>
      </c>
      <c r="H435" s="4">
        <v>3569.0</v>
      </c>
      <c r="I435" s="4">
        <v>3970.0</v>
      </c>
      <c r="J435" s="4">
        <v>414838.0</v>
      </c>
      <c r="K435" s="4">
        <v>7539.0</v>
      </c>
      <c r="L435" s="4">
        <v>179.0</v>
      </c>
      <c r="M435" s="4">
        <v>5494.0</v>
      </c>
      <c r="N435" s="4">
        <v>457.0</v>
      </c>
      <c r="O435" s="4">
        <v>6130.0</v>
      </c>
      <c r="P435" s="4">
        <v>24.0</v>
      </c>
      <c r="Q435" s="4">
        <v>582.0</v>
      </c>
      <c r="R435" s="4">
        <v>84.0</v>
      </c>
      <c r="S435" s="4">
        <v>42.0</v>
      </c>
      <c r="T435" s="4">
        <v>732.0</v>
      </c>
      <c r="U435" s="4">
        <v>126.0</v>
      </c>
    </row>
    <row r="436" ht="15.75" customHeight="1">
      <c r="A436" s="2">
        <v>44325.0</v>
      </c>
      <c r="B436" s="6">
        <v>47012.0</v>
      </c>
      <c r="C436" s="6">
        <v>1568277.0</v>
      </c>
      <c r="D436" s="6">
        <v>98395.0</v>
      </c>
      <c r="E436" s="6">
        <v>1713684.0</v>
      </c>
      <c r="F436" s="6">
        <v>6911.0</v>
      </c>
      <c r="G436" s="6">
        <v>401114.0</v>
      </c>
      <c r="H436" s="6">
        <v>3648.0</v>
      </c>
      <c r="I436" s="6">
        <v>3974.0</v>
      </c>
      <c r="J436" s="6">
        <v>415647.0</v>
      </c>
      <c r="K436" s="6">
        <v>7622.0</v>
      </c>
      <c r="L436" s="6">
        <v>170.0</v>
      </c>
      <c r="M436" s="6">
        <v>4360.0</v>
      </c>
      <c r="N436" s="6">
        <v>-608.0</v>
      </c>
      <c r="O436" s="6">
        <v>3922.0</v>
      </c>
      <c r="P436" s="6">
        <v>15.0</v>
      </c>
      <c r="Q436" s="6">
        <v>711.0</v>
      </c>
      <c r="R436" s="6">
        <v>79.0</v>
      </c>
      <c r="S436" s="6">
        <v>4.0</v>
      </c>
      <c r="T436" s="6">
        <v>809.0</v>
      </c>
      <c r="U436" s="21">
        <v>83.0</v>
      </c>
      <c r="V436" s="6"/>
      <c r="W436" s="6"/>
      <c r="X436" s="6"/>
      <c r="Y436" s="6"/>
      <c r="Z436" s="6"/>
      <c r="AA436" s="6"/>
    </row>
    <row r="437" ht="15.75" customHeight="1">
      <c r="A437" s="2">
        <v>44326.0</v>
      </c>
      <c r="B437" s="4">
        <v>47218.0</v>
      </c>
      <c r="C437" s="4">
        <v>1574615.0</v>
      </c>
      <c r="D437" s="4">
        <v>96742.0</v>
      </c>
      <c r="E437" s="4">
        <v>1718575.0</v>
      </c>
      <c r="F437" s="4">
        <v>6933.0</v>
      </c>
      <c r="G437" s="4">
        <v>401744.0</v>
      </c>
      <c r="H437" s="4">
        <v>3723.0</v>
      </c>
      <c r="I437" s="4">
        <v>3941.0</v>
      </c>
      <c r="J437" s="4">
        <v>416341.0</v>
      </c>
      <c r="K437" s="4">
        <v>7664.0</v>
      </c>
      <c r="L437" s="4">
        <v>206.0</v>
      </c>
      <c r="M437" s="4">
        <v>6338.0</v>
      </c>
      <c r="N437" s="4">
        <v>-1653.0</v>
      </c>
      <c r="O437" s="4">
        <v>4891.0</v>
      </c>
      <c r="P437" s="4">
        <v>22.0</v>
      </c>
      <c r="Q437" s="4">
        <v>630.0</v>
      </c>
      <c r="R437" s="4">
        <v>75.0</v>
      </c>
      <c r="S437" s="4">
        <v>-33.0</v>
      </c>
      <c r="T437" s="4">
        <v>694.0</v>
      </c>
      <c r="U437" s="4">
        <v>42.0</v>
      </c>
    </row>
    <row r="438" ht="15.75" customHeight="1">
      <c r="A438" s="2">
        <v>44327.0</v>
      </c>
      <c r="B438" s="4">
        <v>47465.0</v>
      </c>
      <c r="C438" s="4">
        <v>1580207.0</v>
      </c>
      <c r="D438" s="4">
        <v>95924.0</v>
      </c>
      <c r="E438" s="4">
        <v>1723596.0</v>
      </c>
      <c r="F438" s="4">
        <v>6952.0</v>
      </c>
      <c r="G438" s="4">
        <v>402374.0</v>
      </c>
      <c r="H438" s="4">
        <v>3490.0</v>
      </c>
      <c r="I438" s="4">
        <v>3931.0</v>
      </c>
      <c r="J438" s="4">
        <v>416747.0</v>
      </c>
      <c r="K438" s="4">
        <v>7421.0</v>
      </c>
      <c r="L438" s="4">
        <v>247.0</v>
      </c>
      <c r="M438" s="4">
        <v>5592.0</v>
      </c>
      <c r="N438" s="4">
        <v>-818.0</v>
      </c>
      <c r="O438" s="4">
        <v>5021.0</v>
      </c>
      <c r="P438" s="4">
        <v>19.0</v>
      </c>
      <c r="Q438" s="4">
        <v>630.0</v>
      </c>
      <c r="R438" s="4">
        <v>-233.0</v>
      </c>
      <c r="S438" s="4">
        <v>-10.0</v>
      </c>
      <c r="T438" s="4">
        <v>406.0</v>
      </c>
      <c r="U438" s="4">
        <v>-243.0</v>
      </c>
    </row>
    <row r="439" ht="15.75" customHeight="1">
      <c r="A439" s="2">
        <v>44328.0</v>
      </c>
      <c r="B439" s="4">
        <v>47617.0</v>
      </c>
      <c r="C439" s="4">
        <v>1584878.0</v>
      </c>
      <c r="D439" s="4">
        <v>95709.0</v>
      </c>
      <c r="E439" s="4">
        <v>1728204.0</v>
      </c>
      <c r="F439" s="4">
        <v>6973.0</v>
      </c>
      <c r="G439" s="4">
        <v>403039.0</v>
      </c>
      <c r="H439" s="4">
        <v>3402.0</v>
      </c>
      <c r="I439" s="4">
        <v>3989.0</v>
      </c>
      <c r="J439" s="4">
        <v>417403.0</v>
      </c>
      <c r="K439" s="4">
        <v>7391.0</v>
      </c>
      <c r="L439" s="4">
        <v>152.0</v>
      </c>
      <c r="M439" s="4">
        <v>4671.0</v>
      </c>
      <c r="N439" s="4">
        <v>-215.0</v>
      </c>
      <c r="O439" s="4">
        <v>4608.0</v>
      </c>
      <c r="P439" s="4">
        <v>21.0</v>
      </c>
      <c r="Q439" s="4">
        <v>665.0</v>
      </c>
      <c r="R439" s="4">
        <v>-88.0</v>
      </c>
      <c r="S439" s="4">
        <v>58.0</v>
      </c>
      <c r="T439" s="4">
        <v>656.0</v>
      </c>
      <c r="U439" s="4">
        <v>-30.0</v>
      </c>
    </row>
    <row r="440" ht="15.75" customHeight="1">
      <c r="A440" s="2">
        <v>44329.0</v>
      </c>
      <c r="B440" s="6">
        <v>47716.0</v>
      </c>
      <c r="C440" s="6">
        <v>1589079.0</v>
      </c>
      <c r="D440" s="6">
        <v>94857.0</v>
      </c>
      <c r="E440" s="6">
        <v>1731652.0</v>
      </c>
      <c r="F440" s="6">
        <v>6973.0</v>
      </c>
      <c r="G440" s="6">
        <v>403630.0</v>
      </c>
      <c r="H440" s="6">
        <v>3630.0</v>
      </c>
      <c r="I440" s="6">
        <v>3955.0</v>
      </c>
      <c r="J440" s="6">
        <v>418188.0</v>
      </c>
      <c r="K440" s="6">
        <v>7585.0</v>
      </c>
      <c r="L440" s="6">
        <v>99.0</v>
      </c>
      <c r="M440" s="6">
        <v>4201.0</v>
      </c>
      <c r="N440" s="6">
        <v>-852.0</v>
      </c>
      <c r="O440" s="6">
        <v>3448.0</v>
      </c>
      <c r="P440" s="6">
        <v>0.0</v>
      </c>
      <c r="Q440" s="6">
        <v>591.0</v>
      </c>
      <c r="R440" s="6">
        <v>228.0</v>
      </c>
      <c r="S440" s="6">
        <v>-34.0</v>
      </c>
      <c r="T440" s="6">
        <v>785.0</v>
      </c>
      <c r="U440" s="21">
        <v>194.0</v>
      </c>
      <c r="V440" s="6"/>
      <c r="W440" s="6"/>
      <c r="X440" s="6"/>
      <c r="Y440" s="6"/>
      <c r="Z440" s="6"/>
      <c r="AA440" s="6"/>
    </row>
    <row r="441" ht="15.75" customHeight="1">
      <c r="A441" s="2">
        <v>44330.0</v>
      </c>
      <c r="B441" s="6">
        <v>47823.0</v>
      </c>
      <c r="C441" s="6">
        <v>1592886.0</v>
      </c>
      <c r="D441" s="6">
        <v>93576.0</v>
      </c>
      <c r="E441" s="6">
        <v>1734285.0</v>
      </c>
      <c r="F441" s="6">
        <v>7003.0</v>
      </c>
      <c r="G441" s="6">
        <v>404187.0</v>
      </c>
      <c r="H441" s="6">
        <v>3502.0</v>
      </c>
      <c r="I441" s="6">
        <v>4128.0</v>
      </c>
      <c r="J441" s="6">
        <v>418820.0</v>
      </c>
      <c r="K441" s="6">
        <v>7630.0</v>
      </c>
      <c r="L441" s="6">
        <v>107.0</v>
      </c>
      <c r="M441" s="6">
        <v>3807.0</v>
      </c>
      <c r="N441" s="6">
        <v>-1281.0</v>
      </c>
      <c r="O441" s="6">
        <v>2633.0</v>
      </c>
      <c r="P441" s="6">
        <v>30.0</v>
      </c>
      <c r="Q441" s="6">
        <v>557.0</v>
      </c>
      <c r="R441" s="6">
        <v>-128.0</v>
      </c>
      <c r="S441" s="6">
        <v>173.0</v>
      </c>
      <c r="T441" s="6">
        <v>632.0</v>
      </c>
      <c r="U441" s="21">
        <v>45.0</v>
      </c>
      <c r="V441" s="6"/>
      <c r="W441" s="6"/>
      <c r="X441" s="6"/>
      <c r="Y441" s="6"/>
      <c r="Z441" s="6"/>
      <c r="AA441" s="6"/>
    </row>
    <row r="442" ht="15.75" customHeight="1">
      <c r="A442" s="2">
        <v>44331.0</v>
      </c>
      <c r="B442" s="4">
        <v>47967.0</v>
      </c>
      <c r="C442" s="4">
        <v>1597067.0</v>
      </c>
      <c r="D442" s="4">
        <v>91636.0</v>
      </c>
      <c r="E442" s="4">
        <v>1736670.0</v>
      </c>
      <c r="F442" s="4">
        <v>7066.0</v>
      </c>
      <c r="G442" s="4">
        <v>404715.0</v>
      </c>
      <c r="H442" s="4">
        <v>3288.0</v>
      </c>
      <c r="I442" s="4">
        <v>3978.0</v>
      </c>
      <c r="J442" s="4">
        <v>419047.0</v>
      </c>
      <c r="K442" s="4">
        <v>7266.0</v>
      </c>
      <c r="L442" s="4">
        <v>144.0</v>
      </c>
      <c r="M442" s="4">
        <v>4181.0</v>
      </c>
      <c r="N442" s="4">
        <v>-1940.0</v>
      </c>
      <c r="O442" s="4">
        <v>2385.0</v>
      </c>
      <c r="P442" s="4">
        <v>63.0</v>
      </c>
      <c r="Q442" s="4">
        <v>528.0</v>
      </c>
      <c r="R442" s="4">
        <v>-214.0</v>
      </c>
      <c r="S442" s="4">
        <v>-150.0</v>
      </c>
      <c r="T442" s="4">
        <v>227.0</v>
      </c>
      <c r="U442" s="4">
        <v>-364.0</v>
      </c>
    </row>
    <row r="443" ht="15.75" customHeight="1">
      <c r="A443" s="2">
        <v>44332.0</v>
      </c>
      <c r="B443" s="4">
        <v>48093.0</v>
      </c>
      <c r="C443" s="4">
        <v>1600857.0</v>
      </c>
      <c r="D443" s="4">
        <v>90800.0</v>
      </c>
      <c r="E443" s="4">
        <v>1739750.0</v>
      </c>
      <c r="F443" s="4">
        <v>7082.0</v>
      </c>
      <c r="G443" s="4">
        <v>404980.0</v>
      </c>
      <c r="H443" s="4">
        <v>3189.0</v>
      </c>
      <c r="I443" s="4">
        <v>3957.0</v>
      </c>
      <c r="J443" s="4">
        <v>419208.0</v>
      </c>
      <c r="K443" s="4">
        <v>7146.0</v>
      </c>
      <c r="L443" s="4">
        <v>126.0</v>
      </c>
      <c r="M443" s="4">
        <v>3790.0</v>
      </c>
      <c r="N443" s="4">
        <v>-836.0</v>
      </c>
      <c r="O443" s="4">
        <v>3080.0</v>
      </c>
      <c r="P443" s="4">
        <v>16.0</v>
      </c>
      <c r="Q443" s="4">
        <v>265.0</v>
      </c>
      <c r="R443" s="4">
        <v>-99.0</v>
      </c>
      <c r="S443" s="4">
        <v>-21.0</v>
      </c>
      <c r="T443" s="4">
        <v>161.0</v>
      </c>
      <c r="U443" s="4">
        <v>-120.0</v>
      </c>
    </row>
    <row r="444" ht="15.75" customHeight="1">
      <c r="A444" s="2">
        <v>44333.0</v>
      </c>
      <c r="B444" s="4">
        <v>48305.0</v>
      </c>
      <c r="C444" s="4">
        <v>1606611.0</v>
      </c>
      <c r="D444" s="4">
        <v>89129.0</v>
      </c>
      <c r="E444" s="4">
        <v>1744045.0</v>
      </c>
      <c r="F444" s="4">
        <v>7107.0</v>
      </c>
      <c r="G444" s="4">
        <v>405229.0</v>
      </c>
      <c r="H444" s="4">
        <v>3158.0</v>
      </c>
      <c r="I444" s="4">
        <v>4135.0</v>
      </c>
      <c r="J444" s="4">
        <v>419629.0</v>
      </c>
      <c r="K444" s="4">
        <v>7293.0</v>
      </c>
      <c r="L444" s="4">
        <v>212.0</v>
      </c>
      <c r="M444" s="4">
        <v>5754.0</v>
      </c>
      <c r="N444" s="4">
        <v>-1671.0</v>
      </c>
      <c r="O444" s="4">
        <v>4295.0</v>
      </c>
      <c r="P444" s="4">
        <v>25.0</v>
      </c>
      <c r="Q444" s="4">
        <v>249.0</v>
      </c>
      <c r="R444" s="4">
        <v>-31.0</v>
      </c>
      <c r="S444" s="4">
        <v>178.0</v>
      </c>
      <c r="T444" s="4">
        <v>421.0</v>
      </c>
      <c r="U444" s="4">
        <v>147.0</v>
      </c>
    </row>
    <row r="445" ht="15.75" customHeight="1">
      <c r="A445" s="2">
        <v>44334.0</v>
      </c>
      <c r="B445" s="4">
        <v>48477.0</v>
      </c>
      <c r="C445" s="4">
        <v>1612239.0</v>
      </c>
      <c r="D445" s="4">
        <v>87514.0</v>
      </c>
      <c r="E445" s="4">
        <v>1748230.0</v>
      </c>
      <c r="F445" s="4">
        <v>7130.0</v>
      </c>
      <c r="G445" s="4">
        <v>405357.0</v>
      </c>
      <c r="H445" s="4">
        <v>3248.0</v>
      </c>
      <c r="I445" s="4">
        <v>4185.0</v>
      </c>
      <c r="J445" s="4">
        <v>419920.0</v>
      </c>
      <c r="K445" s="4">
        <v>7433.0</v>
      </c>
      <c r="L445" s="4">
        <v>172.0</v>
      </c>
      <c r="M445" s="4">
        <v>5628.0</v>
      </c>
      <c r="N445" s="4">
        <v>-1615.0</v>
      </c>
      <c r="O445" s="4">
        <v>4185.0</v>
      </c>
      <c r="P445" s="4">
        <v>23.0</v>
      </c>
      <c r="Q445" s="4">
        <v>128.0</v>
      </c>
      <c r="R445" s="4">
        <v>90.0</v>
      </c>
      <c r="S445" s="4">
        <v>50.0</v>
      </c>
      <c r="T445" s="4">
        <v>291.0</v>
      </c>
      <c r="U445" s="4">
        <v>140.0</v>
      </c>
    </row>
    <row r="446" ht="15.75" customHeight="1">
      <c r="A446" s="2">
        <v>44335.0</v>
      </c>
      <c r="B446" s="4">
        <v>48669.0</v>
      </c>
      <c r="C446" s="4">
        <v>1616603.0</v>
      </c>
      <c r="D446" s="4">
        <v>87829.0</v>
      </c>
      <c r="E446" s="4">
        <v>1753101.0</v>
      </c>
      <c r="F446" s="4">
        <v>7149.0</v>
      </c>
      <c r="G446" s="4">
        <v>405535.0</v>
      </c>
      <c r="H446" s="4">
        <v>3366.0</v>
      </c>
      <c r="I446" s="4">
        <v>4409.0</v>
      </c>
      <c r="J446" s="4">
        <v>420459.0</v>
      </c>
      <c r="K446" s="4">
        <v>7775.0</v>
      </c>
      <c r="L446" s="4">
        <v>192.0</v>
      </c>
      <c r="M446" s="4">
        <v>4364.0</v>
      </c>
      <c r="N446" s="4">
        <v>315.0</v>
      </c>
      <c r="O446" s="4">
        <v>4871.0</v>
      </c>
      <c r="P446" s="4">
        <v>19.0</v>
      </c>
      <c r="Q446" s="4">
        <v>178.0</v>
      </c>
      <c r="R446" s="4">
        <v>118.0</v>
      </c>
      <c r="S446" s="4">
        <v>224.0</v>
      </c>
      <c r="T446" s="4">
        <v>539.0</v>
      </c>
      <c r="U446" s="4">
        <v>342.0</v>
      </c>
    </row>
    <row r="447" ht="15.75" customHeight="1">
      <c r="A447" s="2">
        <v>44336.0</v>
      </c>
      <c r="B447" s="4">
        <v>48887.0</v>
      </c>
      <c r="C447" s="4">
        <v>1621572.0</v>
      </c>
      <c r="D447" s="4">
        <v>88439.0</v>
      </c>
      <c r="E447" s="4">
        <v>1758898.0</v>
      </c>
      <c r="F447" s="4">
        <v>7169.0</v>
      </c>
      <c r="G447" s="4">
        <v>405714.0</v>
      </c>
      <c r="H447" s="4">
        <v>3797.0</v>
      </c>
      <c r="I447" s="4">
        <v>4674.0</v>
      </c>
      <c r="J447" s="4">
        <v>421354.0</v>
      </c>
      <c r="K447" s="4">
        <v>8471.0</v>
      </c>
      <c r="L447" s="4">
        <v>218.0</v>
      </c>
      <c r="M447" s="4">
        <v>4969.0</v>
      </c>
      <c r="N447" s="4">
        <v>610.0</v>
      </c>
      <c r="O447" s="4">
        <v>5797.0</v>
      </c>
      <c r="P447" s="4">
        <v>20.0</v>
      </c>
      <c r="Q447" s="4">
        <v>179.0</v>
      </c>
      <c r="R447" s="4">
        <v>431.0</v>
      </c>
      <c r="S447" s="4">
        <v>265.0</v>
      </c>
      <c r="T447" s="4">
        <v>895.0</v>
      </c>
      <c r="U447" s="4">
        <v>696.0</v>
      </c>
    </row>
    <row r="448" ht="15.75" customHeight="1">
      <c r="A448" s="2">
        <v>44337.0</v>
      </c>
      <c r="B448" s="4">
        <v>49073.0</v>
      </c>
      <c r="C448" s="4">
        <v>1626142.0</v>
      </c>
      <c r="D448" s="4">
        <v>89429.0</v>
      </c>
      <c r="E448" s="4">
        <v>1764644.0</v>
      </c>
      <c r="F448" s="4">
        <v>7184.0</v>
      </c>
      <c r="G448" s="4">
        <v>405918.0</v>
      </c>
      <c r="H448" s="4">
        <v>4142.0</v>
      </c>
      <c r="I448" s="4">
        <v>4966.0</v>
      </c>
      <c r="J448" s="4">
        <v>422210.0</v>
      </c>
      <c r="K448" s="4">
        <v>9108.0</v>
      </c>
      <c r="L448" s="4">
        <v>186.0</v>
      </c>
      <c r="M448" s="4">
        <v>4570.0</v>
      </c>
      <c r="N448" s="4">
        <v>990.0</v>
      </c>
      <c r="O448" s="4">
        <v>5746.0</v>
      </c>
      <c r="P448" s="4">
        <v>15.0</v>
      </c>
      <c r="Q448" s="4">
        <v>204.0</v>
      </c>
      <c r="R448" s="4">
        <v>345.0</v>
      </c>
      <c r="S448" s="4">
        <v>292.0</v>
      </c>
      <c r="T448" s="4">
        <v>856.0</v>
      </c>
      <c r="U448" s="4">
        <v>637.0</v>
      </c>
    </row>
    <row r="449" ht="15.75" customHeight="1">
      <c r="A449" s="2">
        <v>44338.0</v>
      </c>
      <c r="B449" s="6">
        <v>49205.0</v>
      </c>
      <c r="C449" s="6">
        <v>1629495.0</v>
      </c>
      <c r="D449" s="6">
        <v>91240.0</v>
      </c>
      <c r="E449" s="6">
        <v>1769940.0</v>
      </c>
      <c r="F449" s="6">
        <v>7196.0</v>
      </c>
      <c r="G449" s="6">
        <v>406300.0</v>
      </c>
      <c r="H449" s="6">
        <v>4386.0</v>
      </c>
      <c r="I449" s="6">
        <v>5260.0</v>
      </c>
      <c r="J449" s="6">
        <v>423142.0</v>
      </c>
      <c r="K449" s="6">
        <v>9646.0</v>
      </c>
      <c r="L449" s="6">
        <v>132.0</v>
      </c>
      <c r="M449" s="6">
        <v>3353.0</v>
      </c>
      <c r="N449" s="6">
        <v>1811.0</v>
      </c>
      <c r="O449" s="6">
        <v>5296.0</v>
      </c>
      <c r="P449" s="6">
        <v>12.0</v>
      </c>
      <c r="Q449" s="6">
        <v>382.0</v>
      </c>
      <c r="R449" s="6">
        <v>244.0</v>
      </c>
      <c r="S449" s="6">
        <v>294.0</v>
      </c>
      <c r="T449" s="6">
        <v>932.0</v>
      </c>
      <c r="U449" s="21">
        <v>538.0</v>
      </c>
      <c r="V449" s="6"/>
      <c r="W449" s="6"/>
      <c r="X449" s="6"/>
      <c r="Y449" s="6"/>
      <c r="Z449" s="6"/>
      <c r="AA449" s="6"/>
    </row>
    <row r="450" ht="15.75" customHeight="1">
      <c r="A450" s="11">
        <v>44339.0</v>
      </c>
      <c r="B450" s="6">
        <v>49328.0</v>
      </c>
      <c r="C450" s="6">
        <v>1633045.0</v>
      </c>
      <c r="D450" s="6">
        <v>92847.0</v>
      </c>
      <c r="E450" s="6">
        <v>1775220.0</v>
      </c>
      <c r="F450" s="6">
        <v>7207.0</v>
      </c>
      <c r="G450" s="6">
        <v>406669.0</v>
      </c>
      <c r="H450" s="6">
        <v>4744.0</v>
      </c>
      <c r="I450" s="6">
        <v>5389.0</v>
      </c>
      <c r="J450" s="6">
        <v>424009.0</v>
      </c>
      <c r="K450" s="6">
        <v>10133.0</v>
      </c>
      <c r="L450" s="21">
        <v>123.0</v>
      </c>
      <c r="M450" s="21">
        <v>3550.0</v>
      </c>
      <c r="N450" s="21">
        <v>1607.0</v>
      </c>
      <c r="O450" s="21">
        <v>5280.0</v>
      </c>
      <c r="P450" s="21">
        <v>11.0</v>
      </c>
      <c r="Q450" s="21">
        <v>369.0</v>
      </c>
      <c r="R450" s="21">
        <v>358.0</v>
      </c>
      <c r="S450" s="21">
        <v>129.0</v>
      </c>
      <c r="T450" s="21">
        <v>867.0</v>
      </c>
      <c r="U450" s="21">
        <v>487.0</v>
      </c>
    </row>
    <row r="451" ht="15.75" customHeight="1">
      <c r="A451" s="11">
        <v>44340.0</v>
      </c>
      <c r="B451" s="4">
        <v>49455.0</v>
      </c>
      <c r="C451" s="4">
        <v>1638279.0</v>
      </c>
      <c r="D451" s="4">
        <v>93393.0</v>
      </c>
      <c r="E451" s="4">
        <v>1781127.0</v>
      </c>
      <c r="F451" s="4">
        <v>7225.0</v>
      </c>
      <c r="G451" s="4">
        <v>406987.0</v>
      </c>
      <c r="H451" s="4">
        <v>5079.0</v>
      </c>
      <c r="I451" s="4">
        <v>5537.0</v>
      </c>
      <c r="J451" s="4">
        <v>424828.0</v>
      </c>
      <c r="K451" s="4">
        <v>10616.0</v>
      </c>
      <c r="L451" s="4">
        <v>127.0</v>
      </c>
      <c r="M451" s="4">
        <v>5234.0</v>
      </c>
      <c r="N451" s="4">
        <v>546.0</v>
      </c>
      <c r="O451" s="4">
        <v>5907.0</v>
      </c>
      <c r="P451" s="4">
        <v>18.0</v>
      </c>
      <c r="Q451" s="4">
        <v>318.0</v>
      </c>
      <c r="R451" s="4">
        <v>335.0</v>
      </c>
      <c r="S451" s="4">
        <v>148.0</v>
      </c>
      <c r="T451" s="4">
        <v>819.0</v>
      </c>
      <c r="U451" s="4">
        <v>483.0</v>
      </c>
    </row>
    <row r="452" ht="15.75" customHeight="1">
      <c r="A452" s="11">
        <v>44341.0</v>
      </c>
      <c r="B452" s="4">
        <v>49627.0</v>
      </c>
      <c r="C452" s="4">
        <v>1642074.0</v>
      </c>
      <c r="D452" s="4">
        <v>94486.0</v>
      </c>
      <c r="E452" s="4">
        <v>1786187.0</v>
      </c>
      <c r="F452" s="4">
        <v>7239.0</v>
      </c>
      <c r="G452" s="4">
        <v>407493.0</v>
      </c>
      <c r="H452" s="4">
        <v>5017.0</v>
      </c>
      <c r="I452" s="4">
        <v>5463.0</v>
      </c>
      <c r="J452" s="4">
        <v>425212.0</v>
      </c>
      <c r="K452" s="4">
        <v>10480.0</v>
      </c>
      <c r="L452" s="4">
        <v>172.0</v>
      </c>
      <c r="M452" s="4">
        <v>3795.0</v>
      </c>
      <c r="N452" s="4">
        <v>1093.0</v>
      </c>
      <c r="O452" s="4">
        <v>5060.0</v>
      </c>
      <c r="P452" s="4">
        <v>14.0</v>
      </c>
      <c r="Q452" s="4">
        <v>506.0</v>
      </c>
      <c r="R452" s="4">
        <v>-62.0</v>
      </c>
      <c r="S452" s="4">
        <v>-74.0</v>
      </c>
      <c r="T452" s="4">
        <v>384.0</v>
      </c>
      <c r="U452" s="4">
        <v>-136.0</v>
      </c>
    </row>
    <row r="453" ht="15.75" customHeight="1">
      <c r="A453" s="2">
        <v>44342.0</v>
      </c>
      <c r="B453" s="4">
        <v>49771.0</v>
      </c>
      <c r="C453" s="4">
        <v>1645263.0</v>
      </c>
      <c r="D453" s="4">
        <v>96187.0</v>
      </c>
      <c r="E453" s="4">
        <v>1791221.0</v>
      </c>
      <c r="F453" s="4">
        <v>7250.0</v>
      </c>
      <c r="G453" s="4">
        <v>408019.0</v>
      </c>
      <c r="H453" s="4">
        <v>4993.0</v>
      </c>
      <c r="I453" s="4">
        <v>5567.0</v>
      </c>
      <c r="J453" s="4">
        <v>425829.0</v>
      </c>
      <c r="K453" s="4">
        <v>10560.0</v>
      </c>
      <c r="L453" s="4">
        <v>144.0</v>
      </c>
      <c r="M453" s="4">
        <v>3189.0</v>
      </c>
      <c r="N453" s="4">
        <v>1701.0</v>
      </c>
      <c r="O453" s="4">
        <v>5034.0</v>
      </c>
      <c r="P453" s="4">
        <v>11.0</v>
      </c>
      <c r="Q453" s="4">
        <v>526.0</v>
      </c>
      <c r="R453" s="4">
        <v>-24.0</v>
      </c>
      <c r="S453" s="4">
        <v>104.0</v>
      </c>
      <c r="T453" s="4">
        <v>617.0</v>
      </c>
      <c r="U453" s="4">
        <v>80.0</v>
      </c>
    </row>
    <row r="454" ht="15.75" customHeight="1">
      <c r="A454" s="2">
        <v>44343.0</v>
      </c>
      <c r="B454" s="4">
        <v>49907.0</v>
      </c>
      <c r="C454" s="4">
        <v>1649187.0</v>
      </c>
      <c r="D454" s="4">
        <v>98405.0</v>
      </c>
      <c r="E454" s="4">
        <v>1797499.0</v>
      </c>
      <c r="F454" s="4">
        <v>7271.0</v>
      </c>
      <c r="G454" s="4">
        <v>408585.0</v>
      </c>
      <c r="H454" s="4">
        <v>5280.0</v>
      </c>
      <c r="I454" s="4">
        <v>5633.0</v>
      </c>
      <c r="J454" s="4">
        <v>426769.0</v>
      </c>
      <c r="K454" s="4">
        <v>10913.0</v>
      </c>
      <c r="L454" s="4">
        <v>136.0</v>
      </c>
      <c r="M454" s="4">
        <v>3924.0</v>
      </c>
      <c r="N454" s="4">
        <v>2218.0</v>
      </c>
      <c r="O454" s="4">
        <v>6278.0</v>
      </c>
      <c r="P454" s="4">
        <v>21.0</v>
      </c>
      <c r="Q454" s="4">
        <v>566.0</v>
      </c>
      <c r="R454" s="4">
        <v>287.0</v>
      </c>
      <c r="S454" s="4">
        <v>66.0</v>
      </c>
      <c r="T454" s="4">
        <v>940.0</v>
      </c>
      <c r="U454" s="4">
        <v>353.0</v>
      </c>
    </row>
    <row r="455" ht="15.75" customHeight="1">
      <c r="A455" s="2">
        <v>44344.0</v>
      </c>
      <c r="B455" s="4">
        <v>50100.0</v>
      </c>
      <c r="C455" s="4">
        <v>1654557.0</v>
      </c>
      <c r="D455" s="4">
        <v>98704.0</v>
      </c>
      <c r="E455" s="4">
        <v>1803361.0</v>
      </c>
      <c r="F455" s="4">
        <v>7288.0</v>
      </c>
      <c r="G455" s="4">
        <v>409497.0</v>
      </c>
      <c r="H455" s="4">
        <v>5161.0</v>
      </c>
      <c r="I455" s="4">
        <v>5516.0</v>
      </c>
      <c r="J455" s="4">
        <v>427462.0</v>
      </c>
      <c r="K455" s="4">
        <v>10677.0</v>
      </c>
      <c r="L455" s="4">
        <v>193.0</v>
      </c>
      <c r="M455" s="4">
        <v>5370.0</v>
      </c>
      <c r="N455" s="4">
        <v>299.0</v>
      </c>
      <c r="O455" s="4">
        <v>5862.0</v>
      </c>
      <c r="P455" s="4">
        <v>17.0</v>
      </c>
      <c r="Q455" s="4">
        <v>912.0</v>
      </c>
      <c r="R455" s="4">
        <v>-119.0</v>
      </c>
      <c r="S455" s="4">
        <v>-117.0</v>
      </c>
      <c r="T455" s="4">
        <v>693.0</v>
      </c>
      <c r="U455" s="4">
        <v>-236.0</v>
      </c>
    </row>
    <row r="456" ht="15.75" customHeight="1">
      <c r="A456" s="17">
        <v>44345.0</v>
      </c>
      <c r="B456" s="4">
        <v>50262.0</v>
      </c>
      <c r="C456" s="4">
        <v>1659974.0</v>
      </c>
      <c r="D456" s="4">
        <v>99690.0</v>
      </c>
      <c r="E456" s="4">
        <v>1809926.0</v>
      </c>
      <c r="F456" s="4">
        <v>7296.0</v>
      </c>
      <c r="G456" s="4">
        <v>410508.0</v>
      </c>
      <c r="H456" s="4">
        <v>5004.0</v>
      </c>
      <c r="I456" s="4">
        <v>5461.0</v>
      </c>
      <c r="J456" s="4">
        <v>428269.0</v>
      </c>
      <c r="K456" s="4">
        <v>10465.0</v>
      </c>
      <c r="L456" s="4">
        <v>162.0</v>
      </c>
      <c r="M456" s="4">
        <v>5417.0</v>
      </c>
      <c r="N456" s="4">
        <v>986.0</v>
      </c>
      <c r="O456" s="4">
        <v>6565.0</v>
      </c>
      <c r="P456" s="4">
        <v>8.0</v>
      </c>
      <c r="Q456" s="4">
        <v>1011.0</v>
      </c>
      <c r="R456" s="4">
        <v>-157.0</v>
      </c>
      <c r="S456" s="4">
        <v>-55.0</v>
      </c>
      <c r="T456" s="4">
        <v>807.0</v>
      </c>
      <c r="U456" s="4">
        <v>-212.0</v>
      </c>
    </row>
    <row r="457" ht="15.75" customHeight="1">
      <c r="A457" s="30">
        <v>44346.0</v>
      </c>
      <c r="B457" s="6">
        <v>50404.0</v>
      </c>
      <c r="C457" s="6">
        <v>1663998.0</v>
      </c>
      <c r="D457" s="6">
        <v>101639.0</v>
      </c>
      <c r="E457" s="6">
        <v>1816041.0</v>
      </c>
      <c r="F457" s="6">
        <v>7309.0</v>
      </c>
      <c r="G457" s="6">
        <v>411495.0</v>
      </c>
      <c r="H457" s="6">
        <v>5100.0</v>
      </c>
      <c r="I457" s="6">
        <v>5429.0</v>
      </c>
      <c r="J457" s="6">
        <v>429333.0</v>
      </c>
      <c r="K457" s="6">
        <v>10529.0</v>
      </c>
      <c r="L457" s="6">
        <v>142.0</v>
      </c>
      <c r="M457" s="6">
        <v>4024.0</v>
      </c>
      <c r="N457" s="6">
        <v>1949.0</v>
      </c>
      <c r="O457" s="6">
        <v>6115.0</v>
      </c>
      <c r="P457" s="6">
        <v>13.0</v>
      </c>
      <c r="Q457" s="6">
        <v>987.0</v>
      </c>
      <c r="R457" s="6">
        <v>96.0</v>
      </c>
      <c r="S457" s="6">
        <v>-32.0</v>
      </c>
      <c r="T457" s="6">
        <v>1064.0</v>
      </c>
      <c r="U457" s="21">
        <v>64.0</v>
      </c>
      <c r="V457" s="6"/>
      <c r="W457" s="6"/>
      <c r="X457" s="6"/>
      <c r="Y457" s="6"/>
      <c r="Z457" s="6"/>
      <c r="AA457" s="6"/>
    </row>
    <row r="458" ht="15.75" customHeight="1">
      <c r="A458" s="30">
        <v>44347.0</v>
      </c>
      <c r="B458" s="4">
        <v>50578.0</v>
      </c>
      <c r="C458" s="4">
        <v>1669119.0</v>
      </c>
      <c r="D458" s="4">
        <v>102006.0</v>
      </c>
      <c r="E458" s="4">
        <v>1821703.0</v>
      </c>
      <c r="F458" s="4">
        <v>7327.0</v>
      </c>
      <c r="G458" s="4">
        <v>412074.0</v>
      </c>
      <c r="H458" s="4">
        <v>5241.0</v>
      </c>
      <c r="I458" s="4">
        <v>5417.0</v>
      </c>
      <c r="J458" s="4">
        <v>430059.0</v>
      </c>
      <c r="K458" s="4">
        <v>10658.0</v>
      </c>
      <c r="L458" s="4">
        <v>174.0</v>
      </c>
      <c r="M458" s="4">
        <v>5121.0</v>
      </c>
      <c r="N458" s="4">
        <v>367.0</v>
      </c>
      <c r="O458" s="4">
        <v>5662.0</v>
      </c>
      <c r="P458" s="4">
        <v>18.0</v>
      </c>
      <c r="Q458" s="4">
        <v>579.0</v>
      </c>
      <c r="R458" s="4">
        <v>141.0</v>
      </c>
      <c r="S458" s="4">
        <v>-12.0</v>
      </c>
      <c r="T458" s="4">
        <v>726.0</v>
      </c>
      <c r="U458" s="4">
        <v>129.0</v>
      </c>
    </row>
    <row r="459" ht="15.75" customHeight="1">
      <c r="A459" s="30">
        <v>44348.0</v>
      </c>
      <c r="B459" s="4">
        <v>50723.0</v>
      </c>
      <c r="C459" s="4">
        <v>1674479.0</v>
      </c>
      <c r="D459" s="4">
        <v>101325.0</v>
      </c>
      <c r="E459" s="4">
        <v>1826527.0</v>
      </c>
      <c r="F459" s="4">
        <v>7349.0</v>
      </c>
      <c r="G459" s="4">
        <v>412593.0</v>
      </c>
      <c r="H459" s="4">
        <v>5214.0</v>
      </c>
      <c r="I459" s="4">
        <v>5422.0</v>
      </c>
      <c r="J459" s="4">
        <v>430578.0</v>
      </c>
      <c r="K459" s="4">
        <v>10636.0</v>
      </c>
      <c r="L459" s="4">
        <v>145.0</v>
      </c>
      <c r="M459" s="4">
        <v>5360.0</v>
      </c>
      <c r="N459" s="4">
        <v>-681.0</v>
      </c>
      <c r="O459" s="4">
        <v>4824.0</v>
      </c>
      <c r="P459" s="4">
        <v>22.0</v>
      </c>
      <c r="Q459" s="4">
        <v>519.0</v>
      </c>
      <c r="R459" s="4">
        <v>-27.0</v>
      </c>
      <c r="S459" s="4">
        <v>5.0</v>
      </c>
      <c r="T459" s="4">
        <v>519.0</v>
      </c>
      <c r="U459" s="4">
        <v>-22.0</v>
      </c>
    </row>
    <row r="460" ht="15.75" customHeight="1">
      <c r="A460" s="30">
        <v>44349.0</v>
      </c>
      <c r="B460" s="21">
        <v>50908.0</v>
      </c>
      <c r="C460" s="21">
        <v>1680501.0</v>
      </c>
      <c r="D460" s="21">
        <v>100364.0</v>
      </c>
      <c r="E460" s="21">
        <v>1831773.0</v>
      </c>
      <c r="F460" s="21">
        <v>7361.0</v>
      </c>
      <c r="G460" s="21">
        <v>413179.0</v>
      </c>
      <c r="H460" s="21">
        <v>5178.0</v>
      </c>
      <c r="I460" s="21">
        <v>5461.0</v>
      </c>
      <c r="J460" s="21">
        <v>431179.0</v>
      </c>
      <c r="K460" s="21">
        <v>10639.0</v>
      </c>
      <c r="L460" s="31">
        <v>185.0</v>
      </c>
      <c r="M460" s="31">
        <v>6022.0</v>
      </c>
      <c r="N460" s="31">
        <v>-961.0</v>
      </c>
      <c r="O460" s="31">
        <v>5246.0</v>
      </c>
      <c r="P460" s="31">
        <v>12.0</v>
      </c>
      <c r="Q460" s="32">
        <v>586.0</v>
      </c>
      <c r="R460" s="31">
        <v>-36.0</v>
      </c>
      <c r="S460" s="31">
        <v>39.0</v>
      </c>
      <c r="T460" s="31">
        <v>601.0</v>
      </c>
      <c r="U460" s="32">
        <v>3.0</v>
      </c>
    </row>
    <row r="461" ht="15.75" customHeight="1">
      <c r="A461" s="17">
        <v>44350.0</v>
      </c>
      <c r="B461" s="4">
        <v>51095.0</v>
      </c>
      <c r="C461" s="4">
        <v>1691593.0</v>
      </c>
      <c r="D461" s="4">
        <v>94438.0</v>
      </c>
      <c r="E461" s="4">
        <v>1837126.0</v>
      </c>
      <c r="F461" s="4">
        <v>7381.0</v>
      </c>
      <c r="G461" s="4">
        <v>413680.0</v>
      </c>
      <c r="H461" s="4">
        <v>5402.0</v>
      </c>
      <c r="I461" s="4">
        <v>5430.0</v>
      </c>
      <c r="J461" s="4">
        <v>431893.0</v>
      </c>
      <c r="K461" s="4">
        <v>10832.0</v>
      </c>
      <c r="L461" s="4">
        <v>187.0</v>
      </c>
      <c r="M461" s="4">
        <v>11092.0</v>
      </c>
      <c r="N461" s="4">
        <v>-5926.0</v>
      </c>
      <c r="O461" s="4">
        <v>5353.0</v>
      </c>
      <c r="P461" s="4">
        <v>20.0</v>
      </c>
      <c r="Q461" s="4">
        <v>501.0</v>
      </c>
      <c r="R461" s="4">
        <v>224.0</v>
      </c>
      <c r="S461" s="4">
        <v>-31.0</v>
      </c>
      <c r="T461" s="4">
        <v>714.0</v>
      </c>
      <c r="U461" s="4">
        <v>193.0</v>
      </c>
    </row>
    <row r="462" ht="15.75" customHeight="1">
      <c r="A462" s="17">
        <v>44351.0</v>
      </c>
      <c r="B462" s="4">
        <v>51296.0</v>
      </c>
      <c r="C462" s="4">
        <v>1697543.0</v>
      </c>
      <c r="D462" s="4">
        <v>94773.0</v>
      </c>
      <c r="E462" s="4">
        <v>1843612.0</v>
      </c>
      <c r="F462" s="4">
        <v>7402.0</v>
      </c>
      <c r="G462" s="4">
        <v>414496.0</v>
      </c>
      <c r="H462" s="4">
        <v>5414.0</v>
      </c>
      <c r="I462" s="4">
        <v>5487.0</v>
      </c>
      <c r="J462" s="4">
        <v>432799.0</v>
      </c>
      <c r="K462" s="4">
        <v>10901.0</v>
      </c>
      <c r="L462" s="4">
        <v>201.0</v>
      </c>
      <c r="M462" s="4">
        <v>5950.0</v>
      </c>
      <c r="N462" s="4">
        <v>335.0</v>
      </c>
      <c r="O462" s="4">
        <v>6486.0</v>
      </c>
      <c r="P462" s="4">
        <v>21.0</v>
      </c>
      <c r="Q462" s="4">
        <v>816.0</v>
      </c>
      <c r="R462" s="4">
        <v>12.0</v>
      </c>
      <c r="S462" s="4">
        <v>57.0</v>
      </c>
      <c r="T462" s="4">
        <v>906.0</v>
      </c>
      <c r="U462" s="4">
        <v>69.0</v>
      </c>
    </row>
    <row r="463" ht="15.75" customHeight="1">
      <c r="A463" s="17">
        <v>44352.0</v>
      </c>
      <c r="B463" s="4">
        <v>51449.0</v>
      </c>
      <c r="C463" s="4">
        <v>1701784.0</v>
      </c>
      <c r="D463" s="4">
        <v>96973.0</v>
      </c>
      <c r="E463" s="4">
        <v>1850206.0</v>
      </c>
      <c r="F463" s="4">
        <v>7423.0</v>
      </c>
      <c r="G463" s="4">
        <v>415317.0</v>
      </c>
      <c r="H463" s="4">
        <v>5756.0</v>
      </c>
      <c r="I463" s="4">
        <v>5620.0</v>
      </c>
      <c r="J463" s="4">
        <v>434116.0</v>
      </c>
      <c r="K463" s="4">
        <v>11376.0</v>
      </c>
      <c r="L463" s="4">
        <v>153.0</v>
      </c>
      <c r="M463" s="4">
        <v>4241.0</v>
      </c>
      <c r="N463" s="4">
        <v>2200.0</v>
      </c>
      <c r="O463" s="4">
        <v>6594.0</v>
      </c>
      <c r="P463" s="4">
        <v>21.0</v>
      </c>
      <c r="Q463" s="4">
        <v>821.0</v>
      </c>
      <c r="R463" s="4">
        <v>342.0</v>
      </c>
      <c r="S463" s="4">
        <v>133.0</v>
      </c>
      <c r="T463" s="4">
        <v>1317.0</v>
      </c>
      <c r="U463" s="4">
        <v>475.0</v>
      </c>
    </row>
    <row r="464" ht="15.75" customHeight="1">
      <c r="A464" s="17">
        <v>44353.0</v>
      </c>
      <c r="B464" s="6">
        <v>51612.0</v>
      </c>
      <c r="C464" s="6">
        <v>1705971.0</v>
      </c>
      <c r="D464" s="6">
        <v>98455.0</v>
      </c>
      <c r="E464" s="6">
        <v>1856038.0</v>
      </c>
      <c r="F464" s="6">
        <v>7438.0</v>
      </c>
      <c r="G464" s="6">
        <v>416181.0</v>
      </c>
      <c r="H464" s="6">
        <v>5966.0</v>
      </c>
      <c r="I464" s="6">
        <v>5550.0</v>
      </c>
      <c r="J464" s="6">
        <v>435135.0</v>
      </c>
      <c r="K464" s="6">
        <v>11516.0</v>
      </c>
      <c r="L464" s="6">
        <v>163.0</v>
      </c>
      <c r="M464" s="6">
        <v>4187.0</v>
      </c>
      <c r="N464" s="6">
        <v>1482.0</v>
      </c>
      <c r="O464" s="6">
        <v>5832.0</v>
      </c>
      <c r="P464" s="6">
        <v>15.0</v>
      </c>
      <c r="Q464" s="6">
        <v>864.0</v>
      </c>
      <c r="R464" s="6">
        <v>210.0</v>
      </c>
      <c r="S464" s="6">
        <v>-70.0</v>
      </c>
      <c r="T464" s="6">
        <v>1019.0</v>
      </c>
      <c r="U464" s="21">
        <v>140.0</v>
      </c>
      <c r="V464" s="6"/>
      <c r="W464" s="6"/>
      <c r="X464" s="6"/>
      <c r="Y464" s="6"/>
      <c r="Z464" s="6"/>
      <c r="AA464" s="6"/>
    </row>
    <row r="465" ht="15.75" customHeight="1">
      <c r="A465" s="17">
        <v>44354.0</v>
      </c>
      <c r="B465" s="4">
        <v>51803.0</v>
      </c>
      <c r="C465" s="4">
        <v>1711565.0</v>
      </c>
      <c r="D465" s="4">
        <v>99663.0</v>
      </c>
      <c r="E465" s="4">
        <v>1863031.0</v>
      </c>
      <c r="F465" s="4">
        <v>7457.0</v>
      </c>
      <c r="G465" s="4">
        <v>416994.0</v>
      </c>
      <c r="H465" s="4">
        <v>6261.0</v>
      </c>
      <c r="I465" s="4">
        <v>5620.0</v>
      </c>
      <c r="J465" s="4">
        <v>436332.0</v>
      </c>
      <c r="K465" s="4">
        <v>11881.0</v>
      </c>
      <c r="L465" s="4">
        <v>191.0</v>
      </c>
      <c r="M465" s="4">
        <v>5594.0</v>
      </c>
      <c r="N465" s="4">
        <v>1208.0</v>
      </c>
      <c r="O465" s="4">
        <v>6993.0</v>
      </c>
      <c r="P465" s="4">
        <v>19.0</v>
      </c>
      <c r="Q465" s="4">
        <v>813.0</v>
      </c>
      <c r="R465" s="4">
        <v>295.0</v>
      </c>
      <c r="S465" s="4">
        <v>70.0</v>
      </c>
      <c r="T465" s="4">
        <v>1197.0</v>
      </c>
      <c r="U465" s="4">
        <v>365.0</v>
      </c>
    </row>
    <row r="466" ht="15.75" customHeight="1">
      <c r="A466" s="17">
        <v>44355.0</v>
      </c>
      <c r="B466" s="4">
        <v>51992.0</v>
      </c>
      <c r="C466" s="4">
        <v>1717370.0</v>
      </c>
      <c r="D466" s="4">
        <v>99963.0</v>
      </c>
      <c r="E466" s="4">
        <v>1869325.0</v>
      </c>
      <c r="F466" s="4">
        <v>7478.0</v>
      </c>
      <c r="G466" s="4">
        <v>417997.0</v>
      </c>
      <c r="H466" s="4">
        <v>6057.0</v>
      </c>
      <c r="I466" s="4">
        <v>5555.0</v>
      </c>
      <c r="J466" s="4">
        <v>437087.0</v>
      </c>
      <c r="K466" s="4">
        <v>11612.0</v>
      </c>
      <c r="L466" s="4">
        <v>189.0</v>
      </c>
      <c r="M466" s="4">
        <v>5805.0</v>
      </c>
      <c r="N466" s="4">
        <v>300.0</v>
      </c>
      <c r="O466" s="4">
        <v>6294.0</v>
      </c>
      <c r="P466" s="4">
        <v>21.0</v>
      </c>
      <c r="Q466" s="4">
        <v>1003.0</v>
      </c>
      <c r="R466" s="4">
        <v>-204.0</v>
      </c>
      <c r="S466" s="4">
        <v>-65.0</v>
      </c>
      <c r="T466" s="4">
        <v>755.0</v>
      </c>
      <c r="U466" s="4">
        <v>-269.0</v>
      </c>
    </row>
    <row r="467" ht="15.75" customHeight="1">
      <c r="A467" s="17">
        <v>44356.0</v>
      </c>
      <c r="B467" s="4">
        <v>52162.0</v>
      </c>
      <c r="C467" s="4">
        <v>1723253.0</v>
      </c>
      <c r="D467" s="4">
        <v>101635.0</v>
      </c>
      <c r="E467" s="4">
        <v>1877050.0</v>
      </c>
      <c r="F467" s="4">
        <v>7499.0</v>
      </c>
      <c r="G467" s="4">
        <v>419109.0</v>
      </c>
      <c r="H467" s="4">
        <v>6120.0</v>
      </c>
      <c r="I467" s="4">
        <v>5730.0</v>
      </c>
      <c r="J467" s="4">
        <v>438458.0</v>
      </c>
      <c r="K467" s="4">
        <v>11850.0</v>
      </c>
      <c r="L467" s="4">
        <v>170.0</v>
      </c>
      <c r="M467" s="4">
        <v>5883.0</v>
      </c>
      <c r="N467" s="4">
        <v>1672.0</v>
      </c>
      <c r="O467" s="4">
        <v>7725.0</v>
      </c>
      <c r="P467" s="4">
        <v>21.0</v>
      </c>
      <c r="Q467" s="4">
        <v>1112.0</v>
      </c>
      <c r="R467" s="4">
        <v>63.0</v>
      </c>
      <c r="S467" s="4">
        <v>175.0</v>
      </c>
      <c r="T467" s="4">
        <v>1371.0</v>
      </c>
      <c r="U467" s="4">
        <v>238.0</v>
      </c>
    </row>
    <row r="468" ht="15.75" customHeight="1">
      <c r="A468" s="17">
        <v>44357.0</v>
      </c>
      <c r="B468" s="4">
        <v>52373.0</v>
      </c>
      <c r="C468" s="4">
        <v>1728914.0</v>
      </c>
      <c r="D468" s="4">
        <v>104614.0</v>
      </c>
      <c r="E468" s="4">
        <v>1885901.0</v>
      </c>
      <c r="F468" s="4">
        <v>7523.0</v>
      </c>
      <c r="G468" s="4">
        <v>420211.0</v>
      </c>
      <c r="H468" s="4">
        <v>6991.0</v>
      </c>
      <c r="I468" s="4">
        <v>5829.0</v>
      </c>
      <c r="J468" s="4">
        <v>440554.0</v>
      </c>
      <c r="K468" s="4">
        <v>12820.0</v>
      </c>
      <c r="L468" s="4">
        <v>211.0</v>
      </c>
      <c r="M468" s="4">
        <v>5661.0</v>
      </c>
      <c r="N468" s="4">
        <v>2979.0</v>
      </c>
      <c r="O468" s="4">
        <v>8851.0</v>
      </c>
      <c r="P468" s="4">
        <v>24.0</v>
      </c>
      <c r="Q468" s="4">
        <v>1102.0</v>
      </c>
      <c r="R468" s="4">
        <v>871.0</v>
      </c>
      <c r="S468" s="4">
        <v>99.0</v>
      </c>
      <c r="T468" s="4">
        <v>2096.0</v>
      </c>
      <c r="U468" s="4">
        <v>970.0</v>
      </c>
    </row>
    <row r="469" ht="15.75" customHeight="1">
      <c r="A469" s="17">
        <v>44358.0</v>
      </c>
      <c r="B469" s="6">
        <v>52566.0</v>
      </c>
      <c r="C469" s="6">
        <v>1735144.0</v>
      </c>
      <c r="D469" s="6">
        <v>106315.0</v>
      </c>
      <c r="E469" s="6">
        <v>1894025.0</v>
      </c>
      <c r="F469" s="6">
        <v>7543.0</v>
      </c>
      <c r="G469" s="6">
        <v>421396.0</v>
      </c>
      <c r="H469" s="6">
        <v>7750.0</v>
      </c>
      <c r="I469" s="6">
        <v>6158.0</v>
      </c>
      <c r="J469" s="6">
        <v>442847.0</v>
      </c>
      <c r="K469" s="6">
        <v>13908.0</v>
      </c>
      <c r="L469" s="31">
        <v>193.0</v>
      </c>
      <c r="M469" s="31">
        <v>6230.0</v>
      </c>
      <c r="N469" s="31">
        <v>1701.0</v>
      </c>
      <c r="O469" s="31">
        <v>8124.0</v>
      </c>
      <c r="P469" s="31">
        <v>20.0</v>
      </c>
      <c r="Q469" s="33">
        <v>1185.0</v>
      </c>
      <c r="R469" s="31">
        <v>759.0</v>
      </c>
      <c r="S469" s="31">
        <v>329.0</v>
      </c>
      <c r="T469" s="31">
        <v>2293.0</v>
      </c>
      <c r="U469" s="33">
        <v>1088.0</v>
      </c>
      <c r="V469" s="34"/>
      <c r="W469" s="8"/>
      <c r="X469" s="8"/>
      <c r="Y469" s="8"/>
    </row>
    <row r="470" ht="15.75" customHeight="1">
      <c r="A470" s="17">
        <v>44359.0</v>
      </c>
      <c r="B470" s="6">
        <v>52730.0</v>
      </c>
      <c r="C470" s="6">
        <v>1740436.0</v>
      </c>
      <c r="D470" s="6">
        <v>108324.0</v>
      </c>
      <c r="E470" s="6">
        <v>1901490.0</v>
      </c>
      <c r="F470" s="6">
        <v>7557.0</v>
      </c>
      <c r="G470" s="6">
        <v>422121.0</v>
      </c>
      <c r="H470" s="6">
        <v>8855.0</v>
      </c>
      <c r="I470" s="6">
        <v>6769.0</v>
      </c>
      <c r="J470" s="6">
        <v>445302.0</v>
      </c>
      <c r="K470" s="6">
        <v>15624.0</v>
      </c>
      <c r="L470" s="31">
        <v>164.0</v>
      </c>
      <c r="M470" s="31">
        <v>5292.0</v>
      </c>
      <c r="N470" s="31">
        <v>2009.0</v>
      </c>
      <c r="O470" s="31">
        <v>7465.0</v>
      </c>
      <c r="P470" s="31">
        <v>14.0</v>
      </c>
      <c r="Q470" s="33">
        <v>725.0</v>
      </c>
      <c r="R470" s="31">
        <v>1105.0</v>
      </c>
      <c r="S470" s="31">
        <v>611.0</v>
      </c>
      <c r="T470" s="31">
        <v>2455.0</v>
      </c>
      <c r="U470" s="33">
        <v>1716.0</v>
      </c>
      <c r="V470" s="6"/>
      <c r="W470" s="6"/>
      <c r="X470" s="6"/>
      <c r="Y470" s="6"/>
    </row>
    <row r="471" ht="15.75" customHeight="1">
      <c r="A471" s="17">
        <v>44360.0</v>
      </c>
      <c r="B471" s="6">
        <v>52879.0</v>
      </c>
      <c r="C471" s="6">
        <v>1745091.0</v>
      </c>
      <c r="D471" s="6">
        <v>113388.0</v>
      </c>
      <c r="E471" s="6">
        <v>1911358.0</v>
      </c>
      <c r="F471" s="6">
        <v>7571.0</v>
      </c>
      <c r="G471" s="6">
        <v>423056.0</v>
      </c>
      <c r="H471" s="6">
        <v>10034.0</v>
      </c>
      <c r="I471" s="6">
        <v>7410.0</v>
      </c>
      <c r="J471" s="6">
        <v>448071.0</v>
      </c>
      <c r="K471" s="6">
        <v>17444.0</v>
      </c>
      <c r="L471" s="6">
        <v>149.0</v>
      </c>
      <c r="M471" s="6">
        <v>4655.0</v>
      </c>
      <c r="N471" s="6">
        <v>5064.0</v>
      </c>
      <c r="O471" s="6">
        <v>9868.0</v>
      </c>
      <c r="P471" s="6">
        <v>14.0</v>
      </c>
      <c r="Q471" s="6">
        <v>935.0</v>
      </c>
      <c r="R471" s="6">
        <v>1179.0</v>
      </c>
      <c r="S471" s="6">
        <v>641.0</v>
      </c>
      <c r="T471" s="6">
        <v>2769.0</v>
      </c>
      <c r="U471" s="21">
        <v>1820.0</v>
      </c>
      <c r="V471" s="6"/>
      <c r="W471" s="6"/>
      <c r="X471" s="6"/>
      <c r="Y471" s="6"/>
      <c r="Z471" s="6"/>
      <c r="AA471" s="6"/>
    </row>
    <row r="472" ht="15.75" customHeight="1">
      <c r="A472" s="17">
        <v>44361.0</v>
      </c>
      <c r="B472" s="6">
        <v>53116.0</v>
      </c>
      <c r="C472" s="6">
        <v>1751234.0</v>
      </c>
      <c r="D472" s="6">
        <v>115197.0</v>
      </c>
      <c r="E472" s="6">
        <v>1919547.0</v>
      </c>
      <c r="F472" s="6">
        <v>7609.0</v>
      </c>
      <c r="G472" s="6">
        <v>424088.0</v>
      </c>
      <c r="H472" s="6">
        <v>11240.0</v>
      </c>
      <c r="I472" s="6">
        <v>7856.0</v>
      </c>
      <c r="J472" s="6">
        <v>450793.0</v>
      </c>
      <c r="K472" s="6">
        <v>19096.0</v>
      </c>
      <c r="L472" s="31">
        <v>237.0</v>
      </c>
      <c r="M472" s="31">
        <v>6143.0</v>
      </c>
      <c r="N472" s="31">
        <v>1809.0</v>
      </c>
      <c r="O472" s="31">
        <v>8189.0</v>
      </c>
      <c r="P472" s="31">
        <v>38.0</v>
      </c>
      <c r="Q472" s="33">
        <v>1032.0</v>
      </c>
      <c r="R472" s="31">
        <v>1206.0</v>
      </c>
      <c r="S472" s="31">
        <v>446.0</v>
      </c>
      <c r="T472" s="31">
        <v>2722.0</v>
      </c>
      <c r="U472" s="33">
        <v>1652.0</v>
      </c>
    </row>
    <row r="473" ht="15.75" customHeight="1">
      <c r="A473" s="17">
        <v>44362.0</v>
      </c>
      <c r="B473" s="6">
        <v>53280.0</v>
      </c>
      <c r="C473" s="6">
        <v>1757641.0</v>
      </c>
      <c r="D473" s="6">
        <v>116787.0</v>
      </c>
      <c r="E473" s="6">
        <v>1927708.0</v>
      </c>
      <c r="F473" s="6">
        <v>7634.0</v>
      </c>
      <c r="G473" s="6">
        <v>425417.0</v>
      </c>
      <c r="H473" s="6">
        <v>11102.0</v>
      </c>
      <c r="I473" s="6">
        <v>8142.0</v>
      </c>
      <c r="J473" s="6">
        <v>452295.0</v>
      </c>
      <c r="K473" s="6">
        <v>19244.0</v>
      </c>
      <c r="L473" s="31">
        <v>164.0</v>
      </c>
      <c r="M473" s="31">
        <v>6407.0</v>
      </c>
      <c r="N473" s="31">
        <v>1590.0</v>
      </c>
      <c r="O473" s="31">
        <v>8161.0</v>
      </c>
      <c r="P473" s="31">
        <v>25.0</v>
      </c>
      <c r="Q473" s="33">
        <v>1329.0</v>
      </c>
      <c r="R473" s="31">
        <v>-138.0</v>
      </c>
      <c r="S473" s="31">
        <v>286.0</v>
      </c>
      <c r="T473" s="31">
        <v>1502.0</v>
      </c>
      <c r="U473" s="33">
        <v>148.0</v>
      </c>
    </row>
    <row r="474" ht="15.75" customHeight="1">
      <c r="A474" s="17">
        <v>44363.0</v>
      </c>
      <c r="B474" s="4">
        <v>53476.0</v>
      </c>
      <c r="C474" s="4">
        <v>1763870.0</v>
      </c>
      <c r="D474" s="4">
        <v>120306.0</v>
      </c>
      <c r="E474" s="4">
        <v>1937652.0</v>
      </c>
      <c r="F474" s="4">
        <v>7665.0</v>
      </c>
      <c r="G474" s="4">
        <v>426695.0</v>
      </c>
      <c r="H474" s="4">
        <v>11555.0</v>
      </c>
      <c r="I474" s="4">
        <v>8756.0</v>
      </c>
      <c r="J474" s="4">
        <v>454671.0</v>
      </c>
      <c r="K474" s="4">
        <v>20311.0</v>
      </c>
      <c r="L474" s="4">
        <v>196.0</v>
      </c>
      <c r="M474" s="4">
        <v>6229.0</v>
      </c>
      <c r="N474" s="4">
        <v>3519.0</v>
      </c>
      <c r="O474" s="4">
        <v>9944.0</v>
      </c>
      <c r="P474" s="4">
        <v>31.0</v>
      </c>
      <c r="Q474" s="4">
        <v>1278.0</v>
      </c>
      <c r="R474" s="4">
        <v>453.0</v>
      </c>
      <c r="S474" s="4">
        <v>614.0</v>
      </c>
      <c r="T474" s="4">
        <v>2376.0</v>
      </c>
      <c r="U474" s="4">
        <v>1067.0</v>
      </c>
    </row>
    <row r="475" ht="15.75" customHeight="1">
      <c r="A475" s="17">
        <v>44364.0</v>
      </c>
      <c r="B475" s="4">
        <v>53753.0</v>
      </c>
      <c r="C475" s="4">
        <v>1771220.0</v>
      </c>
      <c r="D475" s="4">
        <v>125303.0</v>
      </c>
      <c r="E475" s="4">
        <v>1950276.0</v>
      </c>
      <c r="F475" s="4">
        <v>7713.0</v>
      </c>
      <c r="G475" s="4">
        <v>428764.0</v>
      </c>
      <c r="H475" s="4">
        <v>13054.0</v>
      </c>
      <c r="I475" s="4">
        <v>9284.0</v>
      </c>
      <c r="J475" s="4">
        <v>458815.0</v>
      </c>
      <c r="K475" s="4">
        <v>22338.0</v>
      </c>
      <c r="L475" s="4">
        <v>277.0</v>
      </c>
      <c r="M475" s="4">
        <v>7350.0</v>
      </c>
      <c r="N475" s="4">
        <v>4997.0</v>
      </c>
      <c r="O475" s="4">
        <v>12624.0</v>
      </c>
      <c r="P475" s="4">
        <v>48.0</v>
      </c>
      <c r="Q475" s="4">
        <v>2069.0</v>
      </c>
      <c r="R475" s="4">
        <v>1499.0</v>
      </c>
      <c r="S475" s="4">
        <v>528.0</v>
      </c>
      <c r="T475" s="4">
        <v>4144.0</v>
      </c>
      <c r="U475" s="4">
        <v>2027.0</v>
      </c>
    </row>
    <row r="476" ht="15.75" customHeight="1">
      <c r="A476" s="17">
        <v>44365.0</v>
      </c>
      <c r="B476" s="4">
        <v>54043.0</v>
      </c>
      <c r="C476" s="4">
        <v>1779127.0</v>
      </c>
      <c r="D476" s="4">
        <v>130096.0</v>
      </c>
      <c r="E476" s="4">
        <v>1963266.0</v>
      </c>
      <c r="F476" s="4">
        <v>7777.0</v>
      </c>
      <c r="G476" s="4">
        <v>431264.0</v>
      </c>
      <c r="H476" s="4">
        <v>14951.0</v>
      </c>
      <c r="I476" s="4">
        <v>9560.0</v>
      </c>
      <c r="J476" s="4">
        <v>463552.0</v>
      </c>
      <c r="K476" s="4">
        <v>24511.0</v>
      </c>
      <c r="L476" s="4">
        <v>290.0</v>
      </c>
      <c r="M476" s="4">
        <v>7907.0</v>
      </c>
      <c r="N476" s="4">
        <v>4793.0</v>
      </c>
      <c r="O476" s="4">
        <v>12990.0</v>
      </c>
      <c r="P476" s="4">
        <v>64.0</v>
      </c>
      <c r="Q476" s="4">
        <v>2500.0</v>
      </c>
      <c r="R476" s="4">
        <v>1897.0</v>
      </c>
      <c r="S476" s="4">
        <v>276.0</v>
      </c>
      <c r="T476" s="4">
        <v>4737.0</v>
      </c>
      <c r="U476" s="4">
        <v>2173.0</v>
      </c>
    </row>
    <row r="477" ht="15.75" customHeight="1">
      <c r="A477" s="17">
        <v>44366.0</v>
      </c>
      <c r="B477" s="4">
        <v>54291.0</v>
      </c>
      <c r="C477" s="4">
        <v>1786143.0</v>
      </c>
      <c r="D477" s="4">
        <v>135738.0</v>
      </c>
      <c r="E477" s="4">
        <v>1976172.0</v>
      </c>
      <c r="F477" s="4">
        <v>7836.0</v>
      </c>
      <c r="G477" s="4">
        <v>433499.0</v>
      </c>
      <c r="H477" s="4">
        <v>16787.0</v>
      </c>
      <c r="I477" s="4">
        <v>10325.0</v>
      </c>
      <c r="J477" s="4">
        <v>468447.0</v>
      </c>
      <c r="K477" s="4">
        <v>27112.0</v>
      </c>
      <c r="L477" s="4">
        <v>248.0</v>
      </c>
      <c r="M477" s="4">
        <v>7016.0</v>
      </c>
      <c r="N477" s="4">
        <v>5642.0</v>
      </c>
      <c r="O477" s="4">
        <v>12906.0</v>
      </c>
      <c r="P477" s="4">
        <v>59.0</v>
      </c>
      <c r="Q477" s="4">
        <v>2235.0</v>
      </c>
      <c r="R477" s="4">
        <v>1836.0</v>
      </c>
      <c r="S477" s="4">
        <v>765.0</v>
      </c>
      <c r="T477" s="4">
        <v>4895.0</v>
      </c>
      <c r="U477" s="4">
        <v>2601.0</v>
      </c>
    </row>
    <row r="478" ht="15.75" customHeight="1">
      <c r="A478" s="35">
        <v>44367.0</v>
      </c>
      <c r="B478" s="6">
        <v>54662.0</v>
      </c>
      <c r="C478" s="6">
        <v>1792528.0</v>
      </c>
      <c r="D478" s="6">
        <v>142719.0</v>
      </c>
      <c r="E478" s="6">
        <v>1989909.0</v>
      </c>
      <c r="F478" s="6">
        <v>7905.0</v>
      </c>
      <c r="G478" s="6">
        <v>435982.0</v>
      </c>
      <c r="H478" s="6">
        <v>19105.0</v>
      </c>
      <c r="I478" s="6">
        <v>11037.0</v>
      </c>
      <c r="J478" s="6">
        <v>474029.0</v>
      </c>
      <c r="K478" s="6">
        <v>30142.0</v>
      </c>
      <c r="L478" s="6">
        <v>371.0</v>
      </c>
      <c r="M478" s="6">
        <v>6385.0</v>
      </c>
      <c r="N478" s="6">
        <v>6981.0</v>
      </c>
      <c r="O478" s="6">
        <v>13737.0</v>
      </c>
      <c r="P478" s="6">
        <v>69.0</v>
      </c>
      <c r="Q478" s="6">
        <v>2483.0</v>
      </c>
      <c r="R478" s="6">
        <v>2318.0</v>
      </c>
      <c r="S478" s="6">
        <v>712.0</v>
      </c>
      <c r="T478" s="6">
        <v>5582.0</v>
      </c>
      <c r="U478" s="21">
        <v>3030.0</v>
      </c>
      <c r="V478" s="6"/>
      <c r="W478" s="6"/>
      <c r="X478" s="6"/>
      <c r="Y478" s="6"/>
      <c r="Z478" s="6"/>
      <c r="AA478" s="6"/>
    </row>
    <row r="479" ht="15.75" customHeight="1">
      <c r="A479" s="17">
        <v>44368.0</v>
      </c>
      <c r="B479" s="6">
        <v>54956.0</v>
      </c>
      <c r="C479" s="6">
        <v>1801761.0</v>
      </c>
      <c r="D479" s="6">
        <v>147728.0</v>
      </c>
      <c r="E479" s="6">
        <v>2004445.0</v>
      </c>
      <c r="F479" s="6">
        <v>7976.0</v>
      </c>
      <c r="G479" s="6">
        <v>439007.0</v>
      </c>
      <c r="H479" s="6">
        <v>20717.0</v>
      </c>
      <c r="I479" s="6">
        <v>11343.0</v>
      </c>
      <c r="J479" s="6">
        <v>479043.0</v>
      </c>
      <c r="K479" s="6">
        <v>32060.0</v>
      </c>
      <c r="L479" s="31">
        <v>294.0</v>
      </c>
      <c r="M479" s="31">
        <v>9233.0</v>
      </c>
      <c r="N479" s="31">
        <v>5009.0</v>
      </c>
      <c r="O479" s="31">
        <v>14536.0</v>
      </c>
      <c r="P479" s="31">
        <v>71.0</v>
      </c>
      <c r="Q479" s="33">
        <v>3025.0</v>
      </c>
      <c r="R479" s="31">
        <v>1612.0</v>
      </c>
      <c r="S479" s="31">
        <v>306.0</v>
      </c>
      <c r="T479" s="31">
        <v>5014.0</v>
      </c>
      <c r="U479" s="33">
        <v>1918.0</v>
      </c>
    </row>
    <row r="480" ht="15.75" customHeight="1">
      <c r="A480" s="17">
        <v>44369.0</v>
      </c>
      <c r="B480" s="6">
        <v>55291.0</v>
      </c>
      <c r="C480" s="6">
        <v>1810136.0</v>
      </c>
      <c r="D480" s="6">
        <v>152686.0</v>
      </c>
      <c r="E480" s="6">
        <v>2018113.0</v>
      </c>
      <c r="F480" s="6">
        <v>8014.0</v>
      </c>
      <c r="G480" s="6">
        <v>442059.0</v>
      </c>
      <c r="H480" s="6">
        <v>21167.0</v>
      </c>
      <c r="I480" s="6">
        <v>11024.0</v>
      </c>
      <c r="J480" s="6">
        <v>482264.0</v>
      </c>
      <c r="K480" s="6">
        <v>32191.0</v>
      </c>
      <c r="L480" s="31">
        <v>335.0</v>
      </c>
      <c r="M480" s="31">
        <v>8375.0</v>
      </c>
      <c r="N480" s="31">
        <v>4958.0</v>
      </c>
      <c r="O480" s="31">
        <v>13668.0</v>
      </c>
      <c r="P480" s="31">
        <v>38.0</v>
      </c>
      <c r="Q480" s="33">
        <v>3052.0</v>
      </c>
      <c r="R480" s="31">
        <v>450.0</v>
      </c>
      <c r="S480" s="31">
        <v>-319.0</v>
      </c>
      <c r="T480" s="31">
        <v>3221.0</v>
      </c>
      <c r="U480" s="33">
        <v>131.0</v>
      </c>
    </row>
    <row r="481" ht="15.75" customHeight="1">
      <c r="A481" s="17">
        <v>44370.0</v>
      </c>
      <c r="B481" s="4">
        <v>55594.0</v>
      </c>
      <c r="C481" s="4">
        <v>1817303.0</v>
      </c>
      <c r="D481" s="4">
        <v>160524.0</v>
      </c>
      <c r="E481" s="4">
        <v>2033421.0</v>
      </c>
      <c r="F481" s="4">
        <v>8057.0</v>
      </c>
      <c r="G481" s="4">
        <v>443195.0</v>
      </c>
      <c r="H481" s="4">
        <v>22868.0</v>
      </c>
      <c r="I481" s="4">
        <v>12837.0</v>
      </c>
      <c r="J481" s="4">
        <v>486957.0</v>
      </c>
      <c r="K481" s="4">
        <v>35705.0</v>
      </c>
      <c r="L481" s="4">
        <v>303.0</v>
      </c>
      <c r="M481" s="4">
        <v>7167.0</v>
      </c>
      <c r="N481" s="4">
        <v>7838.0</v>
      </c>
      <c r="O481" s="4">
        <v>15308.0</v>
      </c>
      <c r="P481" s="4">
        <v>43.0</v>
      </c>
      <c r="Q481" s="4">
        <v>1136.0</v>
      </c>
      <c r="R481" s="4">
        <v>1701.0</v>
      </c>
      <c r="S481" s="4">
        <v>1813.0</v>
      </c>
      <c r="T481" s="4">
        <v>4693.0</v>
      </c>
      <c r="U481" s="4">
        <v>3514.0</v>
      </c>
    </row>
    <row r="482" ht="15.75" customHeight="1">
      <c r="A482" s="17">
        <v>44371.0</v>
      </c>
      <c r="B482" s="4">
        <v>55949.0</v>
      </c>
      <c r="C482" s="4">
        <v>1826504.0</v>
      </c>
      <c r="D482" s="4">
        <v>171542.0</v>
      </c>
      <c r="E482" s="4">
        <v>2053995.0</v>
      </c>
      <c r="F482" s="4">
        <v>8107.0</v>
      </c>
      <c r="G482" s="4">
        <v>445718.0</v>
      </c>
      <c r="H482" s="4">
        <v>26403.0</v>
      </c>
      <c r="I482" s="4">
        <v>14234.0</v>
      </c>
      <c r="J482" s="4">
        <v>494462.0</v>
      </c>
      <c r="K482" s="4">
        <v>40637.0</v>
      </c>
      <c r="L482" s="4">
        <v>355.0</v>
      </c>
      <c r="M482" s="4">
        <v>9201.0</v>
      </c>
      <c r="N482" s="4">
        <v>11018.0</v>
      </c>
      <c r="O482" s="4">
        <v>20574.0</v>
      </c>
      <c r="P482" s="4">
        <v>50.0</v>
      </c>
      <c r="Q482" s="4">
        <v>2523.0</v>
      </c>
      <c r="R482" s="4">
        <v>3535.0</v>
      </c>
      <c r="S482" s="4">
        <v>1397.0</v>
      </c>
      <c r="T482" s="4">
        <v>7505.0</v>
      </c>
      <c r="U482" s="4">
        <v>4932.0</v>
      </c>
    </row>
    <row r="483" ht="15.75" customHeight="1">
      <c r="A483" s="17">
        <v>44372.0</v>
      </c>
      <c r="B483" s="4">
        <v>56371.0</v>
      </c>
      <c r="C483" s="4">
        <v>1835061.0</v>
      </c>
      <c r="D483" s="4">
        <v>181435.0</v>
      </c>
      <c r="E483" s="4">
        <v>2072867.0</v>
      </c>
      <c r="F483" s="4">
        <v>8177.0</v>
      </c>
      <c r="G483" s="4">
        <v>448288.0</v>
      </c>
      <c r="H483" s="4">
        <v>29325.0</v>
      </c>
      <c r="I483" s="4">
        <v>15606.0</v>
      </c>
      <c r="J483" s="4">
        <v>501396.0</v>
      </c>
      <c r="K483" s="4">
        <v>44931.0</v>
      </c>
      <c r="L483" s="4">
        <v>422.0</v>
      </c>
      <c r="M483" s="4">
        <v>8557.0</v>
      </c>
      <c r="N483" s="4">
        <v>9893.0</v>
      </c>
      <c r="O483" s="4">
        <v>18872.0</v>
      </c>
      <c r="P483" s="4">
        <v>70.0</v>
      </c>
      <c r="Q483" s="4">
        <v>2570.0</v>
      </c>
      <c r="R483" s="4">
        <v>2922.0</v>
      </c>
      <c r="S483" s="4">
        <v>1372.0</v>
      </c>
      <c r="T483" s="4">
        <v>6934.0</v>
      </c>
      <c r="U483" s="4">
        <v>4294.0</v>
      </c>
    </row>
    <row r="484" ht="15.75" customHeight="1">
      <c r="A484" s="17">
        <v>44373.0</v>
      </c>
      <c r="B484" s="6">
        <v>56729.0</v>
      </c>
      <c r="C484" s="6">
        <v>1842457.0</v>
      </c>
      <c r="D484" s="6">
        <v>194776.0</v>
      </c>
      <c r="E484" s="6">
        <v>2093962.0</v>
      </c>
      <c r="F484" s="6">
        <v>8220.0</v>
      </c>
      <c r="G484" s="6">
        <v>451013.0</v>
      </c>
      <c r="H484" s="6">
        <v>33829.0</v>
      </c>
      <c r="I484" s="6">
        <v>17605.0</v>
      </c>
      <c r="J484" s="6">
        <v>510667.0</v>
      </c>
      <c r="K484" s="6">
        <v>51434.0</v>
      </c>
      <c r="L484" s="6">
        <v>358.0</v>
      </c>
      <c r="M484" s="6">
        <v>7396.0</v>
      </c>
      <c r="N484" s="6">
        <v>13341.0</v>
      </c>
      <c r="O484" s="6">
        <v>21095.0</v>
      </c>
      <c r="P484" s="6">
        <v>43.0</v>
      </c>
      <c r="Q484" s="6">
        <v>2725.0</v>
      </c>
      <c r="R484" s="6">
        <v>4504.0</v>
      </c>
      <c r="S484" s="6">
        <v>1999.0</v>
      </c>
      <c r="T484" s="6">
        <v>9271.0</v>
      </c>
      <c r="U484" s="21">
        <v>6503.0</v>
      </c>
      <c r="V484" s="6"/>
      <c r="W484" s="6"/>
      <c r="X484" s="6"/>
      <c r="Y484" s="6"/>
      <c r="Z484" s="6"/>
      <c r="AA484" s="6"/>
    </row>
    <row r="485" ht="15.75" customHeight="1">
      <c r="A485" s="17">
        <v>44374.0</v>
      </c>
      <c r="B485" s="4">
        <v>57138.0</v>
      </c>
      <c r="C485" s="4">
        <v>1850481.0</v>
      </c>
      <c r="D485" s="4">
        <v>207685.0</v>
      </c>
      <c r="E485" s="4">
        <v>2115304.0</v>
      </c>
      <c r="F485" s="4">
        <v>8269.0</v>
      </c>
      <c r="G485" s="4">
        <v>454497.0</v>
      </c>
      <c r="H485" s="4">
        <v>38464.0</v>
      </c>
      <c r="I485" s="4">
        <v>18831.0</v>
      </c>
      <c r="J485" s="4">
        <v>520061.0</v>
      </c>
      <c r="K485" s="4">
        <v>57295.0</v>
      </c>
      <c r="L485" s="4">
        <v>409.0</v>
      </c>
      <c r="M485" s="4">
        <v>8024.0</v>
      </c>
      <c r="N485" s="4">
        <v>12909.0</v>
      </c>
      <c r="O485" s="4">
        <v>21342.0</v>
      </c>
      <c r="P485" s="4">
        <v>49.0</v>
      </c>
      <c r="Q485" s="4">
        <v>3484.0</v>
      </c>
      <c r="R485" s="4">
        <v>4635.0</v>
      </c>
      <c r="S485" s="4">
        <v>1226.0</v>
      </c>
      <c r="T485" s="4">
        <v>9394.0</v>
      </c>
      <c r="U485" s="4">
        <v>5861.0</v>
      </c>
    </row>
    <row r="486" ht="15.75" customHeight="1">
      <c r="A486" s="17">
        <v>44375.0</v>
      </c>
      <c r="B486" s="7">
        <v>57561.0</v>
      </c>
      <c r="C486" s="7">
        <v>1859961.0</v>
      </c>
      <c r="D486" s="7">
        <v>218476.0</v>
      </c>
      <c r="E486" s="7">
        <v>2135998.0</v>
      </c>
      <c r="F486" s="7">
        <v>8348.0</v>
      </c>
      <c r="G486" s="7">
        <v>457935.0</v>
      </c>
      <c r="H486" s="7">
        <v>42252.0</v>
      </c>
      <c r="I486" s="7">
        <v>19874.0</v>
      </c>
      <c r="J486" s="7">
        <v>528409.0</v>
      </c>
      <c r="K486" s="7">
        <v>62126.0</v>
      </c>
      <c r="L486" s="20">
        <v>423.0</v>
      </c>
      <c r="M486" s="20">
        <v>9480.0</v>
      </c>
      <c r="N486" s="20">
        <v>10791.0</v>
      </c>
      <c r="O486" s="20">
        <v>20694.0</v>
      </c>
      <c r="P486" s="20">
        <v>79.0</v>
      </c>
      <c r="Q486" s="36">
        <v>3438.0</v>
      </c>
      <c r="R486" s="20">
        <v>3788.0</v>
      </c>
      <c r="S486" s="20">
        <v>1043.0</v>
      </c>
      <c r="T486" s="20">
        <v>8348.0</v>
      </c>
      <c r="U486" s="36">
        <v>4831.0</v>
      </c>
    </row>
    <row r="487" ht="15.75" customHeight="1">
      <c r="A487" s="17">
        <v>44376.0</v>
      </c>
      <c r="B487" s="6">
        <v>58024.0</v>
      </c>
      <c r="C487" s="6">
        <v>1869606.0</v>
      </c>
      <c r="D487" s="6">
        <v>228835.0</v>
      </c>
      <c r="E487" s="6">
        <v>2156465.0</v>
      </c>
      <c r="F487" s="6">
        <v>8426.0</v>
      </c>
      <c r="G487" s="6">
        <v>461439.0</v>
      </c>
      <c r="H487" s="6">
        <v>45504.0</v>
      </c>
      <c r="I487" s="6">
        <v>20419.0</v>
      </c>
      <c r="J487" s="6">
        <v>535788.0</v>
      </c>
      <c r="K487" s="6">
        <v>65923.0</v>
      </c>
      <c r="L487" s="31">
        <v>463.0</v>
      </c>
      <c r="M487" s="31">
        <v>9645.0</v>
      </c>
      <c r="N487" s="31">
        <v>10359.0</v>
      </c>
      <c r="O487" s="31">
        <v>20467.0</v>
      </c>
      <c r="P487" s="31">
        <v>78.0</v>
      </c>
      <c r="Q487" s="33">
        <v>3504.0</v>
      </c>
      <c r="R487" s="31">
        <v>3252.0</v>
      </c>
      <c r="S487" s="31">
        <v>545.0</v>
      </c>
      <c r="T487" s="31">
        <v>7379.0</v>
      </c>
      <c r="U487" s="33">
        <v>3797.0</v>
      </c>
    </row>
    <row r="488" ht="15.75" customHeight="1">
      <c r="A488" s="17">
        <v>44377.0</v>
      </c>
      <c r="B488" s="4">
        <v>58491.0</v>
      </c>
      <c r="C488" s="4">
        <v>1880413.0</v>
      </c>
      <c r="D488" s="4">
        <v>239368.0</v>
      </c>
      <c r="E488" s="4">
        <v>2178272.0</v>
      </c>
      <c r="F488" s="4">
        <v>8486.0</v>
      </c>
      <c r="G488" s="4">
        <v>464943.0</v>
      </c>
      <c r="H488" s="4">
        <v>47829.0</v>
      </c>
      <c r="I488" s="4">
        <v>22210.0</v>
      </c>
      <c r="J488" s="4">
        <v>543468.0</v>
      </c>
      <c r="K488" s="4">
        <v>70039.0</v>
      </c>
      <c r="L488" s="4">
        <v>467.0</v>
      </c>
      <c r="M488" s="4">
        <v>10807.0</v>
      </c>
      <c r="N488" s="4">
        <v>10533.0</v>
      </c>
      <c r="O488" s="4">
        <v>21807.0</v>
      </c>
      <c r="P488" s="4">
        <v>60.0</v>
      </c>
      <c r="Q488" s="4">
        <v>3504.0</v>
      </c>
      <c r="R488" s="4">
        <v>2325.0</v>
      </c>
      <c r="S488" s="4">
        <v>1791.0</v>
      </c>
      <c r="T488" s="4">
        <v>7680.0</v>
      </c>
      <c r="U488" s="4">
        <v>4116.0</v>
      </c>
    </row>
    <row r="489" ht="15.75" customHeight="1">
      <c r="A489" s="17">
        <v>44378.0</v>
      </c>
      <c r="B489" s="4">
        <v>58995.0</v>
      </c>
      <c r="C489" s="4">
        <v>1890287.0</v>
      </c>
      <c r="D489" s="4">
        <v>253826.0</v>
      </c>
      <c r="E489" s="4">
        <v>2203108.0</v>
      </c>
      <c r="F489" s="4">
        <v>8528.0</v>
      </c>
      <c r="G489" s="4">
        <v>468461.0</v>
      </c>
      <c r="H489" s="4">
        <v>49836.0</v>
      </c>
      <c r="I489" s="4">
        <v>24184.0</v>
      </c>
      <c r="J489" s="4">
        <v>551009.0</v>
      </c>
      <c r="K489" s="4">
        <v>74020.0</v>
      </c>
      <c r="L489" s="4">
        <v>504.0</v>
      </c>
      <c r="M489" s="4">
        <v>9874.0</v>
      </c>
      <c r="N489" s="4">
        <v>14458.0</v>
      </c>
      <c r="O489" s="4">
        <v>24836.0</v>
      </c>
      <c r="P489" s="4">
        <v>42.0</v>
      </c>
      <c r="Q489" s="4">
        <v>3518.0</v>
      </c>
      <c r="R489" s="4">
        <v>2007.0</v>
      </c>
      <c r="S489" s="4">
        <v>1974.0</v>
      </c>
      <c r="T489" s="4">
        <v>7541.0</v>
      </c>
      <c r="U489" s="4">
        <v>3981.0</v>
      </c>
    </row>
    <row r="490" ht="15.75" customHeight="1">
      <c r="A490" s="17">
        <v>44379.0</v>
      </c>
      <c r="B490" s="13">
        <v>59534.0</v>
      </c>
      <c r="C490" s="13">
        <v>1901865.0</v>
      </c>
      <c r="D490" s="6">
        <v>267539.0</v>
      </c>
      <c r="E490" s="13">
        <v>2228938.0</v>
      </c>
      <c r="F490" s="6">
        <v>8547.0</v>
      </c>
      <c r="G490" s="6">
        <v>473467.0</v>
      </c>
      <c r="H490" s="6">
        <v>53014.0</v>
      </c>
      <c r="I490" s="6">
        <v>25380.0</v>
      </c>
      <c r="J490" s="6">
        <v>560408.0</v>
      </c>
      <c r="K490" s="6">
        <v>78394.0</v>
      </c>
      <c r="L490" s="6">
        <v>539.0</v>
      </c>
      <c r="M490" s="6">
        <v>11578.0</v>
      </c>
      <c r="N490" s="6">
        <v>13713.0</v>
      </c>
      <c r="O490" s="6">
        <v>25830.0</v>
      </c>
      <c r="P490" s="6">
        <v>19.0</v>
      </c>
      <c r="Q490" s="6">
        <v>5006.0</v>
      </c>
      <c r="R490" s="6">
        <v>3178.0</v>
      </c>
      <c r="S490" s="6">
        <v>1196.0</v>
      </c>
      <c r="T490" s="6">
        <v>9399.0</v>
      </c>
      <c r="U490" s="21">
        <v>4374.0</v>
      </c>
      <c r="V490" s="6"/>
      <c r="W490" s="6"/>
      <c r="X490" s="6"/>
      <c r="Y490" s="6"/>
      <c r="Z490" s="6"/>
      <c r="AA490" s="6"/>
    </row>
    <row r="491" ht="15.75" customHeight="1">
      <c r="A491" s="17">
        <v>44380.0</v>
      </c>
      <c r="B491" s="6">
        <v>60027.0</v>
      </c>
      <c r="C491" s="6">
        <v>1915147.0</v>
      </c>
      <c r="D491" s="6">
        <v>281677.0</v>
      </c>
      <c r="E491" s="6">
        <v>2256851.0</v>
      </c>
      <c r="F491" s="6">
        <v>8577.0</v>
      </c>
      <c r="G491" s="6">
        <v>479150.0</v>
      </c>
      <c r="H491" s="6">
        <v>54941.0</v>
      </c>
      <c r="I491" s="6">
        <v>27442.0</v>
      </c>
      <c r="J491" s="6">
        <v>570110.0</v>
      </c>
      <c r="K491" s="6">
        <v>82383.0</v>
      </c>
      <c r="L491" s="31">
        <v>493.0</v>
      </c>
      <c r="M491" s="31">
        <v>13282.0</v>
      </c>
      <c r="N491" s="31">
        <v>14138.0</v>
      </c>
      <c r="O491" s="31">
        <v>27913.0</v>
      </c>
      <c r="P491" s="31">
        <v>30.0</v>
      </c>
      <c r="Q491" s="33">
        <v>5683.0</v>
      </c>
      <c r="R491" s="31">
        <v>1927.0</v>
      </c>
      <c r="S491" s="31">
        <v>2062.0</v>
      </c>
      <c r="T491" s="31">
        <v>9702.0</v>
      </c>
      <c r="U491" s="33">
        <v>3989.0</v>
      </c>
    </row>
    <row r="492" ht="15.75" customHeight="1">
      <c r="A492" s="17">
        <v>44381.0</v>
      </c>
      <c r="B492" s="13">
        <v>60582.0</v>
      </c>
      <c r="C492" s="6">
        <v>1928274.0</v>
      </c>
      <c r="D492" s="6">
        <v>295228.0</v>
      </c>
      <c r="E492" s="6">
        <v>2284084.0</v>
      </c>
      <c r="F492" s="6">
        <v>8652.0</v>
      </c>
      <c r="G492" s="6">
        <v>484949.0</v>
      </c>
      <c r="H492" s="6">
        <v>59307.0</v>
      </c>
      <c r="I492" s="6">
        <v>27687.0</v>
      </c>
      <c r="J492" s="6">
        <v>580595.0</v>
      </c>
      <c r="K492" s="6">
        <v>86994.0</v>
      </c>
      <c r="L492" s="6">
        <v>555.0</v>
      </c>
      <c r="M492" s="6">
        <v>13127.0</v>
      </c>
      <c r="N492" s="6">
        <v>13551.0</v>
      </c>
      <c r="O492" s="6">
        <v>27233.0</v>
      </c>
      <c r="P492" s="6">
        <v>75.0</v>
      </c>
      <c r="Q492" s="6">
        <v>5799.0</v>
      </c>
      <c r="R492" s="6">
        <v>4366.0</v>
      </c>
      <c r="S492" s="6">
        <v>245.0</v>
      </c>
      <c r="T492" s="6">
        <v>10485.0</v>
      </c>
      <c r="U492" s="21">
        <v>4611.0</v>
      </c>
      <c r="V492" s="6"/>
      <c r="W492" s="6"/>
      <c r="X492" s="6"/>
      <c r="Y492" s="6"/>
      <c r="Z492" s="6"/>
      <c r="AA492" s="6"/>
    </row>
    <row r="493" ht="15.75" customHeight="1">
      <c r="A493" s="17">
        <v>44382.0</v>
      </c>
      <c r="B493" s="4">
        <v>61140.0</v>
      </c>
      <c r="C493" s="4">
        <v>1942690.0</v>
      </c>
      <c r="D493" s="4">
        <v>309999.0</v>
      </c>
      <c r="E493" s="4">
        <v>2313829.0</v>
      </c>
      <c r="F493" s="4">
        <v>8779.0</v>
      </c>
      <c r="G493" s="4">
        <v>491556.0</v>
      </c>
      <c r="H493" s="4">
        <v>62873.0</v>
      </c>
      <c r="I493" s="4">
        <v>28290.0</v>
      </c>
      <c r="J493" s="4">
        <v>591498.0</v>
      </c>
      <c r="K493" s="4">
        <v>91163.0</v>
      </c>
      <c r="L493" s="4">
        <v>558.0</v>
      </c>
      <c r="M493" s="4">
        <v>14416.0</v>
      </c>
      <c r="N493" s="4">
        <v>14771.0</v>
      </c>
      <c r="O493" s="4">
        <v>29745.0</v>
      </c>
      <c r="P493" s="4">
        <v>127.0</v>
      </c>
      <c r="Q493" s="4">
        <v>6607.0</v>
      </c>
      <c r="R493" s="4">
        <v>3566.0</v>
      </c>
      <c r="S493" s="4">
        <v>603.0</v>
      </c>
      <c r="T493" s="4">
        <v>10903.0</v>
      </c>
      <c r="U493" s="4">
        <v>4169.0</v>
      </c>
    </row>
    <row r="494" ht="15.75" customHeight="1">
      <c r="A494" s="17">
        <v>44383.0</v>
      </c>
      <c r="B494" s="4">
        <v>61868.0</v>
      </c>
      <c r="C494" s="4">
        <v>1958553.0</v>
      </c>
      <c r="D494" s="4">
        <v>324597.0</v>
      </c>
      <c r="E494" s="4">
        <v>2345018.0</v>
      </c>
      <c r="F494" s="4">
        <v>8861.0</v>
      </c>
      <c r="G494" s="4">
        <v>497492.0</v>
      </c>
      <c r="H494" s="4">
        <v>65448.0</v>
      </c>
      <c r="I494" s="4">
        <v>29136.0</v>
      </c>
      <c r="J494" s="4">
        <v>600937.0</v>
      </c>
      <c r="K494" s="4">
        <v>94584.0</v>
      </c>
      <c r="L494" s="4">
        <v>728.0</v>
      </c>
      <c r="M494" s="4">
        <v>15863.0</v>
      </c>
      <c r="N494" s="4">
        <v>14598.0</v>
      </c>
      <c r="O494" s="4">
        <v>31189.0</v>
      </c>
      <c r="P494" s="4">
        <v>82.0</v>
      </c>
      <c r="Q494" s="4">
        <v>5936.0</v>
      </c>
      <c r="R494" s="4">
        <v>2575.0</v>
      </c>
      <c r="S494" s="4">
        <v>846.0</v>
      </c>
      <c r="T494" s="4">
        <v>9439.0</v>
      </c>
      <c r="U494" s="4">
        <v>3421.0</v>
      </c>
    </row>
    <row r="495" ht="15.75" customHeight="1">
      <c r="A495" s="17">
        <v>44384.0</v>
      </c>
      <c r="B495" s="6">
        <v>62908.0</v>
      </c>
      <c r="C495" s="6">
        <v>1973388.0</v>
      </c>
      <c r="D495" s="6">
        <v>343101.0</v>
      </c>
      <c r="E495" s="6">
        <v>2379397.0</v>
      </c>
      <c r="F495" s="6">
        <v>9042.0</v>
      </c>
      <c r="G495" s="6">
        <v>501199.0</v>
      </c>
      <c r="H495" s="6">
        <v>69644.0</v>
      </c>
      <c r="I495" s="6">
        <v>30418.0</v>
      </c>
      <c r="J495" s="6">
        <v>610303.0</v>
      </c>
      <c r="K495" s="6">
        <v>100062.0</v>
      </c>
      <c r="L495" s="31">
        <v>1040.0</v>
      </c>
      <c r="M495" s="31">
        <v>14835.0</v>
      </c>
      <c r="N495" s="31">
        <v>18504.0</v>
      </c>
      <c r="O495" s="31">
        <v>34379.0</v>
      </c>
      <c r="P495" s="31">
        <v>181.0</v>
      </c>
      <c r="Q495" s="33">
        <v>3707.0</v>
      </c>
      <c r="R495" s="31">
        <v>4196.0</v>
      </c>
      <c r="S495" s="31">
        <v>1282.0</v>
      </c>
      <c r="T495" s="31">
        <v>9366.0</v>
      </c>
      <c r="U495" s="33">
        <v>5478.0</v>
      </c>
    </row>
    <row r="496" ht="15.75" customHeight="1">
      <c r="A496" s="17">
        <v>44385.0</v>
      </c>
      <c r="B496" s="6">
        <v>63760.0</v>
      </c>
      <c r="C496" s="6">
        <v>1994573.0</v>
      </c>
      <c r="D496" s="6">
        <v>359455.0</v>
      </c>
      <c r="E496" s="6">
        <v>2417788.0</v>
      </c>
      <c r="F496" s="6">
        <v>9110.0</v>
      </c>
      <c r="G496" s="6">
        <v>512085.0</v>
      </c>
      <c r="H496" s="6">
        <v>72361.0</v>
      </c>
      <c r="I496" s="6">
        <v>29721.0</v>
      </c>
      <c r="J496" s="6">
        <v>623277.0</v>
      </c>
      <c r="K496" s="6">
        <v>102082.0</v>
      </c>
      <c r="L496" s="31">
        <v>852.0</v>
      </c>
      <c r="M496" s="31">
        <v>21185.0</v>
      </c>
      <c r="N496" s="31">
        <v>16354.0</v>
      </c>
      <c r="O496" s="31">
        <v>38391.0</v>
      </c>
      <c r="P496" s="31">
        <v>68.0</v>
      </c>
      <c r="Q496" s="33">
        <v>10886.0</v>
      </c>
      <c r="R496" s="31">
        <v>2717.0</v>
      </c>
      <c r="S496" s="31">
        <v>-697.0</v>
      </c>
      <c r="T496" s="31">
        <v>12974.0</v>
      </c>
      <c r="U496" s="33">
        <v>2020.0</v>
      </c>
    </row>
    <row r="497" ht="15.75" customHeight="1">
      <c r="A497" s="17">
        <v>44386.0</v>
      </c>
      <c r="B497" s="4">
        <v>64631.0</v>
      </c>
      <c r="C497" s="4">
        <v>2023548.0</v>
      </c>
      <c r="D497" s="4">
        <v>367733.0</v>
      </c>
      <c r="E497" s="4">
        <v>2455912.0</v>
      </c>
      <c r="F497" s="4">
        <v>9306.0</v>
      </c>
      <c r="G497" s="4">
        <v>526941.0</v>
      </c>
      <c r="H497" s="4">
        <v>73239.0</v>
      </c>
      <c r="I497" s="4">
        <v>26903.0</v>
      </c>
      <c r="J497" s="4">
        <v>636389.0</v>
      </c>
      <c r="K497" s="4">
        <v>100142.0</v>
      </c>
      <c r="L497" s="4">
        <v>871.0</v>
      </c>
      <c r="M497" s="4">
        <v>28975.0</v>
      </c>
      <c r="N497" s="4">
        <v>8278.0</v>
      </c>
      <c r="O497" s="4">
        <v>38124.0</v>
      </c>
      <c r="P497" s="4">
        <v>196.0</v>
      </c>
      <c r="Q497" s="4">
        <v>14856.0</v>
      </c>
      <c r="R497" s="4">
        <v>878.0</v>
      </c>
      <c r="S497" s="4">
        <v>-2818.0</v>
      </c>
      <c r="T497" s="4">
        <v>13112.0</v>
      </c>
      <c r="U497" s="4">
        <v>-1940.0</v>
      </c>
    </row>
    <row r="498" ht="15.75" customHeight="1">
      <c r="A498" s="2">
        <v>44387.0</v>
      </c>
      <c r="B498" s="4">
        <v>65457.0</v>
      </c>
      <c r="C498" s="4">
        <v>2052109.0</v>
      </c>
      <c r="D498" s="4">
        <v>373440.0</v>
      </c>
      <c r="E498" s="4">
        <v>2491006.0</v>
      </c>
      <c r="F498" s="4">
        <v>9357.0</v>
      </c>
      <c r="G498" s="4">
        <v>543867.0</v>
      </c>
      <c r="H498" s="4">
        <v>71812.0</v>
      </c>
      <c r="I498" s="4">
        <v>24273.0</v>
      </c>
      <c r="J498" s="4">
        <v>649309.0</v>
      </c>
      <c r="K498" s="4">
        <v>96085.0</v>
      </c>
      <c r="L498" s="4">
        <v>826.0</v>
      </c>
      <c r="M498" s="4">
        <v>28561.0</v>
      </c>
      <c r="N498" s="4">
        <v>5707.0</v>
      </c>
      <c r="O498" s="4">
        <v>35094.0</v>
      </c>
      <c r="P498" s="4">
        <v>51.0</v>
      </c>
      <c r="Q498" s="4">
        <v>16926.0</v>
      </c>
      <c r="R498" s="4">
        <v>-1427.0</v>
      </c>
      <c r="S498" s="4">
        <v>-2630.0</v>
      </c>
      <c r="T498" s="4">
        <v>12920.0</v>
      </c>
      <c r="U498" s="4">
        <v>-4057.0</v>
      </c>
    </row>
    <row r="499" ht="15.75" customHeight="1">
      <c r="A499" s="2">
        <v>44388.0</v>
      </c>
      <c r="B499" s="6">
        <v>66464.0</v>
      </c>
      <c r="C499" s="6">
        <v>2084724.0</v>
      </c>
      <c r="D499" s="6">
        <v>376015.0</v>
      </c>
      <c r="E499" s="6">
        <v>2527203.0</v>
      </c>
      <c r="F499" s="6">
        <v>9395.0</v>
      </c>
      <c r="G499" s="6">
        <v>564437.0</v>
      </c>
      <c r="H499" s="6">
        <v>68251.0</v>
      </c>
      <c r="I499" s="6">
        <v>20359.0</v>
      </c>
      <c r="J499" s="6">
        <v>662442.0</v>
      </c>
      <c r="K499" s="6">
        <v>88610.0</v>
      </c>
      <c r="L499" s="6">
        <v>1007.0</v>
      </c>
      <c r="M499" s="6">
        <v>32615.0</v>
      </c>
      <c r="N499" s="6">
        <v>2575.0</v>
      </c>
      <c r="O499" s="6">
        <v>36197.0</v>
      </c>
      <c r="P499" s="6">
        <v>38.0</v>
      </c>
      <c r="Q499" s="6">
        <v>20570.0</v>
      </c>
      <c r="R499" s="6">
        <v>-3561.0</v>
      </c>
      <c r="S499" s="6">
        <v>-3914.0</v>
      </c>
      <c r="T499" s="6">
        <v>13133.0</v>
      </c>
      <c r="U499" s="21">
        <v>-7475.0</v>
      </c>
      <c r="V499" s="6"/>
      <c r="W499" s="6"/>
      <c r="X499" s="6"/>
      <c r="Y499" s="6"/>
      <c r="Z499" s="6"/>
      <c r="AA499" s="6"/>
    </row>
    <row r="500" ht="15.75" customHeight="1">
      <c r="A500" s="2">
        <v>44389.0</v>
      </c>
      <c r="B500" s="4">
        <v>67355.0</v>
      </c>
      <c r="C500" s="4">
        <v>2119478.0</v>
      </c>
      <c r="D500" s="4">
        <v>380797.0</v>
      </c>
      <c r="E500" s="4">
        <v>2567630.0</v>
      </c>
      <c r="F500" s="4">
        <v>9462.0</v>
      </c>
      <c r="G500" s="4">
        <v>584912.0</v>
      </c>
      <c r="H500" s="4">
        <v>66581.0</v>
      </c>
      <c r="I500" s="4">
        <v>16106.0</v>
      </c>
      <c r="J500" s="4">
        <v>677061.0</v>
      </c>
      <c r="K500" s="4">
        <v>82687.0</v>
      </c>
      <c r="L500" s="6">
        <v>891.0</v>
      </c>
      <c r="M500" s="4">
        <v>34754.0</v>
      </c>
      <c r="N500" s="4">
        <v>4782.0</v>
      </c>
      <c r="O500" s="4">
        <v>40427.0</v>
      </c>
      <c r="P500" s="4">
        <v>67.0</v>
      </c>
      <c r="Q500" s="4">
        <v>20475.0</v>
      </c>
      <c r="R500" s="4">
        <v>-1670.0</v>
      </c>
      <c r="S500" s="4">
        <v>-4253.0</v>
      </c>
      <c r="T500" s="4">
        <v>14619.0</v>
      </c>
      <c r="U500" s="4">
        <v>-5923.0</v>
      </c>
    </row>
    <row r="501" ht="15.75" customHeight="1">
      <c r="A501" s="2">
        <v>44390.0</v>
      </c>
      <c r="B501" s="4">
        <v>68219.0</v>
      </c>
      <c r="C501" s="4">
        <v>2139601.0</v>
      </c>
      <c r="D501" s="4">
        <v>407709.0</v>
      </c>
      <c r="E501" s="4">
        <v>2615529.0</v>
      </c>
      <c r="F501" s="4">
        <v>9541.0</v>
      </c>
      <c r="G501" s="4">
        <v>589486.0</v>
      </c>
      <c r="H501" s="4">
        <v>71848.0</v>
      </c>
      <c r="I501" s="4">
        <v>18368.0</v>
      </c>
      <c r="J501" s="4">
        <v>689243.0</v>
      </c>
      <c r="K501" s="4">
        <v>90216.0</v>
      </c>
      <c r="L501" s="4">
        <v>864.0</v>
      </c>
      <c r="M501" s="4">
        <v>20123.0</v>
      </c>
      <c r="N501" s="4">
        <v>26912.0</v>
      </c>
      <c r="O501" s="4">
        <v>47899.0</v>
      </c>
      <c r="P501" s="4">
        <v>79.0</v>
      </c>
      <c r="Q501" s="4">
        <v>4574.0</v>
      </c>
      <c r="R501" s="4">
        <v>5267.0</v>
      </c>
      <c r="S501" s="4">
        <v>2262.0</v>
      </c>
      <c r="T501" s="4">
        <v>12182.0</v>
      </c>
      <c r="U501" s="4">
        <v>7529.0</v>
      </c>
    </row>
    <row r="502" ht="15.75" customHeight="1">
      <c r="A502" s="2">
        <v>44391.0</v>
      </c>
      <c r="B502" s="4">
        <v>69210.0</v>
      </c>
      <c r="C502" s="4">
        <v>2157363.0</v>
      </c>
      <c r="D502" s="4">
        <v>443473.0</v>
      </c>
      <c r="E502" s="4">
        <v>2670046.0</v>
      </c>
      <c r="F502" s="4">
        <v>9603.0</v>
      </c>
      <c r="G502" s="4">
        <v>592556.0</v>
      </c>
      <c r="H502" s="4">
        <v>78571.0</v>
      </c>
      <c r="I502" s="4">
        <v>21180.0</v>
      </c>
      <c r="J502" s="4">
        <v>701910.0</v>
      </c>
      <c r="K502" s="4">
        <v>99751.0</v>
      </c>
      <c r="L502" s="4">
        <v>991.0</v>
      </c>
      <c r="M502" s="4">
        <v>17762.0</v>
      </c>
      <c r="N502" s="4">
        <v>35764.0</v>
      </c>
      <c r="O502" s="4">
        <v>54517.0</v>
      </c>
      <c r="P502" s="4">
        <v>62.0</v>
      </c>
      <c r="Q502" s="4">
        <v>3070.0</v>
      </c>
      <c r="R502" s="4">
        <v>6723.0</v>
      </c>
      <c r="S502" s="4">
        <v>2812.0</v>
      </c>
      <c r="T502" s="4">
        <v>12667.0</v>
      </c>
      <c r="U502" s="4">
        <v>9535.0</v>
      </c>
    </row>
    <row r="503" ht="15.75" customHeight="1">
      <c r="A503" s="2">
        <v>44392.0</v>
      </c>
      <c r="B503" s="4">
        <v>70192.0</v>
      </c>
      <c r="C503" s="4">
        <v>2176412.0</v>
      </c>
      <c r="D503" s="4">
        <v>480199.0</v>
      </c>
      <c r="E503" s="4">
        <v>2726803.0</v>
      </c>
      <c r="F503" s="4">
        <v>9743.0</v>
      </c>
      <c r="G503" s="4">
        <v>595582.0</v>
      </c>
      <c r="H503" s="4">
        <v>86298.0</v>
      </c>
      <c r="I503" s="4">
        <v>22978.0</v>
      </c>
      <c r="J503" s="4">
        <v>714601.0</v>
      </c>
      <c r="K503" s="4">
        <v>109276.0</v>
      </c>
      <c r="L503" s="4">
        <v>982.0</v>
      </c>
      <c r="M503" s="4">
        <v>19049.0</v>
      </c>
      <c r="N503" s="4">
        <v>36726.0</v>
      </c>
      <c r="O503" s="4">
        <v>56757.0</v>
      </c>
      <c r="P503" s="4">
        <v>140.0</v>
      </c>
      <c r="Q503" s="4">
        <v>3026.0</v>
      </c>
      <c r="R503" s="4">
        <v>7727.0</v>
      </c>
      <c r="S503" s="4">
        <v>1798.0</v>
      </c>
      <c r="T503" s="4">
        <v>12691.0</v>
      </c>
      <c r="U503" s="4">
        <v>9525.0</v>
      </c>
    </row>
    <row r="504" ht="15.75" customHeight="1">
      <c r="A504" s="2">
        <v>44393.0</v>
      </c>
      <c r="B504" s="6">
        <v>71397.0</v>
      </c>
      <c r="C504" s="6">
        <v>2204491.0</v>
      </c>
      <c r="D504" s="6">
        <v>504915.0</v>
      </c>
      <c r="E504" s="6">
        <v>2780803.0</v>
      </c>
      <c r="F504" s="6">
        <v>9845.0</v>
      </c>
      <c r="G504" s="6">
        <v>604034.0</v>
      </c>
      <c r="H504" s="6">
        <v>88294.0</v>
      </c>
      <c r="I504" s="6">
        <v>24843.0</v>
      </c>
      <c r="J504" s="6">
        <v>727016.0</v>
      </c>
      <c r="K504" s="6">
        <v>113137.0</v>
      </c>
      <c r="L504" s="6">
        <v>1205.0</v>
      </c>
      <c r="M504" s="6">
        <v>28079.0</v>
      </c>
      <c r="N504" s="6">
        <v>24716.0</v>
      </c>
      <c r="O504" s="6">
        <v>54000.0</v>
      </c>
      <c r="P504" s="6">
        <v>102.0</v>
      </c>
      <c r="Q504" s="6">
        <v>8452.0</v>
      </c>
      <c r="R504" s="6">
        <v>1996.0</v>
      </c>
      <c r="S504" s="6">
        <v>1865.0</v>
      </c>
      <c r="T504" s="6">
        <v>12415.0</v>
      </c>
      <c r="U504" s="21">
        <v>3861.0</v>
      </c>
      <c r="V504" s="6"/>
      <c r="W504" s="6"/>
      <c r="X504" s="6"/>
      <c r="Y504" s="6"/>
      <c r="Z504" s="6"/>
      <c r="AA504" s="6"/>
    </row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6" width="14.43"/>
  </cols>
  <sheetData>
    <row r="1" ht="15.75" customHeight="1">
      <c r="A1" s="37" t="s">
        <v>0</v>
      </c>
      <c r="B1" s="38" t="s">
        <v>37</v>
      </c>
      <c r="C1" s="37" t="s">
        <v>38</v>
      </c>
      <c r="D1" s="37" t="s">
        <v>39</v>
      </c>
      <c r="E1" s="37" t="s">
        <v>40</v>
      </c>
      <c r="F1" s="37" t="s">
        <v>41</v>
      </c>
      <c r="G1" s="38" t="s">
        <v>42</v>
      </c>
      <c r="H1" s="37" t="s">
        <v>43</v>
      </c>
      <c r="I1" s="37" t="s">
        <v>44</v>
      </c>
      <c r="J1" s="37" t="s">
        <v>45</v>
      </c>
      <c r="K1" s="37" t="s">
        <v>46</v>
      </c>
      <c r="L1" s="38" t="s">
        <v>47</v>
      </c>
      <c r="M1" s="37" t="s">
        <v>48</v>
      </c>
      <c r="N1" s="37" t="s">
        <v>49</v>
      </c>
      <c r="O1" s="37" t="s">
        <v>50</v>
      </c>
      <c r="P1" s="37" t="s">
        <v>51</v>
      </c>
      <c r="Q1" s="38" t="s">
        <v>52</v>
      </c>
      <c r="R1" s="37" t="s">
        <v>53</v>
      </c>
      <c r="S1" s="37" t="s">
        <v>54</v>
      </c>
      <c r="T1" s="37" t="s">
        <v>55</v>
      </c>
      <c r="U1" s="37" t="s">
        <v>56</v>
      </c>
      <c r="V1" s="38" t="s">
        <v>57</v>
      </c>
      <c r="W1" s="37" t="s">
        <v>58</v>
      </c>
      <c r="X1" s="37" t="s">
        <v>59</v>
      </c>
      <c r="Y1" s="37" t="s">
        <v>60</v>
      </c>
      <c r="Z1" s="37" t="s">
        <v>61</v>
      </c>
      <c r="AA1" s="39" t="s">
        <v>62</v>
      </c>
    </row>
    <row r="2" ht="15.75" customHeight="1">
      <c r="A2" s="40">
        <v>44029.0</v>
      </c>
      <c r="B2" s="41">
        <v>5712.0</v>
      </c>
      <c r="F2" s="4">
        <v>5712.0</v>
      </c>
      <c r="G2" s="41">
        <v>78725.0</v>
      </c>
      <c r="I2" s="4">
        <v>5191.0</v>
      </c>
      <c r="K2" s="4">
        <v>73534.0</v>
      </c>
      <c r="L2" s="41">
        <v>1794.0</v>
      </c>
      <c r="N2" s="4">
        <v>41.0</v>
      </c>
      <c r="P2" s="4">
        <v>1753.0</v>
      </c>
      <c r="Q2" s="41">
        <v>42.0</v>
      </c>
      <c r="R2" s="4">
        <v>1.0</v>
      </c>
      <c r="T2" s="4">
        <v>4.0</v>
      </c>
      <c r="U2" s="4">
        <v>37.0</v>
      </c>
      <c r="V2" s="41">
        <v>51507.0</v>
      </c>
      <c r="W2" s="4">
        <v>981.0</v>
      </c>
      <c r="X2" s="4">
        <v>504.0</v>
      </c>
      <c r="Y2" s="4">
        <v>2194.0</v>
      </c>
      <c r="Z2" s="4">
        <v>47828.0</v>
      </c>
      <c r="AA2" s="42">
        <v>137780.0</v>
      </c>
    </row>
    <row r="3" ht="15.75" customHeight="1">
      <c r="A3" s="40">
        <v>44030.0</v>
      </c>
      <c r="B3" s="41">
        <v>5713.0</v>
      </c>
      <c r="F3" s="4">
        <v>5713.0</v>
      </c>
      <c r="G3" s="41">
        <v>80382.0</v>
      </c>
      <c r="I3" s="4">
        <v>6531.0</v>
      </c>
      <c r="K3" s="4">
        <v>73851.0</v>
      </c>
      <c r="L3" s="41">
        <v>1803.0</v>
      </c>
      <c r="N3" s="4">
        <v>45.0</v>
      </c>
      <c r="P3" s="4">
        <v>1758.0</v>
      </c>
      <c r="Q3" s="41">
        <v>42.0</v>
      </c>
      <c r="T3" s="4">
        <v>4.0</v>
      </c>
      <c r="U3" s="4">
        <v>38.0</v>
      </c>
      <c r="V3" s="41">
        <v>52081.0</v>
      </c>
      <c r="W3" s="4">
        <v>780.0</v>
      </c>
      <c r="X3" s="4">
        <v>584.0</v>
      </c>
      <c r="Y3" s="4">
        <v>2194.0</v>
      </c>
      <c r="Z3" s="4">
        <v>48523.0</v>
      </c>
      <c r="AA3" s="42">
        <v>140021.0</v>
      </c>
    </row>
    <row r="4" ht="15.75" customHeight="1">
      <c r="A4" s="40">
        <v>44031.0</v>
      </c>
      <c r="B4" s="41">
        <v>5713.0</v>
      </c>
      <c r="F4" s="4">
        <v>5713.0</v>
      </c>
      <c r="G4" s="41">
        <v>81327.0</v>
      </c>
      <c r="I4" s="4">
        <v>7372.0</v>
      </c>
      <c r="K4" s="4">
        <v>73955.0</v>
      </c>
      <c r="L4" s="41">
        <v>1803.0</v>
      </c>
      <c r="N4" s="4">
        <v>45.0</v>
      </c>
      <c r="P4" s="4">
        <v>1758.0</v>
      </c>
      <c r="Q4" s="41">
        <v>42.0</v>
      </c>
      <c r="T4" s="4">
        <v>4.0</v>
      </c>
      <c r="U4" s="4">
        <v>38.0</v>
      </c>
      <c r="V4" s="41">
        <v>52586.0</v>
      </c>
      <c r="W4" s="4">
        <v>1136.0</v>
      </c>
      <c r="X4" s="4">
        <v>610.0</v>
      </c>
      <c r="Y4" s="4">
        <v>2194.0</v>
      </c>
      <c r="Z4" s="4">
        <v>48646.0</v>
      </c>
      <c r="AA4" s="42">
        <v>141471.0</v>
      </c>
    </row>
    <row r="5" ht="15.75" customHeight="1">
      <c r="A5" s="40">
        <v>44032.0</v>
      </c>
      <c r="B5" s="41">
        <v>5713.0</v>
      </c>
      <c r="F5" s="4">
        <v>5713.0</v>
      </c>
      <c r="G5" s="41">
        <v>81739.0</v>
      </c>
      <c r="I5" s="4">
        <v>5547.0</v>
      </c>
      <c r="K5" s="4">
        <v>76192.0</v>
      </c>
      <c r="L5" s="41">
        <v>1809.0</v>
      </c>
      <c r="N5" s="4">
        <v>36.0</v>
      </c>
      <c r="P5" s="4">
        <v>1773.0</v>
      </c>
      <c r="Q5" s="41">
        <v>42.0</v>
      </c>
      <c r="T5" s="4">
        <v>4.0</v>
      </c>
      <c r="U5" s="4">
        <v>38.0</v>
      </c>
      <c r="V5" s="41">
        <v>52714.0</v>
      </c>
      <c r="W5" s="4">
        <v>1067.0</v>
      </c>
      <c r="X5" s="4">
        <v>602.0</v>
      </c>
      <c r="Y5" s="4">
        <v>2194.0</v>
      </c>
      <c r="Z5" s="4">
        <v>48851.0</v>
      </c>
      <c r="AA5" s="42">
        <v>142017.0</v>
      </c>
    </row>
    <row r="6" ht="15.75" customHeight="1">
      <c r="A6" s="40">
        <v>44033.0</v>
      </c>
      <c r="B6" s="41">
        <v>5643.0</v>
      </c>
      <c r="F6" s="4">
        <v>5643.0</v>
      </c>
      <c r="G6" s="41">
        <v>82860.0</v>
      </c>
      <c r="I6" s="4">
        <v>5934.0</v>
      </c>
      <c r="K6" s="4">
        <v>76926.0</v>
      </c>
      <c r="L6" s="41">
        <v>1824.0</v>
      </c>
      <c r="N6" s="4">
        <v>46.0</v>
      </c>
      <c r="P6" s="4">
        <v>1778.0</v>
      </c>
      <c r="Q6" s="41">
        <v>42.0</v>
      </c>
      <c r="T6" s="4">
        <v>4.0</v>
      </c>
      <c r="U6" s="4">
        <v>38.0</v>
      </c>
      <c r="V6" s="41">
        <v>52957.0</v>
      </c>
      <c r="W6" s="4">
        <v>1158.0</v>
      </c>
      <c r="X6" s="4">
        <v>725.0</v>
      </c>
      <c r="Y6" s="4">
        <v>2194.0</v>
      </c>
      <c r="Z6" s="4">
        <v>48880.0</v>
      </c>
      <c r="AA6" s="42">
        <v>143326.0</v>
      </c>
    </row>
    <row r="7" ht="15.75" customHeight="1">
      <c r="A7" s="40">
        <v>44034.0</v>
      </c>
      <c r="B7" s="41">
        <v>5591.0</v>
      </c>
      <c r="F7" s="4">
        <v>5591.0</v>
      </c>
      <c r="G7" s="41">
        <v>84560.0</v>
      </c>
      <c r="I7" s="4">
        <v>7159.0</v>
      </c>
      <c r="K7" s="4">
        <v>77401.0</v>
      </c>
      <c r="L7" s="41">
        <v>1838.0</v>
      </c>
      <c r="N7" s="4">
        <v>57.0</v>
      </c>
      <c r="P7" s="4">
        <v>1781.0</v>
      </c>
      <c r="Q7" s="41">
        <v>42.0</v>
      </c>
      <c r="T7" s="4">
        <v>4.0</v>
      </c>
      <c r="U7" s="4">
        <v>38.0</v>
      </c>
      <c r="V7" s="41">
        <v>53317.0</v>
      </c>
      <c r="W7" s="4">
        <v>1379.0</v>
      </c>
      <c r="X7" s="4">
        <v>877.0</v>
      </c>
      <c r="Y7" s="4">
        <v>2194.0</v>
      </c>
      <c r="Z7" s="4">
        <v>48867.0</v>
      </c>
      <c r="AA7" s="42">
        <v>145348.0</v>
      </c>
    </row>
    <row r="8" ht="15.75" customHeight="1">
      <c r="A8" s="40">
        <v>44035.0</v>
      </c>
      <c r="B8" s="41">
        <v>5591.0</v>
      </c>
      <c r="F8" s="4">
        <v>5591.0</v>
      </c>
      <c r="G8" s="41">
        <v>86226.0</v>
      </c>
      <c r="I8" s="4">
        <v>8411.0</v>
      </c>
      <c r="K8" s="4">
        <v>77815.0</v>
      </c>
      <c r="L8" s="41">
        <v>1870.0</v>
      </c>
      <c r="N8" s="4">
        <v>89.0</v>
      </c>
      <c r="P8" s="4">
        <v>1781.0</v>
      </c>
      <c r="Q8" s="41">
        <v>42.0</v>
      </c>
      <c r="T8" s="4">
        <v>4.0</v>
      </c>
      <c r="U8" s="4">
        <v>38.0</v>
      </c>
      <c r="V8" s="41">
        <v>53829.0</v>
      </c>
      <c r="W8" s="4">
        <v>1608.0</v>
      </c>
      <c r="X8" s="4">
        <v>1144.0</v>
      </c>
      <c r="Y8" s="4">
        <v>2194.0</v>
      </c>
      <c r="Z8" s="4">
        <v>48883.0</v>
      </c>
      <c r="AA8" s="42">
        <v>147558.0</v>
      </c>
    </row>
    <row r="9" ht="15.75" customHeight="1">
      <c r="A9" s="40">
        <v>44036.0</v>
      </c>
      <c r="B9" s="41">
        <v>5591.0</v>
      </c>
      <c r="F9" s="4">
        <v>5591.0</v>
      </c>
      <c r="G9" s="41">
        <v>88164.0</v>
      </c>
      <c r="I9" s="4">
        <v>8757.0</v>
      </c>
      <c r="K9" s="4">
        <v>79407.0</v>
      </c>
      <c r="L9" s="41">
        <v>1898.0</v>
      </c>
      <c r="N9" s="4">
        <v>94.0</v>
      </c>
      <c r="P9" s="4">
        <v>1804.0</v>
      </c>
      <c r="Q9" s="41">
        <v>42.0</v>
      </c>
      <c r="T9" s="4">
        <v>4.0</v>
      </c>
      <c r="U9" s="4">
        <v>38.0</v>
      </c>
      <c r="V9" s="41">
        <v>54401.0</v>
      </c>
      <c r="W9" s="4">
        <v>1860.0</v>
      </c>
      <c r="X9" s="4">
        <v>1440.0</v>
      </c>
      <c r="Y9" s="4">
        <v>2194.0</v>
      </c>
      <c r="Z9" s="4">
        <v>48907.0</v>
      </c>
      <c r="AA9" s="42">
        <v>150096.0</v>
      </c>
    </row>
    <row r="10" ht="15.75" customHeight="1">
      <c r="A10" s="40">
        <v>44037.0</v>
      </c>
      <c r="B10" s="41">
        <v>5591.0</v>
      </c>
      <c r="F10" s="4">
        <v>5591.0</v>
      </c>
      <c r="G10" s="41">
        <v>89710.0</v>
      </c>
      <c r="I10" s="4">
        <v>10002.0</v>
      </c>
      <c r="K10" s="4">
        <v>79708.0</v>
      </c>
      <c r="L10" s="41">
        <v>1923.0</v>
      </c>
      <c r="N10" s="4">
        <v>106.0</v>
      </c>
      <c r="P10" s="4">
        <v>1817.0</v>
      </c>
      <c r="Q10" s="41">
        <v>42.0</v>
      </c>
      <c r="T10" s="4">
        <v>4.0</v>
      </c>
      <c r="U10" s="4">
        <v>38.0</v>
      </c>
      <c r="V10" s="41">
        <v>55104.0</v>
      </c>
      <c r="W10" s="4">
        <v>2070.0</v>
      </c>
      <c r="X10" s="4">
        <v>1747.0</v>
      </c>
      <c r="Y10" s="4">
        <v>2194.0</v>
      </c>
      <c r="Z10" s="4">
        <v>49093.0</v>
      </c>
      <c r="AA10" s="42">
        <v>152370.0</v>
      </c>
    </row>
    <row r="11" ht="15.75" customHeight="1">
      <c r="A11" s="40">
        <v>44038.0</v>
      </c>
      <c r="B11" s="41">
        <v>5818.0</v>
      </c>
      <c r="E11" s="4">
        <v>1.0</v>
      </c>
      <c r="F11" s="4">
        <v>5817.0</v>
      </c>
      <c r="G11" s="41">
        <v>89951.0</v>
      </c>
      <c r="I11" s="4">
        <v>9666.0</v>
      </c>
      <c r="K11" s="4">
        <v>80285.0</v>
      </c>
      <c r="L11" s="41">
        <v>1928.0</v>
      </c>
      <c r="N11" s="4">
        <v>106.0</v>
      </c>
      <c r="P11" s="4">
        <v>1822.0</v>
      </c>
      <c r="Q11" s="41">
        <v>313.0</v>
      </c>
      <c r="T11" s="4">
        <v>275.0</v>
      </c>
      <c r="U11" s="4">
        <v>38.0</v>
      </c>
      <c r="V11" s="41">
        <v>55366.0</v>
      </c>
      <c r="W11" s="4">
        <v>1557.0</v>
      </c>
      <c r="X11" s="4">
        <v>1434.0</v>
      </c>
      <c r="Y11" s="4">
        <v>2226.0</v>
      </c>
      <c r="Z11" s="4">
        <v>50149.0</v>
      </c>
      <c r="AA11" s="42">
        <v>153376.0</v>
      </c>
    </row>
    <row r="12" ht="15.75" customHeight="1">
      <c r="A12" s="40">
        <v>44039.0</v>
      </c>
      <c r="B12" s="41">
        <v>5818.0</v>
      </c>
      <c r="E12" s="4">
        <v>1.0</v>
      </c>
      <c r="F12" s="4">
        <v>5817.0</v>
      </c>
      <c r="G12" s="41">
        <v>90652.0</v>
      </c>
      <c r="I12" s="4">
        <v>9452.0</v>
      </c>
      <c r="K12" s="4">
        <v>81200.0</v>
      </c>
      <c r="L12" s="41">
        <v>1931.0</v>
      </c>
      <c r="N12" s="4">
        <v>106.0</v>
      </c>
      <c r="P12" s="4">
        <v>1825.0</v>
      </c>
      <c r="Q12" s="41">
        <v>314.0</v>
      </c>
      <c r="T12" s="4">
        <v>276.0</v>
      </c>
      <c r="U12" s="4">
        <v>38.0</v>
      </c>
      <c r="V12" s="41">
        <v>55673.0</v>
      </c>
      <c r="W12" s="4">
        <v>1563.0</v>
      </c>
      <c r="X12" s="4">
        <v>1472.0</v>
      </c>
      <c r="Y12" s="4">
        <v>2226.0</v>
      </c>
      <c r="Z12" s="4">
        <v>50412.0</v>
      </c>
      <c r="AA12" s="42">
        <v>154388.0</v>
      </c>
    </row>
    <row r="13" ht="15.75" customHeight="1">
      <c r="A13" s="40">
        <v>44040.0</v>
      </c>
      <c r="B13" s="41">
        <v>5818.0</v>
      </c>
      <c r="E13" s="4">
        <v>1.0</v>
      </c>
      <c r="F13" s="4">
        <v>5817.0</v>
      </c>
      <c r="G13" s="41">
        <v>92456.0</v>
      </c>
      <c r="I13" s="4">
        <v>9901.0</v>
      </c>
      <c r="K13" s="4">
        <v>82555.0</v>
      </c>
      <c r="L13" s="41">
        <v>1944.0</v>
      </c>
      <c r="N13" s="4">
        <v>113.0</v>
      </c>
      <c r="P13" s="4">
        <v>1831.0</v>
      </c>
      <c r="Q13" s="41">
        <v>314.0</v>
      </c>
      <c r="T13" s="4">
        <v>276.0</v>
      </c>
      <c r="U13" s="4">
        <v>38.0</v>
      </c>
      <c r="V13" s="41">
        <v>56476.0</v>
      </c>
      <c r="W13" s="4">
        <v>1546.0</v>
      </c>
      <c r="X13" s="4">
        <v>1805.0</v>
      </c>
      <c r="Y13" s="4">
        <v>2226.0</v>
      </c>
      <c r="Z13" s="4">
        <v>50899.0</v>
      </c>
      <c r="AA13" s="42">
        <v>157008.0</v>
      </c>
    </row>
    <row r="14" ht="15.75" customHeight="1">
      <c r="A14" s="40">
        <v>44041.0</v>
      </c>
      <c r="B14" s="41">
        <v>5818.0</v>
      </c>
      <c r="E14" s="4">
        <v>1.0</v>
      </c>
      <c r="F14" s="4">
        <v>5817.0</v>
      </c>
      <c r="G14" s="41">
        <v>93944.0</v>
      </c>
      <c r="I14" s="4">
        <v>10371.0</v>
      </c>
      <c r="K14" s="4">
        <v>83573.0</v>
      </c>
      <c r="L14" s="41">
        <v>1968.0</v>
      </c>
      <c r="N14" s="4">
        <v>129.0</v>
      </c>
      <c r="P14" s="4">
        <v>1839.0</v>
      </c>
      <c r="Q14" s="41">
        <v>328.0</v>
      </c>
      <c r="T14" s="4">
        <v>290.0</v>
      </c>
      <c r="U14" s="4">
        <v>38.0</v>
      </c>
      <c r="V14" s="41">
        <v>57267.0</v>
      </c>
      <c r="W14" s="4">
        <v>1585.0</v>
      </c>
      <c r="X14" s="4">
        <v>2067.0</v>
      </c>
      <c r="Y14" s="4">
        <v>2226.0</v>
      </c>
      <c r="Z14" s="4">
        <v>51389.0</v>
      </c>
      <c r="AA14" s="42">
        <v>159325.0</v>
      </c>
    </row>
    <row r="15" ht="15.75" customHeight="1">
      <c r="A15" s="40">
        <v>44042.0</v>
      </c>
      <c r="B15" s="41">
        <v>5818.0</v>
      </c>
      <c r="E15" s="4">
        <v>1.0</v>
      </c>
      <c r="F15" s="4">
        <v>5817.0</v>
      </c>
      <c r="G15" s="41">
        <v>95827.0</v>
      </c>
      <c r="I15" s="4">
        <v>10663.0</v>
      </c>
      <c r="K15" s="4">
        <v>85164.0</v>
      </c>
      <c r="L15" s="41">
        <v>1999.0</v>
      </c>
      <c r="N15" s="4">
        <v>143.0</v>
      </c>
      <c r="P15" s="4">
        <v>1856.0</v>
      </c>
      <c r="Q15" s="41">
        <v>600.0</v>
      </c>
      <c r="T15" s="4">
        <v>562.0</v>
      </c>
      <c r="U15" s="4">
        <v>38.0</v>
      </c>
      <c r="V15" s="41">
        <v>58164.0</v>
      </c>
      <c r="W15" s="4">
        <v>1585.0</v>
      </c>
      <c r="X15" s="4">
        <v>2322.0</v>
      </c>
      <c r="Y15" s="4">
        <v>2226.0</v>
      </c>
      <c r="Z15" s="4">
        <v>52031.0</v>
      </c>
      <c r="AA15" s="42">
        <v>162408.0</v>
      </c>
    </row>
    <row r="16" ht="15.75" customHeight="1">
      <c r="A16" s="40">
        <v>44043.0</v>
      </c>
      <c r="B16" s="41">
        <v>5818.0</v>
      </c>
      <c r="E16" s="4">
        <v>1.0</v>
      </c>
      <c r="F16" s="4">
        <v>5817.0</v>
      </c>
      <c r="G16" s="41">
        <v>96920.0</v>
      </c>
      <c r="I16" s="4">
        <v>10389.0</v>
      </c>
      <c r="K16" s="4">
        <v>86531.0</v>
      </c>
      <c r="L16" s="41">
        <v>2004.0</v>
      </c>
      <c r="N16" s="4">
        <v>134.0</v>
      </c>
      <c r="P16" s="4">
        <v>1870.0</v>
      </c>
      <c r="Q16" s="41">
        <v>628.0</v>
      </c>
      <c r="T16" s="4">
        <v>590.0</v>
      </c>
      <c r="U16" s="4">
        <v>38.0</v>
      </c>
      <c r="V16" s="41">
        <v>58603.0</v>
      </c>
      <c r="W16" s="4">
        <v>1617.0</v>
      </c>
      <c r="X16" s="4">
        <v>2229.0</v>
      </c>
      <c r="Y16" s="4">
        <v>2226.0</v>
      </c>
      <c r="Z16" s="4">
        <v>52531.0</v>
      </c>
      <c r="AA16" s="42">
        <v>163973.0</v>
      </c>
    </row>
    <row r="17" ht="15.75" customHeight="1">
      <c r="A17" s="40">
        <v>44044.0</v>
      </c>
      <c r="B17" s="41">
        <v>5871.0</v>
      </c>
      <c r="E17" s="4">
        <v>1.0</v>
      </c>
      <c r="F17" s="4">
        <v>5870.0</v>
      </c>
      <c r="G17" s="41">
        <v>97630.0</v>
      </c>
      <c r="I17" s="4">
        <v>10873.0</v>
      </c>
      <c r="K17" s="4">
        <v>86757.0</v>
      </c>
      <c r="L17" s="41">
        <v>2009.0</v>
      </c>
      <c r="N17" s="4">
        <v>137.0</v>
      </c>
      <c r="P17" s="4">
        <v>1872.0</v>
      </c>
      <c r="Q17" s="41">
        <v>628.0</v>
      </c>
      <c r="T17" s="4">
        <v>590.0</v>
      </c>
      <c r="U17" s="4">
        <v>38.0</v>
      </c>
      <c r="V17" s="41">
        <v>58891.0</v>
      </c>
      <c r="W17" s="4">
        <v>1656.0</v>
      </c>
      <c r="X17" s="4">
        <v>2342.0</v>
      </c>
      <c r="Y17" s="4">
        <v>2226.0</v>
      </c>
      <c r="Z17" s="4">
        <v>52667.0</v>
      </c>
      <c r="AA17" s="42">
        <v>165029.0</v>
      </c>
    </row>
    <row r="18" ht="15.75" customHeight="1">
      <c r="A18" s="40">
        <v>44045.0</v>
      </c>
      <c r="B18" s="41">
        <v>6014.0</v>
      </c>
      <c r="E18" s="4">
        <v>1.0</v>
      </c>
      <c r="F18" s="4">
        <v>6013.0</v>
      </c>
      <c r="G18" s="41">
        <v>97755.0</v>
      </c>
      <c r="I18" s="4">
        <v>10747.0</v>
      </c>
      <c r="K18" s="4">
        <v>87008.0</v>
      </c>
      <c r="L18" s="41">
        <v>2009.0</v>
      </c>
      <c r="N18" s="4">
        <v>136.0</v>
      </c>
      <c r="P18" s="4">
        <v>1873.0</v>
      </c>
      <c r="Q18" s="41">
        <v>628.0</v>
      </c>
      <c r="T18" s="4">
        <v>590.0</v>
      </c>
      <c r="U18" s="4">
        <v>38.0</v>
      </c>
      <c r="V18" s="41">
        <v>59795.0</v>
      </c>
      <c r="W18" s="4">
        <v>1974.0</v>
      </c>
      <c r="X18" s="4">
        <v>2523.0</v>
      </c>
      <c r="Y18" s="4">
        <v>2226.0</v>
      </c>
      <c r="Z18" s="4">
        <v>53072.0</v>
      </c>
      <c r="AA18" s="42">
        <v>166201.0</v>
      </c>
    </row>
    <row r="19" ht="15.75" customHeight="1">
      <c r="A19" s="40">
        <v>44046.0</v>
      </c>
      <c r="B19" s="41">
        <v>6014.0</v>
      </c>
      <c r="E19" s="4">
        <v>1.0</v>
      </c>
      <c r="F19" s="4">
        <v>6013.0</v>
      </c>
      <c r="G19" s="41">
        <v>97872.0</v>
      </c>
      <c r="I19" s="4">
        <v>9436.0</v>
      </c>
      <c r="K19" s="4">
        <v>88436.0</v>
      </c>
      <c r="L19" s="41">
        <v>2009.0</v>
      </c>
      <c r="N19" s="4">
        <v>123.0</v>
      </c>
      <c r="P19" s="4">
        <v>1886.0</v>
      </c>
      <c r="Q19" s="41">
        <v>644.0</v>
      </c>
      <c r="T19" s="4">
        <v>606.0</v>
      </c>
      <c r="U19" s="4">
        <v>38.0</v>
      </c>
      <c r="V19" s="41">
        <v>60656.0</v>
      </c>
      <c r="W19" s="4">
        <v>1841.0</v>
      </c>
      <c r="X19" s="4">
        <v>3070.0</v>
      </c>
      <c r="Y19" s="4">
        <v>2226.0</v>
      </c>
      <c r="Z19" s="4">
        <v>53519.0</v>
      </c>
      <c r="AA19" s="42">
        <v>167195.0</v>
      </c>
    </row>
    <row r="20" ht="15.75" customHeight="1">
      <c r="A20" s="40">
        <v>44047.0</v>
      </c>
      <c r="B20" s="41">
        <v>6014.0</v>
      </c>
      <c r="E20" s="4">
        <v>1.0</v>
      </c>
      <c r="F20" s="4">
        <v>6013.0</v>
      </c>
      <c r="G20" s="41">
        <v>99037.0</v>
      </c>
      <c r="I20" s="4">
        <v>9278.0</v>
      </c>
      <c r="K20" s="4">
        <v>89759.0</v>
      </c>
      <c r="L20" s="41">
        <v>2024.0</v>
      </c>
      <c r="N20" s="4">
        <v>125.0</v>
      </c>
      <c r="P20" s="4">
        <v>1899.0</v>
      </c>
      <c r="Q20" s="41">
        <v>718.0</v>
      </c>
      <c r="T20" s="4">
        <v>680.0</v>
      </c>
      <c r="U20" s="4">
        <v>38.0</v>
      </c>
      <c r="V20" s="41">
        <v>61131.0</v>
      </c>
      <c r="W20" s="4">
        <v>1854.0</v>
      </c>
      <c r="X20" s="4">
        <v>3021.0</v>
      </c>
      <c r="Y20" s="4">
        <v>2258.0</v>
      </c>
      <c r="Z20" s="4">
        <v>53998.0</v>
      </c>
      <c r="AA20" s="42">
        <v>168924.0</v>
      </c>
    </row>
    <row r="21" ht="15.75" customHeight="1">
      <c r="A21" s="40">
        <v>44048.0</v>
      </c>
      <c r="B21" s="41">
        <v>6014.0</v>
      </c>
      <c r="E21" s="4">
        <v>1.0</v>
      </c>
      <c r="F21" s="4">
        <v>6013.0</v>
      </c>
      <c r="G21" s="41">
        <v>100777.0</v>
      </c>
      <c r="I21" s="4">
        <v>9281.0</v>
      </c>
      <c r="K21" s="4">
        <v>91496.0</v>
      </c>
      <c r="L21" s="41">
        <v>2060.0</v>
      </c>
      <c r="N21" s="4">
        <v>120.0</v>
      </c>
      <c r="P21" s="4">
        <v>1940.0</v>
      </c>
      <c r="Q21" s="41">
        <v>746.0</v>
      </c>
      <c r="T21" s="4">
        <v>708.0</v>
      </c>
      <c r="U21" s="4">
        <v>38.0</v>
      </c>
      <c r="V21" s="41">
        <v>61794.0</v>
      </c>
      <c r="W21" s="4">
        <v>1941.0</v>
      </c>
      <c r="X21" s="4">
        <v>2989.0</v>
      </c>
      <c r="Y21" s="4">
        <v>2258.0</v>
      </c>
      <c r="Z21" s="4">
        <v>54606.0</v>
      </c>
      <c r="AA21" s="42">
        <v>171391.0</v>
      </c>
    </row>
    <row r="22" ht="15.75" customHeight="1">
      <c r="A22" s="40">
        <v>44049.0</v>
      </c>
      <c r="B22" s="41">
        <v>6014.0</v>
      </c>
      <c r="E22" s="4">
        <v>1.0</v>
      </c>
      <c r="F22" s="4">
        <v>6013.0</v>
      </c>
      <c r="G22" s="41">
        <v>102537.0</v>
      </c>
      <c r="I22" s="4">
        <v>9517.0</v>
      </c>
      <c r="K22" s="4">
        <v>93020.0</v>
      </c>
      <c r="L22" s="41">
        <v>2082.0</v>
      </c>
      <c r="N22" s="4">
        <v>126.0</v>
      </c>
      <c r="P22" s="4">
        <v>1956.0</v>
      </c>
      <c r="Q22" s="41">
        <v>746.0</v>
      </c>
      <c r="T22" s="4">
        <v>708.0</v>
      </c>
      <c r="U22" s="4">
        <v>38.0</v>
      </c>
      <c r="V22" s="41">
        <v>62242.0</v>
      </c>
      <c r="W22" s="4">
        <v>1787.0</v>
      </c>
      <c r="X22" s="4">
        <v>2754.0</v>
      </c>
      <c r="Y22" s="4">
        <v>2258.0</v>
      </c>
      <c r="Z22" s="4">
        <v>55443.0</v>
      </c>
      <c r="AA22" s="42">
        <v>173621.0</v>
      </c>
    </row>
    <row r="23" ht="15.75" customHeight="1">
      <c r="A23" s="40">
        <v>44050.0</v>
      </c>
      <c r="B23" s="41">
        <v>6014.0</v>
      </c>
      <c r="E23" s="4">
        <v>1.0</v>
      </c>
      <c r="F23" s="4">
        <v>6013.0</v>
      </c>
      <c r="G23" s="41">
        <v>104170.0</v>
      </c>
      <c r="I23" s="4">
        <v>9597.0</v>
      </c>
      <c r="K23" s="4">
        <v>94573.0</v>
      </c>
      <c r="L23" s="41">
        <v>2104.0</v>
      </c>
      <c r="N23" s="4">
        <v>108.0</v>
      </c>
      <c r="P23" s="4">
        <v>1996.0</v>
      </c>
      <c r="Q23" s="41">
        <v>760.0</v>
      </c>
      <c r="T23" s="4">
        <v>722.0</v>
      </c>
      <c r="U23" s="4">
        <v>38.0</v>
      </c>
      <c r="V23" s="41">
        <v>62717.0</v>
      </c>
      <c r="W23" s="4">
        <v>1573.0</v>
      </c>
      <c r="X23" s="4">
        <v>2541.0</v>
      </c>
      <c r="Y23" s="4">
        <v>2258.0</v>
      </c>
      <c r="Z23" s="4">
        <v>56345.0</v>
      </c>
      <c r="AA23" s="42">
        <v>175765.0</v>
      </c>
    </row>
    <row r="24" ht="15.75" customHeight="1">
      <c r="A24" s="40">
        <v>44051.0</v>
      </c>
      <c r="B24" s="41">
        <v>6014.0</v>
      </c>
      <c r="E24" s="4">
        <v>1.0</v>
      </c>
      <c r="F24" s="4">
        <v>6013.0</v>
      </c>
      <c r="G24" s="41">
        <v>105713.0</v>
      </c>
      <c r="I24" s="4">
        <v>10770.0</v>
      </c>
      <c r="K24" s="4">
        <v>94943.0</v>
      </c>
      <c r="L24" s="41">
        <v>2120.0</v>
      </c>
      <c r="N24" s="4">
        <v>119.0</v>
      </c>
      <c r="P24" s="4">
        <v>2001.0</v>
      </c>
      <c r="Q24" s="41">
        <v>764.0</v>
      </c>
      <c r="T24" s="4">
        <v>726.0</v>
      </c>
      <c r="U24" s="4">
        <v>38.0</v>
      </c>
      <c r="V24" s="41">
        <v>63407.0</v>
      </c>
      <c r="W24" s="4">
        <v>1549.0</v>
      </c>
      <c r="X24" s="4">
        <v>2953.0</v>
      </c>
      <c r="Y24" s="4">
        <v>2258.0</v>
      </c>
      <c r="Z24" s="4">
        <v>56647.0</v>
      </c>
      <c r="AA24" s="42">
        <v>178018.0</v>
      </c>
    </row>
    <row r="25" ht="15.75" customHeight="1">
      <c r="A25" s="40">
        <v>44052.0</v>
      </c>
      <c r="B25" s="41">
        <v>6014.0</v>
      </c>
      <c r="E25" s="4">
        <v>1.0</v>
      </c>
      <c r="F25" s="4">
        <v>6013.0</v>
      </c>
      <c r="G25" s="41">
        <v>105884.0</v>
      </c>
      <c r="I25" s="4">
        <v>10769.0</v>
      </c>
      <c r="K25" s="4">
        <v>95115.0</v>
      </c>
      <c r="L25" s="41">
        <v>2129.0</v>
      </c>
      <c r="N25" s="4">
        <v>128.0</v>
      </c>
      <c r="P25" s="4">
        <v>2001.0</v>
      </c>
      <c r="Q25" s="41">
        <v>769.0</v>
      </c>
      <c r="R25" s="4">
        <v>2.0</v>
      </c>
      <c r="T25" s="4">
        <v>729.0</v>
      </c>
      <c r="U25" s="4">
        <v>38.0</v>
      </c>
      <c r="V25" s="41">
        <v>64500.0</v>
      </c>
      <c r="W25" s="4">
        <v>1483.0</v>
      </c>
      <c r="X25" s="4">
        <v>3935.0</v>
      </c>
      <c r="Y25" s="4">
        <v>2258.0</v>
      </c>
      <c r="Z25" s="4">
        <v>56824.0</v>
      </c>
      <c r="AA25" s="42">
        <v>179296.0</v>
      </c>
    </row>
    <row r="26" ht="15.75" customHeight="1">
      <c r="A26" s="40">
        <v>44053.0</v>
      </c>
      <c r="B26" s="41">
        <v>6014.0</v>
      </c>
      <c r="E26" s="4">
        <v>1.0</v>
      </c>
      <c r="F26" s="4">
        <v>6013.0</v>
      </c>
      <c r="G26" s="41">
        <v>106440.0</v>
      </c>
      <c r="I26" s="4">
        <v>9906.0</v>
      </c>
      <c r="K26" s="4">
        <v>96534.0</v>
      </c>
      <c r="L26" s="41">
        <v>2131.0</v>
      </c>
      <c r="N26" s="4">
        <v>117.0</v>
      </c>
      <c r="P26" s="4">
        <v>2014.0</v>
      </c>
      <c r="Q26" s="41">
        <v>770.0</v>
      </c>
      <c r="R26" s="4">
        <v>2.0</v>
      </c>
      <c r="T26" s="4">
        <v>730.0</v>
      </c>
      <c r="U26" s="4">
        <v>38.0</v>
      </c>
      <c r="V26" s="41">
        <v>64941.0</v>
      </c>
      <c r="W26" s="4">
        <v>1722.0</v>
      </c>
      <c r="X26" s="4">
        <v>3318.0</v>
      </c>
      <c r="Y26" s="4">
        <v>2258.0</v>
      </c>
      <c r="Z26" s="4">
        <v>57643.0</v>
      </c>
      <c r="AA26" s="42">
        <v>180296.0</v>
      </c>
    </row>
    <row r="27" ht="15.75" customHeight="1">
      <c r="A27" s="40">
        <v>44054.0</v>
      </c>
      <c r="B27" s="41">
        <v>6014.0</v>
      </c>
      <c r="E27" s="4">
        <v>1.0</v>
      </c>
      <c r="F27" s="4">
        <v>6013.0</v>
      </c>
      <c r="G27" s="41">
        <v>108116.0</v>
      </c>
      <c r="I27" s="4">
        <v>9893.0</v>
      </c>
      <c r="K27" s="4">
        <v>98223.0</v>
      </c>
      <c r="L27" s="41">
        <v>2165.0</v>
      </c>
      <c r="N27" s="4">
        <v>108.0</v>
      </c>
      <c r="P27" s="4">
        <v>2057.0</v>
      </c>
      <c r="Q27" s="41">
        <v>854.0</v>
      </c>
      <c r="R27" s="4">
        <v>2.0</v>
      </c>
      <c r="T27" s="4">
        <v>814.0</v>
      </c>
      <c r="U27" s="4">
        <v>38.0</v>
      </c>
      <c r="V27" s="41">
        <v>65563.0</v>
      </c>
      <c r="W27" s="4">
        <v>1573.0</v>
      </c>
      <c r="X27" s="4">
        <v>3205.0</v>
      </c>
      <c r="Y27" s="4">
        <v>2258.0</v>
      </c>
      <c r="Z27" s="4">
        <v>58527.0</v>
      </c>
      <c r="AA27" s="42">
        <v>182712.0</v>
      </c>
    </row>
    <row r="28" ht="15.75" customHeight="1">
      <c r="A28" s="40">
        <v>44055.0</v>
      </c>
      <c r="B28" s="41">
        <v>6014.0</v>
      </c>
      <c r="E28" s="4">
        <v>1.0</v>
      </c>
      <c r="F28" s="4">
        <v>6013.0</v>
      </c>
      <c r="G28" s="41">
        <v>109769.0</v>
      </c>
      <c r="I28" s="4">
        <v>9766.0</v>
      </c>
      <c r="K28" s="4">
        <v>100003.0</v>
      </c>
      <c r="L28" s="41">
        <v>2198.0</v>
      </c>
      <c r="N28" s="4">
        <v>118.0</v>
      </c>
      <c r="P28" s="4">
        <v>2080.0</v>
      </c>
      <c r="Q28" s="41">
        <v>875.0</v>
      </c>
      <c r="R28" s="4">
        <v>2.0</v>
      </c>
      <c r="T28" s="4">
        <v>835.0</v>
      </c>
      <c r="U28" s="4">
        <v>38.0</v>
      </c>
      <c r="V28" s="41">
        <v>66117.0</v>
      </c>
      <c r="W28" s="4">
        <v>1411.0</v>
      </c>
      <c r="X28" s="4">
        <v>2991.0</v>
      </c>
      <c r="Y28" s="4">
        <v>2258.0</v>
      </c>
      <c r="Z28" s="4">
        <v>59457.0</v>
      </c>
      <c r="AA28" s="42">
        <v>184973.0</v>
      </c>
    </row>
    <row r="29" ht="15.75" customHeight="1">
      <c r="A29" s="40">
        <v>44056.0</v>
      </c>
      <c r="B29" s="41">
        <v>6014.0</v>
      </c>
      <c r="E29" s="4">
        <v>1.0</v>
      </c>
      <c r="F29" s="4">
        <v>6013.0</v>
      </c>
      <c r="G29" s="41">
        <v>111003.0</v>
      </c>
      <c r="I29" s="4">
        <v>9508.0</v>
      </c>
      <c r="K29" s="4">
        <v>101495.0</v>
      </c>
      <c r="L29" s="41">
        <v>2210.0</v>
      </c>
      <c r="N29" s="4">
        <v>115.0</v>
      </c>
      <c r="P29" s="4">
        <v>2095.0</v>
      </c>
      <c r="Q29" s="41">
        <v>895.0</v>
      </c>
      <c r="R29" s="4">
        <v>2.0</v>
      </c>
      <c r="T29" s="4">
        <v>855.0</v>
      </c>
      <c r="U29" s="4">
        <v>38.0</v>
      </c>
      <c r="V29" s="41">
        <v>66656.0</v>
      </c>
      <c r="W29" s="4">
        <v>1221.0</v>
      </c>
      <c r="X29" s="4">
        <v>2987.0</v>
      </c>
      <c r="Y29" s="4">
        <v>2258.0</v>
      </c>
      <c r="Z29" s="4">
        <v>60190.0</v>
      </c>
      <c r="AA29" s="42">
        <v>186778.0</v>
      </c>
    </row>
    <row r="30" ht="15.75" customHeight="1">
      <c r="A30" s="40">
        <v>44057.0</v>
      </c>
      <c r="B30" s="41">
        <v>6014.0</v>
      </c>
      <c r="E30" s="4">
        <v>1.0</v>
      </c>
      <c r="F30" s="4">
        <v>6013.0</v>
      </c>
      <c r="G30" s="41">
        <v>112430.0</v>
      </c>
      <c r="I30" s="4">
        <v>10781.0</v>
      </c>
      <c r="K30" s="4">
        <v>101649.0</v>
      </c>
      <c r="L30" s="41">
        <v>2233.0</v>
      </c>
      <c r="N30" s="4">
        <v>134.0</v>
      </c>
      <c r="P30" s="4">
        <v>2099.0</v>
      </c>
      <c r="Q30" s="41">
        <v>913.0</v>
      </c>
      <c r="R30" s="4">
        <v>2.0</v>
      </c>
      <c r="T30" s="4">
        <v>873.0</v>
      </c>
      <c r="U30" s="4">
        <v>38.0</v>
      </c>
      <c r="V30" s="41">
        <v>67288.0</v>
      </c>
      <c r="W30" s="4">
        <v>1387.0</v>
      </c>
      <c r="X30" s="4">
        <v>3182.0</v>
      </c>
      <c r="Y30" s="4">
        <v>2266.0</v>
      </c>
      <c r="Z30" s="4">
        <v>60453.0</v>
      </c>
      <c r="AA30" s="42">
        <v>188878.0</v>
      </c>
    </row>
    <row r="31" ht="15.75" customHeight="1">
      <c r="A31" s="40">
        <v>44058.0</v>
      </c>
      <c r="B31" s="41">
        <v>6014.0</v>
      </c>
      <c r="E31" s="4">
        <v>1.0</v>
      </c>
      <c r="F31" s="4">
        <v>6013.0</v>
      </c>
      <c r="G31" s="41">
        <v>113694.0</v>
      </c>
      <c r="I31" s="4">
        <v>11862.0</v>
      </c>
      <c r="K31" s="4">
        <v>101832.0</v>
      </c>
      <c r="L31" s="41">
        <v>2274.0</v>
      </c>
      <c r="N31" s="4">
        <v>174.0</v>
      </c>
      <c r="P31" s="4">
        <v>2100.0</v>
      </c>
      <c r="Q31" s="41">
        <v>913.0</v>
      </c>
      <c r="R31" s="4">
        <v>2.0</v>
      </c>
      <c r="T31" s="4">
        <v>873.0</v>
      </c>
      <c r="U31" s="4">
        <v>38.0</v>
      </c>
      <c r="V31" s="41">
        <v>67827.0</v>
      </c>
      <c r="W31" s="4">
        <v>1455.0</v>
      </c>
      <c r="X31" s="4">
        <v>3411.0</v>
      </c>
      <c r="Y31" s="4">
        <v>2266.0</v>
      </c>
      <c r="Z31" s="4">
        <v>60695.0</v>
      </c>
      <c r="AA31" s="42">
        <v>190722.0</v>
      </c>
    </row>
    <row r="32" ht="15.75" customHeight="1">
      <c r="A32" s="40">
        <v>44059.0</v>
      </c>
      <c r="B32" s="41">
        <v>6014.0</v>
      </c>
      <c r="E32" s="4">
        <v>1.0</v>
      </c>
      <c r="F32" s="4">
        <v>6013.0</v>
      </c>
      <c r="G32" s="41">
        <v>114978.0</v>
      </c>
      <c r="I32" s="4">
        <v>12775.0</v>
      </c>
      <c r="K32" s="4">
        <v>102203.0</v>
      </c>
      <c r="L32" s="41">
        <v>2279.0</v>
      </c>
      <c r="N32" s="4">
        <v>177.0</v>
      </c>
      <c r="P32" s="4">
        <v>2102.0</v>
      </c>
      <c r="Q32" s="41">
        <v>914.0</v>
      </c>
      <c r="R32" s="4">
        <v>1.0</v>
      </c>
      <c r="S32" s="4">
        <v>1.0</v>
      </c>
      <c r="T32" s="4">
        <v>874.0</v>
      </c>
      <c r="U32" s="4">
        <v>38.0</v>
      </c>
      <c r="V32" s="41">
        <v>68741.0</v>
      </c>
      <c r="W32" s="4">
        <v>1987.0</v>
      </c>
      <c r="X32" s="4">
        <v>3431.0</v>
      </c>
      <c r="Y32" s="4">
        <v>2267.0</v>
      </c>
      <c r="Z32" s="4">
        <v>61056.0</v>
      </c>
      <c r="AA32" s="42">
        <v>192926.0</v>
      </c>
    </row>
    <row r="33" ht="15.75" customHeight="1">
      <c r="A33" s="40">
        <v>44060.0</v>
      </c>
      <c r="B33" s="41">
        <v>6014.0</v>
      </c>
      <c r="E33" s="4">
        <v>1.0</v>
      </c>
      <c r="F33" s="4">
        <v>6013.0</v>
      </c>
      <c r="G33" s="41">
        <v>116142.0</v>
      </c>
      <c r="I33" s="4">
        <v>12393.0</v>
      </c>
      <c r="K33" s="4">
        <v>103749.0</v>
      </c>
      <c r="L33" s="41">
        <v>2281.0</v>
      </c>
      <c r="N33" s="4">
        <v>166.0</v>
      </c>
      <c r="P33" s="4">
        <v>2115.0</v>
      </c>
      <c r="Q33" s="41">
        <v>914.0</v>
      </c>
      <c r="R33" s="4">
        <v>1.0</v>
      </c>
      <c r="S33" s="4">
        <v>1.0</v>
      </c>
      <c r="T33" s="4">
        <v>874.0</v>
      </c>
      <c r="U33" s="4">
        <v>38.0</v>
      </c>
      <c r="V33" s="41">
        <v>69405.0</v>
      </c>
      <c r="W33" s="4">
        <v>2117.0</v>
      </c>
      <c r="X33" s="4">
        <v>3440.0</v>
      </c>
      <c r="Y33" s="4">
        <v>2267.0</v>
      </c>
      <c r="Z33" s="4">
        <v>61581.0</v>
      </c>
      <c r="AA33" s="42">
        <v>194756.0</v>
      </c>
    </row>
    <row r="34" ht="15.75" customHeight="1">
      <c r="A34" s="40">
        <v>44061.0</v>
      </c>
      <c r="B34" s="41">
        <v>6014.0</v>
      </c>
      <c r="E34" s="4">
        <v>1.0</v>
      </c>
      <c r="F34" s="4">
        <v>6013.0</v>
      </c>
      <c r="G34" s="41">
        <v>118242.0</v>
      </c>
      <c r="I34" s="4">
        <v>13228.0</v>
      </c>
      <c r="K34" s="4">
        <v>105014.0</v>
      </c>
      <c r="L34" s="41">
        <v>2281.0</v>
      </c>
      <c r="N34" s="4">
        <v>143.0</v>
      </c>
      <c r="P34" s="4">
        <v>2138.0</v>
      </c>
      <c r="Q34" s="41">
        <v>915.0</v>
      </c>
      <c r="R34" s="4">
        <v>2.0</v>
      </c>
      <c r="T34" s="4">
        <v>875.0</v>
      </c>
      <c r="U34" s="4">
        <v>38.0</v>
      </c>
      <c r="V34" s="41">
        <v>70590.0</v>
      </c>
      <c r="W34" s="4">
        <v>2221.0</v>
      </c>
      <c r="X34" s="4">
        <v>4085.0</v>
      </c>
      <c r="Y34" s="4">
        <v>2267.0</v>
      </c>
      <c r="Z34" s="4">
        <v>62017.0</v>
      </c>
      <c r="AA34" s="42">
        <v>198042.0</v>
      </c>
    </row>
    <row r="35" ht="15.75" customHeight="1">
      <c r="A35" s="40">
        <v>44062.0</v>
      </c>
      <c r="B35" s="41">
        <v>6014.0</v>
      </c>
      <c r="E35" s="4">
        <v>1.0</v>
      </c>
      <c r="F35" s="4">
        <v>6013.0</v>
      </c>
      <c r="G35" s="41">
        <v>119803.0</v>
      </c>
      <c r="I35" s="4">
        <v>13214.0</v>
      </c>
      <c r="K35" s="4">
        <v>106589.0</v>
      </c>
      <c r="L35" s="41">
        <v>2305.0</v>
      </c>
      <c r="N35" s="4">
        <v>146.0</v>
      </c>
      <c r="P35" s="4">
        <v>2159.0</v>
      </c>
      <c r="Q35" s="41">
        <v>997.0</v>
      </c>
      <c r="R35" s="4">
        <v>4.0</v>
      </c>
      <c r="T35" s="4">
        <v>949.0</v>
      </c>
      <c r="U35" s="4">
        <v>44.0</v>
      </c>
      <c r="V35" s="41">
        <v>71215.0</v>
      </c>
      <c r="W35" s="4">
        <v>2405.0</v>
      </c>
      <c r="X35" s="4">
        <v>3961.0</v>
      </c>
      <c r="Y35" s="4">
        <v>2251.0</v>
      </c>
      <c r="Z35" s="4">
        <v>62598.0</v>
      </c>
      <c r="AA35" s="42">
        <v>200334.0</v>
      </c>
    </row>
    <row r="36" ht="15.75" customHeight="1">
      <c r="A36" s="40">
        <v>44063.0</v>
      </c>
      <c r="B36" s="41">
        <v>6065.0</v>
      </c>
      <c r="E36" s="4">
        <v>1.0</v>
      </c>
      <c r="F36" s="4">
        <v>6064.0</v>
      </c>
      <c r="G36" s="41">
        <v>120905.0</v>
      </c>
      <c r="I36" s="4">
        <v>12323.0</v>
      </c>
      <c r="K36" s="4">
        <v>108582.0</v>
      </c>
      <c r="L36" s="41">
        <v>2315.0</v>
      </c>
      <c r="N36" s="4">
        <v>128.0</v>
      </c>
      <c r="P36" s="4">
        <v>2187.0</v>
      </c>
      <c r="Q36" s="41">
        <v>1055.0</v>
      </c>
      <c r="R36" s="4">
        <v>8.0</v>
      </c>
      <c r="T36" s="4">
        <v>990.0</v>
      </c>
      <c r="U36" s="4">
        <v>57.0</v>
      </c>
      <c r="V36" s="41">
        <v>71807.0</v>
      </c>
      <c r="W36" s="4">
        <v>2419.0</v>
      </c>
      <c r="X36" s="4">
        <v>3723.0</v>
      </c>
      <c r="Y36" s="4">
        <v>2267.0</v>
      </c>
      <c r="Z36" s="4">
        <v>63398.0</v>
      </c>
      <c r="AA36" s="42">
        <v>202147.0</v>
      </c>
    </row>
    <row r="37" ht="15.75" customHeight="1">
      <c r="A37" s="40">
        <v>44064.0</v>
      </c>
      <c r="B37" s="41">
        <v>6068.0</v>
      </c>
      <c r="E37" s="4">
        <v>1.0</v>
      </c>
      <c r="F37" s="4">
        <v>6067.0</v>
      </c>
      <c r="G37" s="41">
        <v>122832.0</v>
      </c>
      <c r="I37" s="4">
        <v>12706.0</v>
      </c>
      <c r="K37" s="4">
        <v>110126.0</v>
      </c>
      <c r="L37" s="41">
        <v>2316.0</v>
      </c>
      <c r="N37" s="4">
        <v>107.0</v>
      </c>
      <c r="P37" s="4">
        <v>2209.0</v>
      </c>
      <c r="Q37" s="41">
        <v>1057.0</v>
      </c>
      <c r="R37" s="4">
        <v>9.0</v>
      </c>
      <c r="T37" s="4">
        <v>990.0</v>
      </c>
      <c r="U37" s="4">
        <v>58.0</v>
      </c>
      <c r="V37" s="41">
        <v>73324.0</v>
      </c>
      <c r="W37" s="4">
        <v>2474.0</v>
      </c>
      <c r="X37" s="4">
        <v>4063.0</v>
      </c>
      <c r="Y37" s="4">
        <v>2267.0</v>
      </c>
      <c r="Z37" s="4">
        <v>64520.0</v>
      </c>
      <c r="AA37" s="42">
        <v>205597.0</v>
      </c>
    </row>
    <row r="38" ht="15.75" customHeight="1">
      <c r="A38" s="40">
        <v>44065.0</v>
      </c>
      <c r="B38" s="41">
        <v>6118.0</v>
      </c>
      <c r="E38" s="4">
        <v>1.0</v>
      </c>
      <c r="F38" s="4">
        <v>6117.0</v>
      </c>
      <c r="G38" s="41">
        <v>124236.0</v>
      </c>
      <c r="I38" s="4">
        <v>14023.0</v>
      </c>
      <c r="K38" s="4">
        <v>110213.0</v>
      </c>
      <c r="L38" s="41">
        <v>2318.0</v>
      </c>
      <c r="N38" s="4">
        <v>107.0</v>
      </c>
      <c r="P38" s="4">
        <v>2211.0</v>
      </c>
      <c r="Q38" s="41">
        <v>1074.0</v>
      </c>
      <c r="R38" s="4">
        <v>15.0</v>
      </c>
      <c r="T38" s="4">
        <v>990.0</v>
      </c>
      <c r="U38" s="4">
        <v>69.0</v>
      </c>
      <c r="V38" s="41">
        <v>74511.0</v>
      </c>
      <c r="W38" s="4">
        <v>2092.0</v>
      </c>
      <c r="X38" s="4">
        <v>5213.0</v>
      </c>
      <c r="Y38" s="4">
        <v>2267.0</v>
      </c>
      <c r="Z38" s="4">
        <v>64939.0</v>
      </c>
      <c r="AA38" s="42">
        <v>208257.0</v>
      </c>
    </row>
    <row r="39" ht="15.75" customHeight="1">
      <c r="A39" s="40">
        <v>44066.0</v>
      </c>
      <c r="B39" s="41">
        <v>6140.0</v>
      </c>
      <c r="E39" s="4">
        <v>1.0</v>
      </c>
      <c r="F39" s="4">
        <v>6139.0</v>
      </c>
      <c r="G39" s="41">
        <v>125760.0</v>
      </c>
      <c r="I39" s="4">
        <v>15452.0</v>
      </c>
      <c r="K39" s="4">
        <v>110308.0</v>
      </c>
      <c r="L39" s="41">
        <v>2322.0</v>
      </c>
      <c r="N39" s="4">
        <v>111.0</v>
      </c>
      <c r="P39" s="4">
        <v>2211.0</v>
      </c>
      <c r="Q39" s="41">
        <v>1079.0</v>
      </c>
      <c r="R39" s="4">
        <v>16.0</v>
      </c>
      <c r="S39" s="4">
        <v>2.0</v>
      </c>
      <c r="T39" s="4">
        <v>990.0</v>
      </c>
      <c r="U39" s="4">
        <v>71.0</v>
      </c>
      <c r="V39" s="41">
        <v>75321.0</v>
      </c>
      <c r="W39" s="4">
        <v>2272.0</v>
      </c>
      <c r="X39" s="4">
        <v>5749.0</v>
      </c>
      <c r="Y39" s="4">
        <v>2267.0</v>
      </c>
      <c r="Z39" s="4">
        <v>65033.0</v>
      </c>
      <c r="AA39" s="42">
        <v>210622.0</v>
      </c>
    </row>
    <row r="40" ht="15.75" customHeight="1">
      <c r="A40" s="40">
        <v>44067.0</v>
      </c>
      <c r="B40" s="41">
        <v>6170.0</v>
      </c>
      <c r="E40" s="4">
        <v>1.0</v>
      </c>
      <c r="F40" s="4">
        <v>6169.0</v>
      </c>
      <c r="G40" s="41">
        <v>127308.0</v>
      </c>
      <c r="I40" s="4">
        <v>14315.0</v>
      </c>
      <c r="K40" s="4">
        <v>112993.0</v>
      </c>
      <c r="L40" s="41">
        <v>2322.0</v>
      </c>
      <c r="N40" s="4">
        <v>98.0</v>
      </c>
      <c r="P40" s="4">
        <v>2224.0</v>
      </c>
      <c r="Q40" s="41">
        <v>1134.0</v>
      </c>
      <c r="R40" s="4">
        <v>16.0</v>
      </c>
      <c r="S40" s="4">
        <v>2.0</v>
      </c>
      <c r="T40" s="4">
        <v>1045.0</v>
      </c>
      <c r="U40" s="4">
        <v>71.0</v>
      </c>
      <c r="V40" s="41">
        <v>76186.0</v>
      </c>
      <c r="W40" s="4">
        <v>2144.0</v>
      </c>
      <c r="X40" s="4">
        <v>5647.0</v>
      </c>
      <c r="Y40" s="4">
        <v>2294.0</v>
      </c>
      <c r="Z40" s="4">
        <v>66101.0</v>
      </c>
      <c r="AA40" s="42">
        <v>213120.0</v>
      </c>
    </row>
    <row r="41" ht="15.75" customHeight="1">
      <c r="A41" s="40">
        <v>44068.0</v>
      </c>
      <c r="B41" s="41">
        <v>6221.0</v>
      </c>
      <c r="E41" s="4">
        <v>1.0</v>
      </c>
      <c r="F41" s="4">
        <v>6220.0</v>
      </c>
      <c r="G41" s="41">
        <v>128406.0</v>
      </c>
      <c r="I41" s="4">
        <v>13545.0</v>
      </c>
      <c r="K41" s="4">
        <v>114861.0</v>
      </c>
      <c r="L41" s="41">
        <v>2343.0</v>
      </c>
      <c r="N41" s="4">
        <v>111.0</v>
      </c>
      <c r="P41" s="4">
        <v>2232.0</v>
      </c>
      <c r="Q41" s="41">
        <v>1218.0</v>
      </c>
      <c r="R41" s="4">
        <v>18.0</v>
      </c>
      <c r="T41" s="4">
        <v>1129.0</v>
      </c>
      <c r="U41" s="4">
        <v>71.0</v>
      </c>
      <c r="V41" s="41">
        <v>76702.0</v>
      </c>
      <c r="W41" s="4">
        <v>2303.0</v>
      </c>
      <c r="X41" s="4">
        <v>5048.0</v>
      </c>
      <c r="Y41" s="4">
        <v>2294.0</v>
      </c>
      <c r="Z41" s="4">
        <v>67057.0</v>
      </c>
      <c r="AA41" s="42">
        <v>214890.0</v>
      </c>
    </row>
    <row r="42" ht="15.75" customHeight="1">
      <c r="A42" s="40">
        <v>44069.0</v>
      </c>
      <c r="B42" s="41">
        <v>6281.0</v>
      </c>
      <c r="E42" s="4">
        <v>1.0</v>
      </c>
      <c r="F42" s="4">
        <v>6280.0</v>
      </c>
      <c r="G42" s="41">
        <v>129580.0</v>
      </c>
      <c r="I42" s="4">
        <v>11882.0</v>
      </c>
      <c r="K42" s="4">
        <v>117698.0</v>
      </c>
      <c r="L42" s="41">
        <v>2362.0</v>
      </c>
      <c r="N42" s="4">
        <v>81.0</v>
      </c>
      <c r="P42" s="4">
        <v>2281.0</v>
      </c>
      <c r="Q42" s="41">
        <v>1236.0</v>
      </c>
      <c r="R42" s="4">
        <v>31.0</v>
      </c>
      <c r="T42" s="4">
        <v>1129.0</v>
      </c>
      <c r="U42" s="4">
        <v>76.0</v>
      </c>
      <c r="V42" s="41">
        <v>77254.0</v>
      </c>
      <c r="W42" s="4">
        <v>2348.0</v>
      </c>
      <c r="X42" s="4">
        <v>4179.0</v>
      </c>
      <c r="Y42" s="4">
        <v>2294.0</v>
      </c>
      <c r="Z42" s="4">
        <v>68433.0</v>
      </c>
      <c r="AA42" s="42">
        <v>216713.0</v>
      </c>
    </row>
    <row r="43" ht="15.75" customHeight="1">
      <c r="A43" s="40">
        <v>44070.0</v>
      </c>
      <c r="B43" s="41">
        <v>6368.0</v>
      </c>
      <c r="E43" s="4">
        <v>1.0</v>
      </c>
      <c r="F43" s="4">
        <v>6367.0</v>
      </c>
      <c r="G43" s="41">
        <v>130391.0</v>
      </c>
      <c r="I43" s="4">
        <v>10804.0</v>
      </c>
      <c r="K43" s="4">
        <v>119587.0</v>
      </c>
      <c r="L43" s="41">
        <v>2372.0</v>
      </c>
      <c r="N43" s="4">
        <v>88.0</v>
      </c>
      <c r="P43" s="4">
        <v>2284.0</v>
      </c>
      <c r="Q43" s="41">
        <v>1243.0</v>
      </c>
      <c r="R43" s="4">
        <v>31.0</v>
      </c>
      <c r="T43" s="4">
        <v>1129.0</v>
      </c>
      <c r="U43" s="4">
        <v>83.0</v>
      </c>
      <c r="V43" s="41">
        <v>77651.0</v>
      </c>
      <c r="W43" s="4">
        <v>1771.0</v>
      </c>
      <c r="X43" s="4">
        <v>4669.0</v>
      </c>
      <c r="Y43" s="4">
        <v>2294.0</v>
      </c>
      <c r="Z43" s="4">
        <v>68917.0</v>
      </c>
      <c r="AA43" s="42">
        <v>218025.0</v>
      </c>
    </row>
    <row r="44" ht="15.75" customHeight="1">
      <c r="A44" s="40">
        <v>44071.0</v>
      </c>
      <c r="B44" s="41">
        <v>6415.0</v>
      </c>
      <c r="E44" s="4">
        <v>1.0</v>
      </c>
      <c r="F44" s="4">
        <v>6414.0</v>
      </c>
      <c r="G44" s="41">
        <v>131373.0</v>
      </c>
      <c r="I44" s="4">
        <v>9346.0</v>
      </c>
      <c r="K44" s="4">
        <v>122027.0</v>
      </c>
      <c r="L44" s="41">
        <v>2375.0</v>
      </c>
      <c r="N44" s="4">
        <v>61.0</v>
      </c>
      <c r="P44" s="4">
        <v>2314.0</v>
      </c>
      <c r="Q44" s="41">
        <v>1354.0</v>
      </c>
      <c r="R44" s="4">
        <v>42.0</v>
      </c>
      <c r="T44" s="4">
        <v>1228.0</v>
      </c>
      <c r="U44" s="4">
        <v>84.0</v>
      </c>
      <c r="V44" s="41">
        <v>78289.0</v>
      </c>
      <c r="W44" s="4">
        <v>1447.0</v>
      </c>
      <c r="X44" s="4">
        <v>3719.0</v>
      </c>
      <c r="Y44" s="4">
        <v>2302.0</v>
      </c>
      <c r="Z44" s="4">
        <v>70821.0</v>
      </c>
      <c r="AA44" s="42">
        <v>219806.0</v>
      </c>
    </row>
    <row r="45" ht="15.75" customHeight="1">
      <c r="A45" s="40">
        <v>44072.0</v>
      </c>
      <c r="B45" s="41">
        <v>6478.0</v>
      </c>
      <c r="E45" s="4">
        <v>1.0</v>
      </c>
      <c r="F45" s="4">
        <v>6477.0</v>
      </c>
      <c r="G45" s="41">
        <v>132195.0</v>
      </c>
      <c r="I45" s="4">
        <v>10141.0</v>
      </c>
      <c r="K45" s="4">
        <v>122054.0</v>
      </c>
      <c r="L45" s="41">
        <v>2380.0</v>
      </c>
      <c r="N45" s="4">
        <v>66.0</v>
      </c>
      <c r="P45" s="4">
        <v>2314.0</v>
      </c>
      <c r="Q45" s="41">
        <v>1356.0</v>
      </c>
      <c r="R45" s="4">
        <v>46.0</v>
      </c>
      <c r="T45" s="4">
        <v>1216.0</v>
      </c>
      <c r="U45" s="4">
        <v>94.0</v>
      </c>
      <c r="V45" s="41">
        <v>78878.0</v>
      </c>
      <c r="W45" s="4">
        <v>1486.0</v>
      </c>
      <c r="X45" s="4">
        <v>3690.0</v>
      </c>
      <c r="Y45" s="4">
        <v>2302.0</v>
      </c>
      <c r="Z45" s="4">
        <v>71400.0</v>
      </c>
      <c r="AA45" s="42">
        <v>221287.0</v>
      </c>
    </row>
    <row r="46" ht="15.75" customHeight="1">
      <c r="A46" s="40">
        <v>44073.0</v>
      </c>
      <c r="B46" s="41">
        <v>6488.0</v>
      </c>
      <c r="E46" s="4">
        <v>1.0</v>
      </c>
      <c r="F46" s="4">
        <v>6487.0</v>
      </c>
      <c r="G46" s="41">
        <v>133831.0</v>
      </c>
      <c r="I46" s="4">
        <v>11244.0</v>
      </c>
      <c r="K46" s="4">
        <v>122587.0</v>
      </c>
      <c r="L46" s="41">
        <v>2380.0</v>
      </c>
      <c r="N46" s="4">
        <v>65.0</v>
      </c>
      <c r="P46" s="4">
        <v>2315.0</v>
      </c>
      <c r="Q46" s="41">
        <v>1366.0</v>
      </c>
      <c r="R46" s="4">
        <v>53.0</v>
      </c>
      <c r="T46" s="4">
        <v>1216.0</v>
      </c>
      <c r="U46" s="4">
        <v>97.0</v>
      </c>
      <c r="V46" s="41">
        <v>79628.0</v>
      </c>
      <c r="W46" s="4">
        <v>1981.0</v>
      </c>
      <c r="X46" s="4">
        <v>3879.0</v>
      </c>
      <c r="Y46" s="4">
        <v>2302.0</v>
      </c>
      <c r="Z46" s="4">
        <v>71466.0</v>
      </c>
      <c r="AA46" s="42">
        <v>223693.0</v>
      </c>
    </row>
    <row r="47" ht="15.75" customHeight="1">
      <c r="A47" s="40">
        <v>44074.0</v>
      </c>
      <c r="B47" s="41">
        <v>6526.0</v>
      </c>
      <c r="E47" s="4">
        <v>1.0</v>
      </c>
      <c r="F47" s="4">
        <v>6525.0</v>
      </c>
      <c r="G47" s="41">
        <v>136052.0</v>
      </c>
      <c r="I47" s="4">
        <v>10453.0</v>
      </c>
      <c r="K47" s="4">
        <v>125599.0</v>
      </c>
      <c r="L47" s="41">
        <v>2380.0</v>
      </c>
      <c r="N47" s="4">
        <v>59.0</v>
      </c>
      <c r="P47" s="4">
        <v>2321.0</v>
      </c>
      <c r="Q47" s="41">
        <v>1427.0</v>
      </c>
      <c r="R47" s="4">
        <v>51.0</v>
      </c>
      <c r="T47" s="4">
        <v>1276.0</v>
      </c>
      <c r="U47" s="4">
        <v>100.0</v>
      </c>
      <c r="V47" s="41">
        <v>81695.0</v>
      </c>
      <c r="W47" s="4">
        <v>1789.0</v>
      </c>
      <c r="X47" s="4">
        <v>4617.0</v>
      </c>
      <c r="Y47" s="4">
        <v>2302.0</v>
      </c>
      <c r="Z47" s="4">
        <v>72987.0</v>
      </c>
      <c r="AA47" s="42">
        <v>228080.0</v>
      </c>
    </row>
    <row r="48" ht="15.75" customHeight="1">
      <c r="A48" s="40">
        <v>44075.0</v>
      </c>
      <c r="B48" s="41">
        <v>6628.0</v>
      </c>
      <c r="E48" s="4">
        <v>1.0</v>
      </c>
      <c r="F48" s="4">
        <v>6627.0</v>
      </c>
      <c r="G48" s="41">
        <v>136969.0</v>
      </c>
      <c r="I48" s="4">
        <v>11221.0</v>
      </c>
      <c r="K48" s="4">
        <v>125748.0</v>
      </c>
      <c r="L48" s="41">
        <v>2380.0</v>
      </c>
      <c r="N48" s="4">
        <v>59.0</v>
      </c>
      <c r="P48" s="4">
        <v>2321.0</v>
      </c>
      <c r="Q48" s="41">
        <v>1490.0</v>
      </c>
      <c r="R48" s="4">
        <v>59.0</v>
      </c>
      <c r="T48" s="4">
        <v>1326.0</v>
      </c>
      <c r="U48" s="4">
        <v>105.0</v>
      </c>
      <c r="V48" s="41">
        <v>82397.0</v>
      </c>
      <c r="W48" s="4">
        <v>1863.0</v>
      </c>
      <c r="X48" s="4">
        <v>5071.0</v>
      </c>
      <c r="Y48" s="4">
        <v>2302.0</v>
      </c>
      <c r="Z48" s="4">
        <v>73161.0</v>
      </c>
      <c r="AA48" s="42">
        <v>229864.0</v>
      </c>
    </row>
    <row r="49" ht="15.75" customHeight="1">
      <c r="A49" s="40">
        <v>44076.0</v>
      </c>
      <c r="B49" s="41">
        <v>6684.0</v>
      </c>
      <c r="E49" s="4">
        <v>1.0</v>
      </c>
      <c r="F49" s="4">
        <v>6683.0</v>
      </c>
      <c r="G49" s="41">
        <v>141069.0</v>
      </c>
      <c r="I49" s="4">
        <v>11764.0</v>
      </c>
      <c r="K49" s="4">
        <v>129305.0</v>
      </c>
      <c r="L49" s="41">
        <v>2381.0</v>
      </c>
      <c r="N49" s="4">
        <v>43.0</v>
      </c>
      <c r="P49" s="4">
        <v>2338.0</v>
      </c>
      <c r="Q49" s="41">
        <v>1506.0</v>
      </c>
      <c r="R49" s="4">
        <v>43.0</v>
      </c>
      <c r="T49" s="4">
        <v>1326.0</v>
      </c>
      <c r="U49" s="4">
        <v>137.0</v>
      </c>
      <c r="V49" s="41">
        <v>84760.0</v>
      </c>
      <c r="W49" s="4">
        <v>2361.0</v>
      </c>
      <c r="X49" s="4">
        <v>5318.0</v>
      </c>
      <c r="Y49" s="4">
        <v>2302.0</v>
      </c>
      <c r="Z49" s="4">
        <v>74779.0</v>
      </c>
      <c r="AA49" s="42">
        <v>236400.0</v>
      </c>
    </row>
    <row r="50" ht="15.75" customHeight="1">
      <c r="A50" s="40">
        <v>44077.0</v>
      </c>
      <c r="B50" s="41">
        <v>6743.0</v>
      </c>
      <c r="E50" s="4">
        <v>1.0</v>
      </c>
      <c r="F50" s="4">
        <v>6742.0</v>
      </c>
      <c r="G50" s="41">
        <v>142634.0</v>
      </c>
      <c r="I50" s="4">
        <v>12862.0</v>
      </c>
      <c r="K50" s="4">
        <v>129772.0</v>
      </c>
      <c r="L50" s="41">
        <v>2382.0</v>
      </c>
      <c r="N50" s="4">
        <v>43.0</v>
      </c>
      <c r="P50" s="4">
        <v>2339.0</v>
      </c>
      <c r="Q50" s="41">
        <v>1652.0</v>
      </c>
      <c r="R50" s="4">
        <v>39.0</v>
      </c>
      <c r="T50" s="4">
        <v>1461.0</v>
      </c>
      <c r="U50" s="4">
        <v>152.0</v>
      </c>
      <c r="V50" s="41">
        <v>85956.0</v>
      </c>
      <c r="W50" s="4">
        <v>2290.0</v>
      </c>
      <c r="X50" s="4">
        <v>6062.0</v>
      </c>
      <c r="Y50" s="4">
        <v>2302.0</v>
      </c>
      <c r="Z50" s="4">
        <v>75302.0</v>
      </c>
      <c r="AA50" s="42">
        <v>239367.0</v>
      </c>
    </row>
    <row r="51" ht="15.75" customHeight="1">
      <c r="A51" s="40">
        <v>44078.0</v>
      </c>
      <c r="B51" s="41">
        <v>6826.0</v>
      </c>
      <c r="E51" s="4">
        <v>1.0</v>
      </c>
      <c r="F51" s="4">
        <v>6825.0</v>
      </c>
      <c r="G51" s="41">
        <v>145212.0</v>
      </c>
      <c r="I51" s="4">
        <v>14132.0</v>
      </c>
      <c r="K51" s="4">
        <v>131080.0</v>
      </c>
      <c r="L51" s="41">
        <v>2388.0</v>
      </c>
      <c r="N51" s="4">
        <v>44.0</v>
      </c>
      <c r="P51" s="4">
        <v>2344.0</v>
      </c>
      <c r="Q51" s="41">
        <v>1665.0</v>
      </c>
      <c r="R51" s="4">
        <v>36.0</v>
      </c>
      <c r="T51" s="4">
        <v>1461.0</v>
      </c>
      <c r="U51" s="4">
        <v>168.0</v>
      </c>
      <c r="V51" s="41">
        <v>87522.0</v>
      </c>
      <c r="W51" s="4">
        <v>2409.0</v>
      </c>
      <c r="X51" s="4">
        <v>6500.0</v>
      </c>
      <c r="Y51" s="4">
        <v>2302.0</v>
      </c>
      <c r="Z51" s="4">
        <v>76311.0</v>
      </c>
      <c r="AA51" s="42">
        <v>243613.0</v>
      </c>
    </row>
    <row r="52" ht="15.75" customHeight="1">
      <c r="A52" s="40">
        <v>44079.0</v>
      </c>
      <c r="B52" s="41">
        <v>6954.0</v>
      </c>
      <c r="E52" s="4">
        <v>1.0</v>
      </c>
      <c r="F52" s="4">
        <v>6953.0</v>
      </c>
      <c r="G52" s="41">
        <v>147145.0</v>
      </c>
      <c r="I52" s="4">
        <v>15686.0</v>
      </c>
      <c r="K52" s="4">
        <v>131459.0</v>
      </c>
      <c r="L52" s="41">
        <v>2390.0</v>
      </c>
      <c r="N52" s="4">
        <v>46.0</v>
      </c>
      <c r="P52" s="4">
        <v>2344.0</v>
      </c>
      <c r="Q52" s="41">
        <v>1737.0</v>
      </c>
      <c r="R52" s="4">
        <v>42.0</v>
      </c>
      <c r="T52" s="4">
        <v>1518.0</v>
      </c>
      <c r="U52" s="4">
        <v>177.0</v>
      </c>
      <c r="V52" s="41">
        <v>88643.0</v>
      </c>
      <c r="W52" s="4">
        <v>2464.0</v>
      </c>
      <c r="X52" s="4">
        <v>7300.0</v>
      </c>
      <c r="Y52" s="4">
        <v>2302.0</v>
      </c>
      <c r="Z52" s="4">
        <v>76577.0</v>
      </c>
      <c r="AA52" s="42">
        <v>246869.0</v>
      </c>
    </row>
    <row r="53" ht="15.75" customHeight="1">
      <c r="A53" s="40">
        <v>44080.0</v>
      </c>
      <c r="B53" s="41">
        <v>6954.0</v>
      </c>
      <c r="E53" s="4">
        <v>1.0</v>
      </c>
      <c r="F53" s="4">
        <v>6953.0</v>
      </c>
      <c r="G53" s="41">
        <v>147145.0</v>
      </c>
      <c r="I53" s="4">
        <v>15686.0</v>
      </c>
      <c r="K53" s="4">
        <v>131459.0</v>
      </c>
      <c r="L53" s="41">
        <v>2390.0</v>
      </c>
      <c r="N53" s="4">
        <v>46.0</v>
      </c>
      <c r="P53" s="4">
        <v>2344.0</v>
      </c>
      <c r="Q53" s="41">
        <v>1737.0</v>
      </c>
      <c r="R53" s="4">
        <v>41.0</v>
      </c>
      <c r="T53" s="4">
        <v>1518.0</v>
      </c>
      <c r="U53" s="4">
        <v>178.0</v>
      </c>
      <c r="V53" s="41">
        <v>88643.0</v>
      </c>
      <c r="W53" s="4">
        <v>2461.0</v>
      </c>
      <c r="X53" s="4">
        <v>7300.0</v>
      </c>
      <c r="Y53" s="4">
        <v>2302.0</v>
      </c>
      <c r="Z53" s="4">
        <v>76580.0</v>
      </c>
      <c r="AA53" s="42">
        <v>246869.0</v>
      </c>
    </row>
    <row r="54" ht="15.75" customHeight="1">
      <c r="A54" s="40">
        <v>44081.0</v>
      </c>
      <c r="B54" s="41">
        <v>7003.0</v>
      </c>
      <c r="E54" s="4">
        <v>1.0</v>
      </c>
      <c r="F54" s="4">
        <v>7002.0</v>
      </c>
      <c r="G54" s="41">
        <v>150390.0</v>
      </c>
      <c r="I54" s="4">
        <v>15795.0</v>
      </c>
      <c r="K54" s="4">
        <v>134595.0</v>
      </c>
      <c r="L54" s="41">
        <v>2396.0</v>
      </c>
      <c r="N54" s="4">
        <v>30.0</v>
      </c>
      <c r="P54" s="4">
        <v>2366.0</v>
      </c>
      <c r="Q54" s="41">
        <v>1847.0</v>
      </c>
      <c r="R54" s="4">
        <v>42.0</v>
      </c>
      <c r="T54" s="4">
        <v>1618.0</v>
      </c>
      <c r="U54" s="4">
        <v>187.0</v>
      </c>
      <c r="V54" s="41">
        <v>90223.0</v>
      </c>
      <c r="W54" s="4">
        <v>2003.0</v>
      </c>
      <c r="X54" s="4">
        <v>7748.0</v>
      </c>
      <c r="Y54" s="4">
        <v>2302.0</v>
      </c>
      <c r="Z54" s="4">
        <v>78170.0</v>
      </c>
      <c r="AA54" s="42">
        <v>251859.0</v>
      </c>
    </row>
    <row r="55" ht="15.75" customHeight="1">
      <c r="A55" s="40">
        <v>44082.0</v>
      </c>
      <c r="B55" s="41">
        <v>7098.0</v>
      </c>
      <c r="E55" s="4">
        <v>1.0</v>
      </c>
      <c r="F55" s="4">
        <v>7097.0</v>
      </c>
      <c r="G55" s="41">
        <v>151489.0</v>
      </c>
      <c r="I55" s="4">
        <v>15704.0</v>
      </c>
      <c r="K55" s="4">
        <v>135785.0</v>
      </c>
      <c r="L55" s="41">
        <v>2439.0</v>
      </c>
      <c r="N55" s="4">
        <v>66.0</v>
      </c>
      <c r="P55" s="4">
        <v>2373.0</v>
      </c>
      <c r="Q55" s="41">
        <v>1860.0</v>
      </c>
      <c r="R55" s="4">
        <v>42.0</v>
      </c>
      <c r="T55" s="4">
        <v>1618.0</v>
      </c>
      <c r="U55" s="4">
        <v>200.0</v>
      </c>
      <c r="V55" s="41">
        <v>90966.0</v>
      </c>
      <c r="W55" s="4">
        <v>1963.0</v>
      </c>
      <c r="X55" s="4">
        <v>7874.0</v>
      </c>
      <c r="Y55" s="4">
        <v>2302.0</v>
      </c>
      <c r="Z55" s="4">
        <v>78827.0</v>
      </c>
      <c r="AA55" s="42">
        <v>253852.0</v>
      </c>
    </row>
    <row r="56" ht="15.75" customHeight="1">
      <c r="A56" s="40">
        <v>44083.0</v>
      </c>
      <c r="B56" s="41">
        <v>7171.0</v>
      </c>
      <c r="E56" s="4">
        <v>1.0</v>
      </c>
      <c r="F56" s="4">
        <v>7170.0</v>
      </c>
      <c r="G56" s="41">
        <v>154152.0</v>
      </c>
      <c r="I56" s="4">
        <v>16745.0</v>
      </c>
      <c r="K56" s="4">
        <v>137407.0</v>
      </c>
      <c r="L56" s="41">
        <v>2452.0</v>
      </c>
      <c r="N56" s="4">
        <v>72.0</v>
      </c>
      <c r="P56" s="4">
        <v>2380.0</v>
      </c>
      <c r="Q56" s="41">
        <v>2005.0</v>
      </c>
      <c r="R56" s="4">
        <v>43.0</v>
      </c>
      <c r="T56" s="4">
        <v>1734.0</v>
      </c>
      <c r="U56" s="4">
        <v>228.0</v>
      </c>
      <c r="V56" s="41">
        <v>92773.0</v>
      </c>
      <c r="W56" s="4">
        <v>2187.0</v>
      </c>
      <c r="X56" s="4">
        <v>8072.0</v>
      </c>
      <c r="Y56" s="4">
        <v>2302.0</v>
      </c>
      <c r="Z56" s="4">
        <v>80212.0</v>
      </c>
      <c r="AA56" s="42">
        <v>258553.0</v>
      </c>
    </row>
    <row r="57" ht="15.75" customHeight="1">
      <c r="A57" s="40">
        <v>44084.0</v>
      </c>
      <c r="B57" s="41">
        <v>7171.0</v>
      </c>
      <c r="E57" s="4">
        <v>1.0</v>
      </c>
      <c r="F57" s="4">
        <v>7170.0</v>
      </c>
      <c r="G57" s="41">
        <v>155683.0</v>
      </c>
      <c r="I57" s="4">
        <v>16728.0</v>
      </c>
      <c r="K57" s="4">
        <v>138955.0</v>
      </c>
      <c r="L57" s="41">
        <v>2460.0</v>
      </c>
      <c r="N57" s="4">
        <v>77.0</v>
      </c>
      <c r="P57" s="4">
        <v>2383.0</v>
      </c>
      <c r="Q57" s="41">
        <v>2005.0</v>
      </c>
      <c r="R57" s="4">
        <v>38.0</v>
      </c>
      <c r="T57" s="4">
        <v>1734.0</v>
      </c>
      <c r="U57" s="4">
        <v>233.0</v>
      </c>
      <c r="V57" s="41">
        <v>93553.0</v>
      </c>
      <c r="W57" s="4">
        <v>2252.0</v>
      </c>
      <c r="X57" s="4">
        <v>7600.0</v>
      </c>
      <c r="Y57" s="4">
        <v>2302.0</v>
      </c>
      <c r="Z57" s="4">
        <v>81399.0</v>
      </c>
      <c r="AA57" s="42">
        <v>260872.0</v>
      </c>
    </row>
    <row r="58" ht="15.75" customHeight="1">
      <c r="A58" s="40">
        <v>44085.0</v>
      </c>
      <c r="B58" s="41">
        <v>7196.0</v>
      </c>
      <c r="E58" s="4">
        <v>1.0</v>
      </c>
      <c r="F58" s="4">
        <v>7195.0</v>
      </c>
      <c r="G58" s="41">
        <v>156809.0</v>
      </c>
      <c r="I58" s="4">
        <v>15682.0</v>
      </c>
      <c r="K58" s="4">
        <v>141127.0</v>
      </c>
      <c r="L58" s="41">
        <v>2464.0</v>
      </c>
      <c r="N58" s="4">
        <v>77.0</v>
      </c>
      <c r="P58" s="4">
        <v>2387.0</v>
      </c>
      <c r="Q58" s="41">
        <v>2015.0</v>
      </c>
      <c r="R58" s="4">
        <v>40.0</v>
      </c>
      <c r="T58" s="4">
        <v>1734.0</v>
      </c>
      <c r="U58" s="4">
        <v>241.0</v>
      </c>
      <c r="V58" s="41">
        <v>94699.0</v>
      </c>
      <c r="W58" s="4">
        <v>2033.0</v>
      </c>
      <c r="X58" s="4">
        <v>7561.0</v>
      </c>
      <c r="Y58" s="4">
        <v>2302.0</v>
      </c>
      <c r="Z58" s="4">
        <v>82803.0</v>
      </c>
      <c r="AA58" s="42">
        <v>263183.0</v>
      </c>
    </row>
    <row r="59" ht="15.75" customHeight="1">
      <c r="A59" s="40">
        <v>44086.0</v>
      </c>
      <c r="B59" s="41">
        <v>7196.0</v>
      </c>
      <c r="E59" s="4">
        <v>1.0</v>
      </c>
      <c r="F59" s="4">
        <v>7195.0</v>
      </c>
      <c r="G59" s="41">
        <v>159315.0</v>
      </c>
      <c r="I59" s="4">
        <v>17598.0</v>
      </c>
      <c r="K59" s="4">
        <v>141717.0</v>
      </c>
      <c r="L59" s="41">
        <v>2482.0</v>
      </c>
      <c r="M59" s="4">
        <v>1.0</v>
      </c>
      <c r="N59" s="4">
        <v>79.0</v>
      </c>
      <c r="P59" s="4">
        <v>2402.0</v>
      </c>
      <c r="Q59" s="41">
        <v>2015.0</v>
      </c>
      <c r="R59" s="4">
        <v>35.0</v>
      </c>
      <c r="T59" s="4">
        <v>1734.0</v>
      </c>
      <c r="U59" s="4">
        <v>246.0</v>
      </c>
      <c r="V59" s="41">
        <v>96210.0</v>
      </c>
      <c r="W59" s="4">
        <v>2403.0</v>
      </c>
      <c r="X59" s="4">
        <v>7614.0</v>
      </c>
      <c r="Y59" s="4">
        <v>2304.0</v>
      </c>
      <c r="Z59" s="4">
        <v>83889.0</v>
      </c>
      <c r="AA59" s="42">
        <v>267218.0</v>
      </c>
    </row>
    <row r="60" ht="15.75" customHeight="1">
      <c r="A60" s="40">
        <v>44087.0</v>
      </c>
      <c r="B60" s="43">
        <v>7196.0</v>
      </c>
      <c r="C60" s="8"/>
      <c r="D60" s="8"/>
      <c r="E60" s="6">
        <v>1.0</v>
      </c>
      <c r="F60" s="6">
        <v>7195.0</v>
      </c>
      <c r="G60" s="44">
        <v>160315.0</v>
      </c>
      <c r="H60" s="8"/>
      <c r="I60" s="6">
        <v>18415.0</v>
      </c>
      <c r="J60" s="8"/>
      <c r="K60" s="6">
        <v>141900.0</v>
      </c>
      <c r="L60" s="44">
        <v>2492.0</v>
      </c>
      <c r="M60" s="8"/>
      <c r="N60" s="6">
        <v>90.0</v>
      </c>
      <c r="O60" s="8"/>
      <c r="P60" s="6">
        <v>2402.0</v>
      </c>
      <c r="Q60" s="44">
        <v>2015.0</v>
      </c>
      <c r="R60" s="6">
        <v>30.0</v>
      </c>
      <c r="S60" s="8"/>
      <c r="T60" s="6">
        <v>1734.0</v>
      </c>
      <c r="U60" s="6">
        <v>251.0</v>
      </c>
      <c r="V60" s="44">
        <v>96820.0</v>
      </c>
      <c r="W60" s="6">
        <v>2258.0</v>
      </c>
      <c r="X60" s="6">
        <v>8007.0</v>
      </c>
      <c r="Y60" s="6">
        <v>2305.0</v>
      </c>
      <c r="Z60" s="6">
        <v>84250.0</v>
      </c>
      <c r="AA60" s="45">
        <v>268838.0</v>
      </c>
    </row>
    <row r="61" ht="15.75" customHeight="1">
      <c r="A61" s="40">
        <v>44088.0</v>
      </c>
      <c r="B61" s="43">
        <v>7352.0</v>
      </c>
      <c r="C61" s="8"/>
      <c r="D61" s="8"/>
      <c r="E61" s="6">
        <v>1.0</v>
      </c>
      <c r="F61" s="6">
        <v>7351.0</v>
      </c>
      <c r="G61" s="44">
        <v>162775.0</v>
      </c>
      <c r="H61" s="8"/>
      <c r="I61" s="6">
        <v>17947.0</v>
      </c>
      <c r="J61" s="8"/>
      <c r="K61" s="6">
        <v>144828.0</v>
      </c>
      <c r="L61" s="44">
        <v>2501.0</v>
      </c>
      <c r="M61" s="8"/>
      <c r="N61" s="6">
        <v>95.0</v>
      </c>
      <c r="O61" s="8"/>
      <c r="P61" s="6">
        <v>2406.0</v>
      </c>
      <c r="Q61" s="44">
        <v>2131.0</v>
      </c>
      <c r="R61" s="6">
        <v>40.0</v>
      </c>
      <c r="S61" s="8"/>
      <c r="T61" s="6">
        <v>1838.0</v>
      </c>
      <c r="U61" s="6">
        <v>253.0</v>
      </c>
      <c r="V61" s="44">
        <v>99116.0</v>
      </c>
      <c r="W61" s="6">
        <v>2205.0</v>
      </c>
      <c r="X61" s="6">
        <v>8190.0</v>
      </c>
      <c r="Y61" s="6">
        <v>2305.0</v>
      </c>
      <c r="Z61" s="6">
        <v>86416.0</v>
      </c>
      <c r="AA61" s="45">
        <v>273875.0</v>
      </c>
    </row>
    <row r="62" ht="15.75" customHeight="1">
      <c r="A62" s="40">
        <v>44089.0</v>
      </c>
      <c r="B62" s="41">
        <v>7352.0</v>
      </c>
      <c r="E62" s="4">
        <v>1.0</v>
      </c>
      <c r="F62" s="4">
        <v>7351.0</v>
      </c>
      <c r="G62" s="41">
        <v>164503.0</v>
      </c>
      <c r="I62" s="4">
        <v>17057.0</v>
      </c>
      <c r="K62" s="4">
        <v>147446.0</v>
      </c>
      <c r="L62" s="41">
        <v>2517.0</v>
      </c>
      <c r="N62" s="4">
        <v>106.0</v>
      </c>
      <c r="P62" s="4">
        <v>2411.0</v>
      </c>
      <c r="Q62" s="41">
        <v>2131.0</v>
      </c>
      <c r="R62" s="4">
        <v>38.0</v>
      </c>
      <c r="T62" s="4">
        <v>1838.0</v>
      </c>
      <c r="U62" s="4">
        <v>255.0</v>
      </c>
      <c r="V62" s="41">
        <v>99802.0</v>
      </c>
      <c r="W62" s="4">
        <v>2251.0</v>
      </c>
      <c r="X62" s="4">
        <v>7479.0</v>
      </c>
      <c r="Y62" s="4">
        <v>2305.0</v>
      </c>
      <c r="Z62" s="4">
        <v>87767.0</v>
      </c>
      <c r="AA62" s="42">
        <v>276305.0</v>
      </c>
    </row>
    <row r="63" ht="15.75" customHeight="1">
      <c r="A63" s="40">
        <v>44090.0</v>
      </c>
      <c r="B63" s="41">
        <v>7476.0</v>
      </c>
      <c r="E63" s="4">
        <v>1.0</v>
      </c>
      <c r="F63" s="4">
        <v>7475.0</v>
      </c>
      <c r="G63" s="41">
        <v>168612.0</v>
      </c>
      <c r="I63" s="4">
        <v>20502.0</v>
      </c>
      <c r="K63" s="4">
        <v>148110.0</v>
      </c>
      <c r="L63" s="41">
        <v>2536.0</v>
      </c>
      <c r="N63" s="4">
        <v>121.0</v>
      </c>
      <c r="P63" s="4">
        <v>2415.0</v>
      </c>
      <c r="Q63" s="41">
        <v>2214.0</v>
      </c>
      <c r="R63" s="4">
        <v>50.0</v>
      </c>
      <c r="T63" s="4">
        <v>1909.0</v>
      </c>
      <c r="U63" s="4">
        <v>255.0</v>
      </c>
      <c r="V63" s="41">
        <v>102330.0</v>
      </c>
      <c r="W63" s="4">
        <v>2244.0</v>
      </c>
      <c r="X63" s="4">
        <v>8988.0</v>
      </c>
      <c r="Y63" s="4">
        <v>2311.0</v>
      </c>
      <c r="Z63" s="4">
        <v>88787.0</v>
      </c>
      <c r="AA63" s="42">
        <v>283168.0</v>
      </c>
    </row>
    <row r="64" ht="15.75" customHeight="1">
      <c r="A64" s="40">
        <v>44091.0</v>
      </c>
      <c r="B64" s="41">
        <v>7565.0</v>
      </c>
      <c r="E64" s="4">
        <v>1.0</v>
      </c>
      <c r="F64" s="4">
        <v>7564.0</v>
      </c>
      <c r="G64" s="41">
        <v>170098.0</v>
      </c>
      <c r="I64" s="4">
        <v>20077.0</v>
      </c>
      <c r="K64" s="4">
        <v>150021.0</v>
      </c>
      <c r="L64" s="41">
        <v>2554.0</v>
      </c>
      <c r="N64" s="4">
        <v>123.0</v>
      </c>
      <c r="P64" s="4">
        <v>2431.0</v>
      </c>
      <c r="Q64" s="41">
        <v>2234.0</v>
      </c>
      <c r="R64" s="4">
        <v>50.0</v>
      </c>
      <c r="T64" s="4">
        <v>1926.0</v>
      </c>
      <c r="U64" s="4">
        <v>258.0</v>
      </c>
      <c r="V64" s="41">
        <v>103480.0</v>
      </c>
      <c r="W64" s="4">
        <v>2322.0</v>
      </c>
      <c r="X64" s="4">
        <v>9059.0</v>
      </c>
      <c r="Y64" s="4">
        <v>2311.0</v>
      </c>
      <c r="Z64" s="4">
        <v>89788.0</v>
      </c>
      <c r="AA64" s="42">
        <v>285931.0</v>
      </c>
    </row>
    <row r="65" ht="15.75" customHeight="1">
      <c r="A65" s="40">
        <v>44092.0</v>
      </c>
      <c r="B65" s="43">
        <v>7602.0</v>
      </c>
      <c r="C65" s="8"/>
      <c r="D65" s="8"/>
      <c r="E65" s="6">
        <v>1.0</v>
      </c>
      <c r="F65" s="6">
        <v>7601.0</v>
      </c>
      <c r="G65" s="44">
        <v>176674.0</v>
      </c>
      <c r="H65" s="8"/>
      <c r="I65" s="6">
        <v>21621.0</v>
      </c>
      <c r="J65" s="8"/>
      <c r="K65" s="6">
        <v>155053.0</v>
      </c>
      <c r="L65" s="44">
        <v>2559.0</v>
      </c>
      <c r="M65" s="8"/>
      <c r="N65" s="6">
        <v>103.0</v>
      </c>
      <c r="O65" s="8"/>
      <c r="P65" s="6">
        <v>2456.0</v>
      </c>
      <c r="Q65" s="44">
        <v>2340.0</v>
      </c>
      <c r="R65" s="6">
        <v>49.0</v>
      </c>
      <c r="S65" s="8"/>
      <c r="T65" s="6">
        <v>2026.0</v>
      </c>
      <c r="U65" s="6">
        <v>265.0</v>
      </c>
      <c r="V65" s="44">
        <v>107307.0</v>
      </c>
      <c r="W65" s="6">
        <v>1774.0</v>
      </c>
      <c r="X65" s="6">
        <v>10118.0</v>
      </c>
      <c r="Y65" s="6">
        <v>2311.0</v>
      </c>
      <c r="Z65" s="6">
        <v>93104.0</v>
      </c>
      <c r="AA65" s="45">
        <v>296482.0</v>
      </c>
    </row>
    <row r="66" ht="15.75" customHeight="1">
      <c r="A66" s="40">
        <v>44093.0</v>
      </c>
      <c r="B66" s="41">
        <v>7656.0</v>
      </c>
      <c r="E66" s="4">
        <v>1.0</v>
      </c>
      <c r="F66" s="4">
        <v>7655.0</v>
      </c>
      <c r="G66" s="41">
        <v>179750.0</v>
      </c>
      <c r="I66" s="4">
        <v>23061.0</v>
      </c>
      <c r="K66" s="4">
        <v>156689.0</v>
      </c>
      <c r="L66" s="41">
        <v>2568.0</v>
      </c>
      <c r="N66" s="4">
        <v>111.0</v>
      </c>
      <c r="P66" s="4">
        <v>2457.0</v>
      </c>
      <c r="Q66" s="41">
        <v>2346.0</v>
      </c>
      <c r="R66" s="4">
        <v>45.0</v>
      </c>
      <c r="T66" s="4">
        <v>2031.0</v>
      </c>
      <c r="U66" s="4">
        <v>270.0</v>
      </c>
      <c r="V66" s="41">
        <v>109423.0</v>
      </c>
      <c r="W66" s="4">
        <v>2143.0</v>
      </c>
      <c r="X66" s="4">
        <v>10597.0</v>
      </c>
      <c r="Y66" s="4">
        <v>2311.0</v>
      </c>
      <c r="Z66" s="4">
        <v>94372.0</v>
      </c>
      <c r="AA66" s="42">
        <v>301743.0</v>
      </c>
    </row>
    <row r="67" ht="15.75" customHeight="1">
      <c r="A67" s="40">
        <v>44094.0</v>
      </c>
      <c r="B67" s="43">
        <v>7722.0</v>
      </c>
      <c r="C67" s="8"/>
      <c r="D67" s="8"/>
      <c r="E67" s="9">
        <v>1.0</v>
      </c>
      <c r="F67" s="9">
        <v>7721.0</v>
      </c>
      <c r="G67" s="44">
        <v>181283.0</v>
      </c>
      <c r="H67" s="8"/>
      <c r="I67" s="9">
        <v>23831.0</v>
      </c>
      <c r="J67" s="8"/>
      <c r="K67" s="9">
        <v>157452.0</v>
      </c>
      <c r="L67" s="44">
        <v>2572.0</v>
      </c>
      <c r="M67" s="8"/>
      <c r="N67" s="9">
        <v>112.0</v>
      </c>
      <c r="O67" s="8"/>
      <c r="P67" s="9">
        <v>2460.0</v>
      </c>
      <c r="Q67" s="44">
        <v>2348.0</v>
      </c>
      <c r="R67" s="9">
        <v>40.0</v>
      </c>
      <c r="S67" s="8"/>
      <c r="T67" s="9">
        <v>2031.0</v>
      </c>
      <c r="U67" s="9">
        <v>277.0</v>
      </c>
      <c r="V67" s="44">
        <v>110659.0</v>
      </c>
      <c r="W67" s="9">
        <v>2168.0</v>
      </c>
      <c r="X67" s="9">
        <v>10979.0</v>
      </c>
      <c r="Y67" s="9">
        <v>2311.0</v>
      </c>
      <c r="Z67" s="9">
        <v>95201.0</v>
      </c>
      <c r="AA67" s="45">
        <v>304584.0</v>
      </c>
    </row>
    <row r="68" ht="15.75" customHeight="1">
      <c r="A68" s="40">
        <v>44095.0</v>
      </c>
      <c r="B68" s="41">
        <v>7851.0</v>
      </c>
      <c r="E68" s="4">
        <v>1.0</v>
      </c>
      <c r="F68" s="4">
        <v>7850.0</v>
      </c>
      <c r="G68" s="41">
        <v>182603.0</v>
      </c>
      <c r="I68" s="4">
        <v>21903.0</v>
      </c>
      <c r="K68" s="4">
        <v>160700.0</v>
      </c>
      <c r="L68" s="41">
        <v>2572.0</v>
      </c>
      <c r="N68" s="4">
        <v>105.0</v>
      </c>
      <c r="P68" s="4">
        <v>2467.0</v>
      </c>
      <c r="Q68" s="41">
        <v>2462.0</v>
      </c>
      <c r="R68" s="4">
        <v>25.0</v>
      </c>
      <c r="T68" s="4">
        <v>2144.0</v>
      </c>
      <c r="U68" s="4">
        <v>293.0</v>
      </c>
      <c r="V68" s="41">
        <v>111163.0</v>
      </c>
      <c r="W68" s="4">
        <v>2056.0</v>
      </c>
      <c r="X68" s="4">
        <v>10339.0</v>
      </c>
      <c r="Y68" s="4">
        <v>2311.0</v>
      </c>
      <c r="Z68" s="4">
        <v>96457.0</v>
      </c>
      <c r="AA68" s="42">
        <v>306651.0</v>
      </c>
    </row>
    <row r="69" ht="15.75" customHeight="1">
      <c r="A69" s="40">
        <v>44096.0</v>
      </c>
      <c r="B69" s="41">
        <v>7948.0</v>
      </c>
      <c r="E69" s="4">
        <v>1.0</v>
      </c>
      <c r="F69" s="4">
        <v>7947.0</v>
      </c>
      <c r="G69" s="41">
        <v>185846.0</v>
      </c>
      <c r="I69" s="4">
        <v>22114.0</v>
      </c>
      <c r="K69" s="4">
        <v>163732.0</v>
      </c>
      <c r="L69" s="41">
        <v>2573.0</v>
      </c>
      <c r="N69" s="4">
        <v>88.0</v>
      </c>
      <c r="P69" s="4">
        <v>2485.0</v>
      </c>
      <c r="Q69" s="41">
        <v>2596.0</v>
      </c>
      <c r="R69" s="4">
        <v>25.0</v>
      </c>
      <c r="T69" s="4">
        <v>2273.0</v>
      </c>
      <c r="U69" s="4">
        <v>298.0</v>
      </c>
      <c r="V69" s="41">
        <v>113190.0</v>
      </c>
      <c r="W69" s="4">
        <v>2131.0</v>
      </c>
      <c r="X69" s="4">
        <v>9885.0</v>
      </c>
      <c r="Y69" s="4">
        <v>2311.0</v>
      </c>
      <c r="Z69" s="4">
        <v>98863.0</v>
      </c>
      <c r="AA69" s="42">
        <v>312153.0</v>
      </c>
    </row>
    <row r="70" ht="15.75" customHeight="1">
      <c r="A70" s="40">
        <v>44097.0</v>
      </c>
      <c r="B70" s="41">
        <v>7948.0</v>
      </c>
      <c r="E70" s="4">
        <v>1.0</v>
      </c>
      <c r="F70" s="4">
        <v>7947.0</v>
      </c>
      <c r="G70" s="41">
        <v>187836.0</v>
      </c>
      <c r="I70" s="4">
        <v>21220.0</v>
      </c>
      <c r="K70" s="4">
        <v>166616.0</v>
      </c>
      <c r="L70" s="41">
        <v>2586.0</v>
      </c>
      <c r="N70" s="4">
        <v>92.0</v>
      </c>
      <c r="P70" s="4">
        <v>2494.0</v>
      </c>
      <c r="Q70" s="41">
        <v>2657.0</v>
      </c>
      <c r="R70" s="4">
        <v>23.0</v>
      </c>
      <c r="T70" s="4">
        <v>2334.0</v>
      </c>
      <c r="U70" s="4">
        <v>300.0</v>
      </c>
      <c r="V70" s="41">
        <v>114165.0</v>
      </c>
      <c r="W70" s="4">
        <v>2542.0</v>
      </c>
      <c r="X70" s="4">
        <v>8922.0</v>
      </c>
      <c r="Y70" s="4">
        <v>2311.0</v>
      </c>
      <c r="Z70" s="4">
        <v>100390.0</v>
      </c>
      <c r="AA70" s="42">
        <v>315192.0</v>
      </c>
    </row>
    <row r="71" ht="15.75" customHeight="1">
      <c r="A71" s="40">
        <v>44098.0</v>
      </c>
      <c r="B71" s="41">
        <v>7948.0</v>
      </c>
      <c r="E71" s="4">
        <v>1.0</v>
      </c>
      <c r="F71" s="4">
        <v>7947.0</v>
      </c>
      <c r="G71" s="41">
        <v>189533.0</v>
      </c>
      <c r="I71" s="4">
        <v>20398.0</v>
      </c>
      <c r="K71" s="4">
        <v>169135.0</v>
      </c>
      <c r="L71" s="41">
        <v>2593.0</v>
      </c>
      <c r="N71" s="4">
        <v>98.0</v>
      </c>
      <c r="P71" s="4">
        <v>2495.0</v>
      </c>
      <c r="Q71" s="41">
        <v>2735.0</v>
      </c>
      <c r="R71" s="4">
        <v>21.0</v>
      </c>
      <c r="T71" s="4">
        <v>2412.0</v>
      </c>
      <c r="U71" s="4">
        <v>302.0</v>
      </c>
      <c r="V71" s="41">
        <v>115390.0</v>
      </c>
      <c r="W71" s="4">
        <v>2092.0</v>
      </c>
      <c r="X71" s="4">
        <v>9176.0</v>
      </c>
      <c r="Y71" s="4">
        <v>2311.0</v>
      </c>
      <c r="Z71" s="4">
        <v>101811.0</v>
      </c>
      <c r="AA71" s="42">
        <v>318199.0</v>
      </c>
    </row>
    <row r="72" ht="15.75" customHeight="1">
      <c r="A72" s="40">
        <v>44099.0</v>
      </c>
      <c r="B72" s="43">
        <v>8081.0</v>
      </c>
      <c r="C72" s="8"/>
      <c r="D72" s="8"/>
      <c r="E72" s="9">
        <v>1.0</v>
      </c>
      <c r="F72" s="9">
        <v>8080.0</v>
      </c>
      <c r="G72" s="44">
        <v>192040.0</v>
      </c>
      <c r="H72" s="8"/>
      <c r="I72" s="9">
        <v>19728.0</v>
      </c>
      <c r="J72" s="8"/>
      <c r="K72" s="9">
        <v>172312.0</v>
      </c>
      <c r="L72" s="44">
        <v>2635.0</v>
      </c>
      <c r="M72" s="8"/>
      <c r="N72" s="9">
        <v>114.0</v>
      </c>
      <c r="O72" s="8"/>
      <c r="P72" s="9">
        <v>2521.0</v>
      </c>
      <c r="Q72" s="44">
        <v>2743.0</v>
      </c>
      <c r="R72" s="9">
        <v>26.0</v>
      </c>
      <c r="S72" s="8"/>
      <c r="T72" s="9">
        <v>2413.0</v>
      </c>
      <c r="U72" s="9">
        <v>304.0</v>
      </c>
      <c r="V72" s="44">
        <v>117400.0</v>
      </c>
      <c r="W72" s="9">
        <v>2092.0</v>
      </c>
      <c r="X72" s="9">
        <v>9193.0</v>
      </c>
      <c r="Y72" s="9">
        <v>2311.0</v>
      </c>
      <c r="Z72" s="9">
        <v>103804.0</v>
      </c>
      <c r="AA72" s="45">
        <v>322899.0</v>
      </c>
    </row>
    <row r="73" ht="15.75" customHeight="1">
      <c r="A73" s="40">
        <v>44100.0</v>
      </c>
      <c r="B73" s="41">
        <v>8081.0</v>
      </c>
      <c r="E73" s="4">
        <v>1.0</v>
      </c>
      <c r="F73" s="4">
        <v>8080.0</v>
      </c>
      <c r="G73" s="41">
        <v>193870.0</v>
      </c>
      <c r="I73" s="4">
        <v>19586.0</v>
      </c>
      <c r="K73" s="4">
        <v>174284.0</v>
      </c>
      <c r="L73" s="41">
        <v>2638.0</v>
      </c>
      <c r="N73" s="4">
        <v>77.0</v>
      </c>
      <c r="P73" s="4">
        <v>2561.0</v>
      </c>
      <c r="Q73" s="41">
        <v>2783.0</v>
      </c>
      <c r="R73" s="4">
        <v>22.0</v>
      </c>
      <c r="T73" s="4">
        <v>2453.0</v>
      </c>
      <c r="U73" s="4">
        <v>308.0</v>
      </c>
      <c r="V73" s="41">
        <v>118396.0</v>
      </c>
      <c r="W73" s="4">
        <v>2272.0</v>
      </c>
      <c r="X73" s="4">
        <v>8627.0</v>
      </c>
      <c r="Y73" s="4">
        <v>2311.0</v>
      </c>
      <c r="Z73" s="4">
        <v>105186.0</v>
      </c>
      <c r="AA73" s="42">
        <v>325768.0</v>
      </c>
    </row>
    <row r="74" ht="15.75" customHeight="1">
      <c r="A74" s="40">
        <v>44101.0</v>
      </c>
      <c r="B74" s="43">
        <v>8138.0</v>
      </c>
      <c r="C74" s="8"/>
      <c r="D74" s="8"/>
      <c r="E74" s="9">
        <v>1.0</v>
      </c>
      <c r="F74" s="9">
        <v>8137.0</v>
      </c>
      <c r="G74" s="44">
        <v>195972.0</v>
      </c>
      <c r="H74" s="8"/>
      <c r="I74" s="9">
        <v>20616.0</v>
      </c>
      <c r="J74" s="8"/>
      <c r="K74" s="9">
        <v>175356.0</v>
      </c>
      <c r="L74" s="44">
        <v>2680.0</v>
      </c>
      <c r="M74" s="8"/>
      <c r="N74" s="9">
        <v>111.0</v>
      </c>
      <c r="O74" s="8"/>
      <c r="P74" s="9">
        <v>2569.0</v>
      </c>
      <c r="Q74" s="44">
        <v>2822.0</v>
      </c>
      <c r="R74" s="9">
        <v>30.0</v>
      </c>
      <c r="S74" s="8"/>
      <c r="T74" s="9">
        <v>2478.0</v>
      </c>
      <c r="U74" s="9">
        <v>314.0</v>
      </c>
      <c r="V74" s="44">
        <v>120426.0</v>
      </c>
      <c r="W74" s="9">
        <v>2365.0</v>
      </c>
      <c r="X74" s="9">
        <v>9753.0</v>
      </c>
      <c r="Y74" s="9">
        <v>2311.0</v>
      </c>
      <c r="Z74" s="9">
        <v>105997.0</v>
      </c>
      <c r="AA74" s="45">
        <v>330038.0</v>
      </c>
    </row>
    <row r="75" ht="15.75" customHeight="1">
      <c r="A75" s="40">
        <v>44102.0</v>
      </c>
      <c r="B75" s="41">
        <v>8264.0</v>
      </c>
      <c r="E75" s="4">
        <v>1.0</v>
      </c>
      <c r="F75" s="4">
        <v>8263.0</v>
      </c>
      <c r="G75" s="41">
        <v>201687.0</v>
      </c>
      <c r="I75" s="4">
        <v>22709.0</v>
      </c>
      <c r="K75" s="4">
        <v>178978.0</v>
      </c>
      <c r="L75" s="41">
        <v>2680.0</v>
      </c>
      <c r="N75" s="4">
        <v>103.0</v>
      </c>
      <c r="P75" s="4">
        <v>2577.0</v>
      </c>
      <c r="Q75" s="41">
        <v>2864.0</v>
      </c>
      <c r="R75" s="4">
        <v>29.0</v>
      </c>
      <c r="T75" s="4">
        <v>2518.0</v>
      </c>
      <c r="U75" s="4">
        <v>317.0</v>
      </c>
      <c r="V75" s="41">
        <v>122732.0</v>
      </c>
      <c r="W75" s="4">
        <v>1971.0</v>
      </c>
      <c r="X75" s="4">
        <v>10447.0</v>
      </c>
      <c r="Y75" s="4">
        <v>2311.0</v>
      </c>
      <c r="Z75" s="4">
        <v>108003.0</v>
      </c>
      <c r="AA75" s="42">
        <v>338227.0</v>
      </c>
    </row>
    <row r="76" ht="15.75" customHeight="1">
      <c r="A76" s="40">
        <v>44103.0</v>
      </c>
      <c r="B76" s="43">
        <v>8264.0</v>
      </c>
      <c r="C76" s="8"/>
      <c r="D76" s="8"/>
      <c r="E76" s="9">
        <v>1.0</v>
      </c>
      <c r="F76" s="9">
        <v>8263.0</v>
      </c>
      <c r="G76" s="44">
        <v>204027.0</v>
      </c>
      <c r="H76" s="8"/>
      <c r="I76" s="9">
        <v>21943.0</v>
      </c>
      <c r="J76" s="8"/>
      <c r="K76" s="9">
        <v>182084.0</v>
      </c>
      <c r="L76" s="44">
        <v>2680.0</v>
      </c>
      <c r="M76" s="8"/>
      <c r="N76" s="9">
        <v>89.0</v>
      </c>
      <c r="O76" s="8"/>
      <c r="P76" s="9">
        <v>2591.0</v>
      </c>
      <c r="Q76" s="44">
        <v>2867.0</v>
      </c>
      <c r="R76" s="9">
        <v>26.0</v>
      </c>
      <c r="S76" s="8"/>
      <c r="T76" s="9">
        <v>2518.0</v>
      </c>
      <c r="U76" s="9">
        <v>323.0</v>
      </c>
      <c r="V76" s="44">
        <v>124081.0</v>
      </c>
      <c r="W76" s="9">
        <v>2069.0</v>
      </c>
      <c r="X76" s="9">
        <v>9937.0</v>
      </c>
      <c r="Y76" s="9">
        <v>2311.0</v>
      </c>
      <c r="Z76" s="9">
        <v>109764.0</v>
      </c>
      <c r="AA76" s="45">
        <v>341919.0</v>
      </c>
    </row>
    <row r="77" ht="15.75" customHeight="1">
      <c r="A77" s="40">
        <v>44104.0</v>
      </c>
      <c r="B77" s="41">
        <v>8303.0</v>
      </c>
      <c r="E77" s="4">
        <v>1.0</v>
      </c>
      <c r="F77" s="4">
        <v>8302.0</v>
      </c>
      <c r="G77" s="41">
        <v>207964.0</v>
      </c>
      <c r="I77" s="4">
        <v>22973.0</v>
      </c>
      <c r="K77" s="4">
        <v>184991.0</v>
      </c>
      <c r="L77" s="41">
        <v>2691.0</v>
      </c>
      <c r="N77" s="4">
        <v>90.0</v>
      </c>
      <c r="P77" s="4">
        <v>2601.0</v>
      </c>
      <c r="Q77" s="41">
        <v>2999.0</v>
      </c>
      <c r="R77" s="4">
        <v>26.0</v>
      </c>
      <c r="T77" s="4">
        <v>2648.0</v>
      </c>
      <c r="U77" s="4">
        <v>325.0</v>
      </c>
      <c r="V77" s="41">
        <v>126169.0</v>
      </c>
      <c r="W77" s="4">
        <v>1714.0</v>
      </c>
      <c r="X77" s="4">
        <v>10485.0</v>
      </c>
      <c r="Y77" s="4">
        <v>2311.0</v>
      </c>
      <c r="Z77" s="4">
        <v>111659.0</v>
      </c>
      <c r="AA77" s="42">
        <v>348126.0</v>
      </c>
    </row>
    <row r="78" ht="15.75" customHeight="1">
      <c r="A78" s="40">
        <v>44105.0</v>
      </c>
      <c r="B78" s="41">
        <v>8379.0</v>
      </c>
      <c r="E78" s="4">
        <v>1.0</v>
      </c>
      <c r="F78" s="4">
        <v>8378.0</v>
      </c>
      <c r="G78" s="41">
        <v>209994.0</v>
      </c>
      <c r="I78" s="4">
        <v>21881.0</v>
      </c>
      <c r="K78" s="4">
        <v>188113.0</v>
      </c>
      <c r="L78" s="41">
        <v>2705.0</v>
      </c>
      <c r="N78" s="4">
        <v>96.0</v>
      </c>
      <c r="P78" s="4">
        <v>2609.0</v>
      </c>
      <c r="Q78" s="41">
        <v>3044.0</v>
      </c>
      <c r="R78" s="4">
        <v>30.0</v>
      </c>
      <c r="T78" s="4">
        <v>2688.0</v>
      </c>
      <c r="U78" s="4">
        <v>326.0</v>
      </c>
      <c r="V78" s="41">
        <v>127949.0</v>
      </c>
      <c r="W78" s="4">
        <v>1451.0</v>
      </c>
      <c r="X78" s="4">
        <v>10902.0</v>
      </c>
      <c r="Y78" s="4">
        <v>2311.0</v>
      </c>
      <c r="Z78" s="4">
        <v>113285.0</v>
      </c>
      <c r="AA78" s="42">
        <v>352071.0</v>
      </c>
    </row>
    <row r="79" ht="15.75" customHeight="1">
      <c r="A79" s="40">
        <v>44106.0</v>
      </c>
      <c r="B79" s="43">
        <v>8379.0</v>
      </c>
      <c r="C79" s="8"/>
      <c r="D79" s="8"/>
      <c r="E79" s="9">
        <v>1.0</v>
      </c>
      <c r="F79" s="9">
        <v>8378.0</v>
      </c>
      <c r="G79" s="44">
        <v>215687.0</v>
      </c>
      <c r="H79" s="8"/>
      <c r="I79" s="9">
        <v>23648.0</v>
      </c>
      <c r="J79" s="8"/>
      <c r="K79" s="9">
        <v>192039.0</v>
      </c>
      <c r="L79" s="44">
        <v>2718.0</v>
      </c>
      <c r="M79" s="8"/>
      <c r="N79" s="9">
        <v>104.0</v>
      </c>
      <c r="O79" s="8"/>
      <c r="P79" s="9">
        <v>2614.0</v>
      </c>
      <c r="Q79" s="44">
        <v>3077.0</v>
      </c>
      <c r="R79" s="9">
        <v>28.0</v>
      </c>
      <c r="S79" s="8"/>
      <c r="T79" s="9">
        <v>2721.0</v>
      </c>
      <c r="U79" s="9">
        <v>328.0</v>
      </c>
      <c r="V79" s="44">
        <v>130383.0</v>
      </c>
      <c r="W79" s="9">
        <v>1460.0</v>
      </c>
      <c r="X79" s="9">
        <v>11454.0</v>
      </c>
      <c r="Y79" s="9">
        <v>2311.0</v>
      </c>
      <c r="Z79" s="9">
        <v>115158.0</v>
      </c>
      <c r="AA79" s="45">
        <v>360244.0</v>
      </c>
    </row>
    <row r="80" ht="15.75" customHeight="1">
      <c r="A80" s="40">
        <v>44107.0</v>
      </c>
      <c r="B80" s="41">
        <v>8379.0</v>
      </c>
      <c r="E80" s="4">
        <v>1.0</v>
      </c>
      <c r="F80" s="4">
        <v>8378.0</v>
      </c>
      <c r="G80" s="41">
        <v>219356.0</v>
      </c>
      <c r="I80" s="4">
        <v>25468.0</v>
      </c>
      <c r="K80" s="4">
        <v>193888.0</v>
      </c>
      <c r="L80" s="41">
        <v>2718.0</v>
      </c>
      <c r="N80" s="4">
        <v>104.0</v>
      </c>
      <c r="P80" s="4">
        <v>2614.0</v>
      </c>
      <c r="Q80" s="41">
        <v>3114.0</v>
      </c>
      <c r="R80" s="4">
        <v>27.0</v>
      </c>
      <c r="T80" s="4">
        <v>2758.0</v>
      </c>
      <c r="U80" s="4">
        <v>329.0</v>
      </c>
      <c r="V80" s="41">
        <v>131975.0</v>
      </c>
      <c r="W80" s="4">
        <v>2047.0</v>
      </c>
      <c r="X80" s="4">
        <v>11541.0</v>
      </c>
      <c r="Y80" s="4">
        <v>2311.0</v>
      </c>
      <c r="Z80" s="4">
        <v>116076.0</v>
      </c>
      <c r="AA80" s="42">
        <v>365542.0</v>
      </c>
    </row>
    <row r="81" ht="15.75" customHeight="1">
      <c r="A81" s="40">
        <v>44108.0</v>
      </c>
      <c r="B81" s="43">
        <v>8379.0</v>
      </c>
      <c r="C81" s="8"/>
      <c r="D81" s="8"/>
      <c r="E81" s="9">
        <v>1.0</v>
      </c>
      <c r="F81" s="9">
        <v>8378.0</v>
      </c>
      <c r="G81" s="44">
        <v>222028.0</v>
      </c>
      <c r="H81" s="8"/>
      <c r="I81" s="9">
        <v>26986.0</v>
      </c>
      <c r="J81" s="8"/>
      <c r="K81" s="9">
        <v>195042.0</v>
      </c>
      <c r="L81" s="44">
        <v>2718.0</v>
      </c>
      <c r="M81" s="8"/>
      <c r="N81" s="9">
        <v>104.0</v>
      </c>
      <c r="O81" s="8"/>
      <c r="P81" s="9">
        <v>2614.0</v>
      </c>
      <c r="Q81" s="44">
        <v>3114.0</v>
      </c>
      <c r="R81" s="9">
        <v>25.0</v>
      </c>
      <c r="S81" s="8"/>
      <c r="T81" s="9">
        <v>2758.0</v>
      </c>
      <c r="U81" s="9">
        <v>331.0</v>
      </c>
      <c r="V81" s="44">
        <v>132842.0</v>
      </c>
      <c r="W81" s="9">
        <v>1995.0</v>
      </c>
      <c r="X81" s="9">
        <v>12262.0</v>
      </c>
      <c r="Y81" s="9">
        <v>2311.0</v>
      </c>
      <c r="Z81" s="9">
        <v>116274.0</v>
      </c>
      <c r="AA81" s="45">
        <v>369081.0</v>
      </c>
    </row>
    <row r="82" ht="15.75" customHeight="1">
      <c r="A82" s="40">
        <v>44109.0</v>
      </c>
      <c r="B82" s="41">
        <v>8379.0</v>
      </c>
      <c r="E82" s="4">
        <v>1.0</v>
      </c>
      <c r="F82" s="4">
        <v>8378.0</v>
      </c>
      <c r="G82" s="41">
        <v>224298.0</v>
      </c>
      <c r="I82" s="4">
        <v>26129.0</v>
      </c>
      <c r="K82" s="4">
        <v>198169.0</v>
      </c>
      <c r="L82" s="41">
        <v>2718.0</v>
      </c>
      <c r="N82" s="4">
        <v>78.0</v>
      </c>
      <c r="P82" s="4">
        <v>2640.0</v>
      </c>
      <c r="Q82" s="41">
        <v>3169.0</v>
      </c>
      <c r="R82" s="4">
        <v>18.0</v>
      </c>
      <c r="T82" s="4">
        <v>2813.0</v>
      </c>
      <c r="U82" s="4">
        <v>338.0</v>
      </c>
      <c r="V82" s="41">
        <v>133530.0</v>
      </c>
      <c r="W82" s="4">
        <v>2170.0</v>
      </c>
      <c r="X82" s="4">
        <v>11262.0</v>
      </c>
      <c r="Y82" s="4">
        <v>2311.0</v>
      </c>
      <c r="Z82" s="4">
        <v>117787.0</v>
      </c>
      <c r="AA82" s="42">
        <v>372094.0</v>
      </c>
    </row>
    <row r="83" ht="15.75" customHeight="1">
      <c r="A83" s="40">
        <v>44110.0</v>
      </c>
      <c r="B83" s="41">
        <v>8699.0</v>
      </c>
      <c r="E83" s="4">
        <v>1.0</v>
      </c>
      <c r="F83" s="4">
        <v>8698.0</v>
      </c>
      <c r="G83" s="41">
        <v>226605.0</v>
      </c>
      <c r="I83" s="4">
        <v>25612.0</v>
      </c>
      <c r="K83" s="4">
        <v>200993.0</v>
      </c>
      <c r="L83" s="41">
        <v>2746.0</v>
      </c>
      <c r="N83" s="4">
        <v>73.0</v>
      </c>
      <c r="P83" s="4">
        <v>2673.0</v>
      </c>
      <c r="Q83" s="41">
        <v>3242.0</v>
      </c>
      <c r="R83" s="4">
        <v>16.0</v>
      </c>
      <c r="T83" s="4">
        <v>2874.0</v>
      </c>
      <c r="U83" s="4">
        <v>352.0</v>
      </c>
      <c r="V83" s="41">
        <v>136106.0</v>
      </c>
      <c r="W83" s="4">
        <v>2270.0</v>
      </c>
      <c r="X83" s="4">
        <v>11811.0</v>
      </c>
      <c r="Y83" s="4">
        <v>2311.0</v>
      </c>
      <c r="Z83" s="4">
        <v>119714.0</v>
      </c>
      <c r="AA83" s="42">
        <v>377398.0</v>
      </c>
    </row>
    <row r="84" ht="15.75" customHeight="1">
      <c r="A84" s="40">
        <v>44111.0</v>
      </c>
      <c r="B84" s="41">
        <v>8809.0</v>
      </c>
      <c r="E84" s="4">
        <v>1.0</v>
      </c>
      <c r="F84" s="4">
        <v>8808.0</v>
      </c>
      <c r="G84" s="41">
        <v>232428.0</v>
      </c>
      <c r="I84" s="4">
        <v>27880.0</v>
      </c>
      <c r="K84" s="4">
        <v>204548.0</v>
      </c>
      <c r="L84" s="41">
        <v>2754.0</v>
      </c>
      <c r="N84" s="4">
        <v>35.0</v>
      </c>
      <c r="P84" s="4">
        <v>2719.0</v>
      </c>
      <c r="Q84" s="41">
        <v>3286.0</v>
      </c>
      <c r="R84" s="4">
        <v>20.0</v>
      </c>
      <c r="T84" s="4">
        <v>2912.0</v>
      </c>
      <c r="U84" s="4">
        <v>354.0</v>
      </c>
      <c r="V84" s="41">
        <v>139002.0</v>
      </c>
      <c r="W84" s="4">
        <v>1897.0</v>
      </c>
      <c r="X84" s="4">
        <v>12970.0</v>
      </c>
      <c r="Y84" s="4">
        <v>2311.0</v>
      </c>
      <c r="Z84" s="4">
        <v>121824.0</v>
      </c>
      <c r="AA84" s="42">
        <v>386279.0</v>
      </c>
    </row>
    <row r="85" ht="15.75" customHeight="1">
      <c r="A85" s="40">
        <v>44112.0</v>
      </c>
      <c r="B85" s="41">
        <v>8884.0</v>
      </c>
      <c r="E85" s="4">
        <v>1.0</v>
      </c>
      <c r="F85" s="4">
        <v>8883.0</v>
      </c>
      <c r="G85" s="41">
        <v>238019.0</v>
      </c>
      <c r="I85" s="4">
        <v>29786.0</v>
      </c>
      <c r="K85" s="4">
        <v>208233.0</v>
      </c>
      <c r="L85" s="41">
        <v>2768.0</v>
      </c>
      <c r="N85" s="4">
        <v>33.0</v>
      </c>
      <c r="P85" s="4">
        <v>2735.0</v>
      </c>
      <c r="Q85" s="41">
        <v>3346.0</v>
      </c>
      <c r="R85" s="4">
        <v>34.0</v>
      </c>
      <c r="T85" s="4">
        <v>2955.0</v>
      </c>
      <c r="U85" s="4">
        <v>357.0</v>
      </c>
      <c r="V85" s="41">
        <v>142333.0</v>
      </c>
      <c r="W85" s="4">
        <v>1964.0</v>
      </c>
      <c r="X85" s="4">
        <v>13920.0</v>
      </c>
      <c r="Y85" s="4">
        <v>2311.0</v>
      </c>
      <c r="Z85" s="4">
        <v>124138.0</v>
      </c>
      <c r="AA85" s="42">
        <v>395350.0</v>
      </c>
    </row>
    <row r="86" ht="15.75" customHeight="1">
      <c r="A86" s="40">
        <v>44113.0</v>
      </c>
      <c r="B86" s="43">
        <v>8884.0</v>
      </c>
      <c r="C86" s="8"/>
      <c r="D86" s="8"/>
      <c r="E86" s="9">
        <v>1.0</v>
      </c>
      <c r="F86" s="9">
        <v>8883.0</v>
      </c>
      <c r="G86" s="44">
        <v>240257.0</v>
      </c>
      <c r="H86" s="8"/>
      <c r="I86" s="9">
        <v>31485.0</v>
      </c>
      <c r="J86" s="8"/>
      <c r="K86" s="9">
        <v>208772.0</v>
      </c>
      <c r="L86" s="44">
        <v>2768.0</v>
      </c>
      <c r="M86" s="8"/>
      <c r="N86" s="9">
        <v>33.0</v>
      </c>
      <c r="O86" s="8"/>
      <c r="P86" s="9">
        <v>2735.0</v>
      </c>
      <c r="Q86" s="44">
        <v>3397.0</v>
      </c>
      <c r="R86" s="9">
        <v>34.0</v>
      </c>
      <c r="S86" s="8"/>
      <c r="T86" s="9">
        <v>3006.0</v>
      </c>
      <c r="U86" s="9">
        <v>357.0</v>
      </c>
      <c r="V86" s="44">
        <v>143804.0</v>
      </c>
      <c r="W86" s="9">
        <v>2047.0</v>
      </c>
      <c r="X86" s="9">
        <v>15186.0</v>
      </c>
      <c r="Y86" s="9">
        <v>2311.0</v>
      </c>
      <c r="Z86" s="9">
        <v>124260.0</v>
      </c>
      <c r="AA86" s="45">
        <v>399110.0</v>
      </c>
    </row>
    <row r="87" ht="15.75" customHeight="1">
      <c r="A87" s="40">
        <v>44114.0</v>
      </c>
      <c r="B87" s="41">
        <v>8884.0</v>
      </c>
      <c r="E87" s="4">
        <v>1.0</v>
      </c>
      <c r="F87" s="4">
        <v>8883.0</v>
      </c>
      <c r="G87" s="41">
        <v>243775.0</v>
      </c>
      <c r="I87" s="4">
        <v>30800.0</v>
      </c>
      <c r="K87" s="4">
        <v>212975.0</v>
      </c>
      <c r="L87" s="41">
        <v>2768.0</v>
      </c>
      <c r="N87" s="4">
        <v>31.0</v>
      </c>
      <c r="P87" s="4">
        <v>2737.0</v>
      </c>
      <c r="Q87" s="41">
        <v>3397.0</v>
      </c>
      <c r="R87" s="4">
        <v>30.0</v>
      </c>
      <c r="T87" s="4">
        <v>3006.0</v>
      </c>
      <c r="U87" s="4">
        <v>361.0</v>
      </c>
      <c r="V87" s="41">
        <v>145808.0</v>
      </c>
      <c r="W87" s="4">
        <v>2256.0</v>
      </c>
      <c r="X87" s="4">
        <v>14918.0</v>
      </c>
      <c r="Y87" s="4">
        <v>2311.0</v>
      </c>
      <c r="Z87" s="4">
        <v>126323.0</v>
      </c>
      <c r="AA87" s="42">
        <v>404632.0</v>
      </c>
    </row>
    <row r="88" ht="15.75" customHeight="1">
      <c r="A88" s="40">
        <v>44115.0</v>
      </c>
      <c r="B88" s="43">
        <v>9014.0</v>
      </c>
      <c r="C88" s="8"/>
      <c r="D88" s="8"/>
      <c r="E88" s="9">
        <v>1.0</v>
      </c>
      <c r="F88" s="9">
        <v>9013.0</v>
      </c>
      <c r="G88" s="44">
        <v>246751.0</v>
      </c>
      <c r="H88" s="8"/>
      <c r="I88" s="9">
        <v>31676.0</v>
      </c>
      <c r="J88" s="8"/>
      <c r="K88" s="9">
        <v>215075.0</v>
      </c>
      <c r="L88" s="44">
        <v>2827.0</v>
      </c>
      <c r="M88" s="8"/>
      <c r="N88" s="9">
        <v>35.0</v>
      </c>
      <c r="O88" s="8"/>
      <c r="P88" s="9">
        <v>2792.0</v>
      </c>
      <c r="Q88" s="44">
        <v>3414.0</v>
      </c>
      <c r="R88" s="9">
        <v>38.0</v>
      </c>
      <c r="S88" s="8"/>
      <c r="T88" s="9">
        <v>3006.0</v>
      </c>
      <c r="U88" s="9">
        <v>370.0</v>
      </c>
      <c r="V88" s="44">
        <v>147916.0</v>
      </c>
      <c r="W88" s="9">
        <v>2375.0</v>
      </c>
      <c r="X88" s="9">
        <v>15614.0</v>
      </c>
      <c r="Y88" s="9">
        <v>2311.0</v>
      </c>
      <c r="Z88" s="9">
        <v>127616.0</v>
      </c>
      <c r="AA88" s="45">
        <v>409922.0</v>
      </c>
    </row>
    <row r="89" ht="15.75" customHeight="1">
      <c r="A89" s="40">
        <v>44116.0</v>
      </c>
      <c r="B89" s="41">
        <v>9014.0</v>
      </c>
      <c r="E89" s="4">
        <v>1.0</v>
      </c>
      <c r="F89" s="4">
        <v>9013.0</v>
      </c>
      <c r="G89" s="41">
        <v>249828.0</v>
      </c>
      <c r="I89" s="4">
        <v>29407.0</v>
      </c>
      <c r="K89" s="4">
        <v>220421.0</v>
      </c>
      <c r="L89" s="41">
        <v>2827.0</v>
      </c>
      <c r="N89" s="4">
        <v>28.0</v>
      </c>
      <c r="P89" s="4">
        <v>2799.0</v>
      </c>
      <c r="Q89" s="41">
        <v>3486.0</v>
      </c>
      <c r="R89" s="4">
        <v>34.0</v>
      </c>
      <c r="T89" s="4">
        <v>3078.0</v>
      </c>
      <c r="U89" s="4">
        <v>374.0</v>
      </c>
      <c r="V89" s="41">
        <v>149319.0</v>
      </c>
      <c r="W89" s="4">
        <v>2299.0</v>
      </c>
      <c r="X89" s="4">
        <v>14261.0</v>
      </c>
      <c r="Y89" s="4">
        <v>2311.0</v>
      </c>
      <c r="Z89" s="4">
        <v>130448.0</v>
      </c>
      <c r="AA89" s="42">
        <v>414474.0</v>
      </c>
    </row>
    <row r="90" ht="15.75" customHeight="1">
      <c r="A90" s="40">
        <v>44117.0</v>
      </c>
      <c r="B90" s="43">
        <v>9014.0</v>
      </c>
      <c r="C90" s="8"/>
      <c r="D90" s="8"/>
      <c r="E90" s="9">
        <v>1.0</v>
      </c>
      <c r="F90" s="9">
        <v>9013.0</v>
      </c>
      <c r="G90" s="44">
        <v>252575.0</v>
      </c>
      <c r="H90" s="8"/>
      <c r="I90" s="9">
        <v>28133.0</v>
      </c>
      <c r="J90" s="8"/>
      <c r="K90" s="9">
        <v>224442.0</v>
      </c>
      <c r="L90" s="44">
        <v>2827.0</v>
      </c>
      <c r="M90" s="8"/>
      <c r="N90" s="9">
        <v>22.0</v>
      </c>
      <c r="O90" s="8"/>
      <c r="P90" s="9">
        <v>2805.0</v>
      </c>
      <c r="Q90" s="44">
        <v>3486.0</v>
      </c>
      <c r="R90" s="9">
        <v>33.0</v>
      </c>
      <c r="S90" s="8"/>
      <c r="T90" s="9">
        <v>3078.0</v>
      </c>
      <c r="U90" s="9">
        <v>375.0</v>
      </c>
      <c r="V90" s="44">
        <v>151453.0</v>
      </c>
      <c r="W90" s="9">
        <v>2468.0</v>
      </c>
      <c r="X90" s="9">
        <v>13605.0</v>
      </c>
      <c r="Y90" s="9">
        <v>2311.0</v>
      </c>
      <c r="Z90" s="9">
        <v>133069.0</v>
      </c>
      <c r="AA90" s="45">
        <v>419355.0</v>
      </c>
    </row>
    <row r="91" ht="15.75" customHeight="1">
      <c r="A91" s="40">
        <v>44118.0</v>
      </c>
      <c r="B91" s="41">
        <v>9167.0</v>
      </c>
      <c r="E91" s="4">
        <v>1.0</v>
      </c>
      <c r="F91" s="4">
        <v>9166.0</v>
      </c>
      <c r="G91" s="41">
        <v>254730.0</v>
      </c>
      <c r="I91" s="4">
        <v>26020.0</v>
      </c>
      <c r="K91" s="4">
        <v>228710.0</v>
      </c>
      <c r="L91" s="41">
        <v>2865.0</v>
      </c>
      <c r="N91" s="4">
        <v>21.0</v>
      </c>
      <c r="P91" s="4">
        <v>2844.0</v>
      </c>
      <c r="Q91" s="41">
        <v>3493.0</v>
      </c>
      <c r="R91" s="4">
        <v>38.0</v>
      </c>
      <c r="T91" s="4">
        <v>3078.0</v>
      </c>
      <c r="U91" s="4">
        <v>377.0</v>
      </c>
      <c r="V91" s="41">
        <v>153437.0</v>
      </c>
      <c r="W91" s="4">
        <v>2578.0</v>
      </c>
      <c r="X91" s="4">
        <v>13153.0</v>
      </c>
      <c r="Y91" s="4">
        <v>2311.0</v>
      </c>
      <c r="Z91" s="4">
        <v>135395.0</v>
      </c>
      <c r="AA91" s="42">
        <v>423692.0</v>
      </c>
    </row>
    <row r="92" ht="15.75" customHeight="1">
      <c r="A92" s="40">
        <v>44119.0</v>
      </c>
      <c r="B92" s="41">
        <v>9172.0</v>
      </c>
      <c r="E92" s="4">
        <v>1.0</v>
      </c>
      <c r="F92" s="4">
        <v>9171.0</v>
      </c>
      <c r="G92" s="41">
        <v>259093.0</v>
      </c>
      <c r="I92" s="4">
        <v>25835.0</v>
      </c>
      <c r="K92" s="4">
        <v>233258.0</v>
      </c>
      <c r="L92" s="41">
        <v>2889.0</v>
      </c>
      <c r="N92" s="4">
        <v>25.0</v>
      </c>
      <c r="P92" s="4">
        <v>2864.0</v>
      </c>
      <c r="Q92" s="41">
        <v>3644.0</v>
      </c>
      <c r="R92" s="4">
        <v>38.0</v>
      </c>
      <c r="T92" s="4">
        <v>3220.0</v>
      </c>
      <c r="U92" s="4">
        <v>386.0</v>
      </c>
      <c r="V92" s="41">
        <v>156858.0</v>
      </c>
      <c r="W92" s="4">
        <v>2119.0</v>
      </c>
      <c r="X92" s="4">
        <v>14340.0</v>
      </c>
      <c r="Y92" s="4">
        <v>2311.0</v>
      </c>
      <c r="Z92" s="4">
        <v>138088.0</v>
      </c>
      <c r="AA92" s="42">
        <v>431656.0</v>
      </c>
    </row>
    <row r="93" ht="15.75" customHeight="1">
      <c r="A93" s="40">
        <v>44120.0</v>
      </c>
      <c r="B93" s="43">
        <v>9172.0</v>
      </c>
      <c r="C93" s="8"/>
      <c r="D93" s="8"/>
      <c r="E93" s="9">
        <v>1.0</v>
      </c>
      <c r="F93" s="9">
        <v>9171.0</v>
      </c>
      <c r="G93" s="44">
        <v>262702.0</v>
      </c>
      <c r="H93" s="8"/>
      <c r="I93" s="9">
        <v>25129.0</v>
      </c>
      <c r="J93" s="8"/>
      <c r="K93" s="9">
        <v>237573.0</v>
      </c>
      <c r="L93" s="44">
        <v>2889.0</v>
      </c>
      <c r="M93" s="8"/>
      <c r="N93" s="9">
        <v>24.0</v>
      </c>
      <c r="O93" s="8"/>
      <c r="P93" s="9">
        <v>2865.0</v>
      </c>
      <c r="Q93" s="44">
        <v>3684.0</v>
      </c>
      <c r="R93" s="9">
        <v>35.0</v>
      </c>
      <c r="S93" s="8"/>
      <c r="T93" s="9">
        <v>3260.0</v>
      </c>
      <c r="U93" s="9">
        <v>389.0</v>
      </c>
      <c r="V93" s="44">
        <v>158874.0</v>
      </c>
      <c r="W93" s="9">
        <v>1998.0</v>
      </c>
      <c r="X93" s="9">
        <v>13865.0</v>
      </c>
      <c r="Y93" s="9">
        <v>2311.0</v>
      </c>
      <c r="Z93" s="9">
        <v>140700.0</v>
      </c>
      <c r="AA93" s="45">
        <v>437321.0</v>
      </c>
    </row>
    <row r="94" ht="15.75" customHeight="1">
      <c r="A94" s="40">
        <v>44121.0</v>
      </c>
      <c r="B94" s="41">
        <v>9172.0</v>
      </c>
      <c r="E94" s="4">
        <v>1.0</v>
      </c>
      <c r="F94" s="4">
        <v>9171.0</v>
      </c>
      <c r="G94" s="41">
        <v>267580.0</v>
      </c>
      <c r="I94" s="4">
        <v>28303.0</v>
      </c>
      <c r="K94" s="4">
        <v>239277.0</v>
      </c>
      <c r="L94" s="41">
        <v>2898.0</v>
      </c>
      <c r="N94" s="4">
        <v>24.0</v>
      </c>
      <c r="P94" s="4">
        <v>2874.0</v>
      </c>
      <c r="Q94" s="41">
        <v>3690.0</v>
      </c>
      <c r="R94" s="4">
        <v>37.0</v>
      </c>
      <c r="T94" s="4">
        <v>3260.0</v>
      </c>
      <c r="U94" s="4">
        <v>393.0</v>
      </c>
      <c r="V94" s="41">
        <v>159679.0</v>
      </c>
      <c r="W94" s="4">
        <v>1714.0</v>
      </c>
      <c r="X94" s="4">
        <v>13866.0</v>
      </c>
      <c r="Y94" s="4">
        <v>2311.0</v>
      </c>
      <c r="Z94" s="4">
        <v>141788.0</v>
      </c>
      <c r="AA94" s="42">
        <v>443019.0</v>
      </c>
    </row>
    <row r="95" ht="15.75" customHeight="1">
      <c r="A95" s="46">
        <v>44122.0</v>
      </c>
      <c r="B95" s="43">
        <v>9172.0</v>
      </c>
      <c r="C95" s="8"/>
      <c r="D95" s="8"/>
      <c r="E95" s="9">
        <v>1.0</v>
      </c>
      <c r="F95" s="9">
        <v>9171.0</v>
      </c>
      <c r="G95" s="44">
        <v>271067.0</v>
      </c>
      <c r="H95" s="8"/>
      <c r="I95" s="9">
        <v>30374.0</v>
      </c>
      <c r="J95" s="8"/>
      <c r="K95" s="9">
        <v>240693.0</v>
      </c>
      <c r="L95" s="44">
        <v>2898.0</v>
      </c>
      <c r="M95" s="8"/>
      <c r="N95" s="9">
        <v>24.0</v>
      </c>
      <c r="O95" s="8"/>
      <c r="P95" s="9">
        <v>2874.0</v>
      </c>
      <c r="Q95" s="44">
        <v>3690.0</v>
      </c>
      <c r="R95" s="9">
        <v>36.0</v>
      </c>
      <c r="S95" s="8"/>
      <c r="T95" s="9">
        <v>3260.0</v>
      </c>
      <c r="U95" s="9">
        <v>394.0</v>
      </c>
      <c r="V95" s="44">
        <v>162501.0</v>
      </c>
      <c r="W95" s="9">
        <v>1857.0</v>
      </c>
      <c r="X95" s="9">
        <v>15490.0</v>
      </c>
      <c r="Y95" s="9">
        <v>2311.0</v>
      </c>
      <c r="Z95" s="9">
        <v>142843.0</v>
      </c>
      <c r="AA95" s="45">
        <v>449328.0</v>
      </c>
    </row>
    <row r="96" ht="15.75" customHeight="1">
      <c r="A96" s="40">
        <v>44123.0</v>
      </c>
      <c r="B96" s="41">
        <v>9172.0</v>
      </c>
      <c r="E96" s="4">
        <v>1.0</v>
      </c>
      <c r="F96" s="4">
        <v>9171.0</v>
      </c>
      <c r="G96" s="41">
        <v>273009.0</v>
      </c>
      <c r="I96" s="4">
        <v>27847.0</v>
      </c>
      <c r="K96" s="4">
        <v>245162.0</v>
      </c>
      <c r="L96" s="41">
        <v>2898.0</v>
      </c>
      <c r="N96" s="4">
        <v>21.0</v>
      </c>
      <c r="P96" s="4">
        <v>2877.0</v>
      </c>
      <c r="Q96" s="41">
        <v>3690.0</v>
      </c>
      <c r="R96" s="4">
        <v>27.0</v>
      </c>
      <c r="T96" s="4">
        <v>3260.0</v>
      </c>
      <c r="U96" s="4">
        <v>403.0</v>
      </c>
      <c r="V96" s="41">
        <v>163356.0</v>
      </c>
      <c r="W96" s="4">
        <v>2181.0</v>
      </c>
      <c r="X96" s="4">
        <v>13136.0</v>
      </c>
      <c r="Y96" s="4">
        <v>2311.0</v>
      </c>
      <c r="Z96" s="4">
        <v>145728.0</v>
      </c>
      <c r="AA96" s="42">
        <v>452125.0</v>
      </c>
    </row>
    <row r="97" ht="15.75" customHeight="1">
      <c r="A97" s="46">
        <v>44124.0</v>
      </c>
      <c r="B97" s="41">
        <v>9234.0</v>
      </c>
      <c r="E97" s="4">
        <v>1.0</v>
      </c>
      <c r="F97" s="4">
        <v>9233.0</v>
      </c>
      <c r="G97" s="41">
        <v>276749.0</v>
      </c>
      <c r="I97" s="4">
        <v>27954.0</v>
      </c>
      <c r="K97" s="4">
        <v>248795.0</v>
      </c>
      <c r="L97" s="41">
        <v>2910.0</v>
      </c>
      <c r="N97" s="4">
        <v>24.0</v>
      </c>
      <c r="P97" s="4">
        <v>2886.0</v>
      </c>
      <c r="Q97" s="41">
        <v>3691.0</v>
      </c>
      <c r="R97" s="4">
        <v>25.0</v>
      </c>
      <c r="T97" s="4">
        <v>3260.0</v>
      </c>
      <c r="U97" s="4">
        <v>406.0</v>
      </c>
      <c r="V97" s="41">
        <v>166320.0</v>
      </c>
      <c r="W97" s="4">
        <v>2197.0</v>
      </c>
      <c r="X97" s="4">
        <v>13255.0</v>
      </c>
      <c r="Y97" s="4">
        <v>2311.0</v>
      </c>
      <c r="Z97" s="4">
        <v>148557.0</v>
      </c>
      <c r="AA97" s="42">
        <v>458904.0</v>
      </c>
    </row>
    <row r="98" ht="15.75" customHeight="1">
      <c r="A98" s="40">
        <v>44125.0</v>
      </c>
      <c r="B98" s="41">
        <v>9234.0</v>
      </c>
      <c r="E98" s="4">
        <v>1.0</v>
      </c>
      <c r="F98" s="4">
        <v>9233.0</v>
      </c>
      <c r="G98" s="41">
        <v>278637.0</v>
      </c>
      <c r="I98" s="4">
        <v>26293.0</v>
      </c>
      <c r="K98" s="4">
        <v>252344.0</v>
      </c>
      <c r="L98" s="41">
        <v>2933.0</v>
      </c>
      <c r="N98" s="4">
        <v>31.0</v>
      </c>
      <c r="P98" s="4">
        <v>2902.0</v>
      </c>
      <c r="Q98" s="41">
        <v>3700.0</v>
      </c>
      <c r="R98" s="4">
        <v>29.0</v>
      </c>
      <c r="T98" s="4">
        <v>3260.0</v>
      </c>
      <c r="U98" s="4">
        <v>411.0</v>
      </c>
      <c r="V98" s="41">
        <v>167829.0</v>
      </c>
      <c r="W98" s="4">
        <v>1949.0</v>
      </c>
      <c r="X98" s="4">
        <v>12304.0</v>
      </c>
      <c r="Y98" s="4">
        <v>2311.0</v>
      </c>
      <c r="Z98" s="4">
        <v>151265.0</v>
      </c>
      <c r="AA98" s="42">
        <v>462333.0</v>
      </c>
    </row>
    <row r="99" ht="15.75" customHeight="1">
      <c r="A99" s="40">
        <v>44126.0</v>
      </c>
      <c r="B99" s="41">
        <v>9257.0</v>
      </c>
      <c r="E99" s="4">
        <v>1.0</v>
      </c>
      <c r="F99" s="4">
        <v>9256.0</v>
      </c>
      <c r="G99" s="41">
        <v>280838.0</v>
      </c>
      <c r="I99" s="4">
        <v>24196.0</v>
      </c>
      <c r="K99" s="4">
        <v>256642.0</v>
      </c>
      <c r="L99" s="41">
        <v>2946.0</v>
      </c>
      <c r="N99" s="4">
        <v>31.0</v>
      </c>
      <c r="P99" s="4">
        <v>2915.0</v>
      </c>
      <c r="Q99" s="41">
        <v>3744.0</v>
      </c>
      <c r="R99" s="4">
        <v>27.0</v>
      </c>
      <c r="T99" s="4">
        <v>3302.0</v>
      </c>
      <c r="U99" s="4">
        <v>415.0</v>
      </c>
      <c r="V99" s="41">
        <v>168692.0</v>
      </c>
      <c r="W99" s="4">
        <v>1676.0</v>
      </c>
      <c r="X99" s="4">
        <v>11528.0</v>
      </c>
      <c r="Y99" s="4">
        <v>2311.0</v>
      </c>
      <c r="Z99" s="4">
        <v>153177.0</v>
      </c>
      <c r="AA99" s="42">
        <v>465477.0</v>
      </c>
    </row>
    <row r="100" ht="15.75" customHeight="1">
      <c r="A100" s="46">
        <v>44127.0</v>
      </c>
      <c r="B100" s="43">
        <v>9383.0</v>
      </c>
      <c r="C100" s="8"/>
      <c r="D100" s="8"/>
      <c r="E100" s="9">
        <v>1.0</v>
      </c>
      <c r="F100" s="9">
        <v>9382.0</v>
      </c>
      <c r="G100" s="44">
        <v>283186.0</v>
      </c>
      <c r="H100" s="8"/>
      <c r="I100" s="9">
        <v>25571.0</v>
      </c>
      <c r="J100" s="8"/>
      <c r="K100" s="9">
        <v>257615.0</v>
      </c>
      <c r="L100" s="44">
        <v>2967.0</v>
      </c>
      <c r="M100" s="8"/>
      <c r="N100" s="9">
        <v>32.0</v>
      </c>
      <c r="O100" s="8"/>
      <c r="P100" s="9">
        <v>2935.0</v>
      </c>
      <c r="Q100" s="44">
        <v>3747.0</v>
      </c>
      <c r="R100" s="9">
        <v>29.0</v>
      </c>
      <c r="S100" s="8"/>
      <c r="T100" s="9">
        <v>3302.0</v>
      </c>
      <c r="U100" s="9">
        <v>416.0</v>
      </c>
      <c r="V100" s="44">
        <v>169684.0</v>
      </c>
      <c r="W100" s="9">
        <v>1739.0</v>
      </c>
      <c r="X100" s="9">
        <v>12232.0</v>
      </c>
      <c r="Y100" s="9">
        <v>2311.0</v>
      </c>
      <c r="Z100" s="9">
        <v>153402.0</v>
      </c>
      <c r="AA100" s="45">
        <v>468967.0</v>
      </c>
    </row>
    <row r="101" ht="15.75" customHeight="1">
      <c r="A101" s="40">
        <v>44128.0</v>
      </c>
      <c r="B101" s="41">
        <v>9453.0</v>
      </c>
      <c r="E101" s="4">
        <v>1.0</v>
      </c>
      <c r="F101" s="4">
        <v>9452.0</v>
      </c>
      <c r="G101" s="41">
        <v>285576.0</v>
      </c>
      <c r="I101" s="4">
        <v>23034.0</v>
      </c>
      <c r="K101" s="4">
        <v>262542.0</v>
      </c>
      <c r="L101" s="41">
        <v>2985.0</v>
      </c>
      <c r="N101" s="4">
        <v>35.0</v>
      </c>
      <c r="P101" s="4">
        <v>2950.0</v>
      </c>
      <c r="Q101" s="41">
        <v>3749.0</v>
      </c>
      <c r="R101" s="4">
        <v>28.0</v>
      </c>
      <c r="T101" s="4">
        <v>3302.0</v>
      </c>
      <c r="U101" s="4">
        <v>419.0</v>
      </c>
      <c r="V101" s="41">
        <v>170801.0</v>
      </c>
      <c r="W101" s="4">
        <v>1550.0</v>
      </c>
      <c r="X101" s="4">
        <v>11758.0</v>
      </c>
      <c r="Y101" s="4">
        <v>2311.0</v>
      </c>
      <c r="Z101" s="4">
        <v>155182.0</v>
      </c>
      <c r="AA101" s="42">
        <v>472564.0</v>
      </c>
    </row>
    <row r="102" ht="15.75" customHeight="1">
      <c r="A102" s="46">
        <v>44129.0</v>
      </c>
      <c r="B102" s="43">
        <v>9600.0</v>
      </c>
      <c r="C102" s="8"/>
      <c r="D102" s="8"/>
      <c r="E102" s="9">
        <v>1.0</v>
      </c>
      <c r="F102" s="9">
        <v>9599.0</v>
      </c>
      <c r="G102" s="44">
        <v>288794.0</v>
      </c>
      <c r="H102" s="8"/>
      <c r="I102" s="9">
        <v>24006.0</v>
      </c>
      <c r="J102" s="8"/>
      <c r="K102" s="9">
        <v>264788.0</v>
      </c>
      <c r="L102" s="44">
        <v>2997.0</v>
      </c>
      <c r="M102" s="8"/>
      <c r="N102" s="9">
        <v>36.0</v>
      </c>
      <c r="O102" s="8"/>
      <c r="P102" s="9">
        <v>2961.0</v>
      </c>
      <c r="Q102" s="44">
        <v>3837.0</v>
      </c>
      <c r="R102" s="9">
        <v>29.0</v>
      </c>
      <c r="S102" s="8"/>
      <c r="T102" s="9">
        <v>3386.0</v>
      </c>
      <c r="U102" s="9">
        <v>422.0</v>
      </c>
      <c r="V102" s="44">
        <v>172634.0</v>
      </c>
      <c r="W102" s="9">
        <v>1826.0</v>
      </c>
      <c r="X102" s="9">
        <v>11851.0</v>
      </c>
      <c r="Y102" s="9">
        <v>2311.0</v>
      </c>
      <c r="Z102" s="9">
        <v>156646.0</v>
      </c>
      <c r="AA102" s="45">
        <v>477862.0</v>
      </c>
    </row>
    <row r="103" ht="15.75" customHeight="1">
      <c r="A103" s="40">
        <v>44130.0</v>
      </c>
      <c r="B103" s="41">
        <v>9676.0</v>
      </c>
      <c r="E103" s="4">
        <v>1.0</v>
      </c>
      <c r="F103" s="4">
        <v>9675.0</v>
      </c>
      <c r="G103" s="41">
        <v>291363.0</v>
      </c>
      <c r="I103" s="4">
        <v>22298.0</v>
      </c>
      <c r="K103" s="4">
        <v>269065.0</v>
      </c>
      <c r="L103" s="41">
        <v>2997.0</v>
      </c>
      <c r="N103" s="4">
        <v>35.0</v>
      </c>
      <c r="P103" s="4">
        <v>2962.0</v>
      </c>
      <c r="Q103" s="41">
        <v>3908.0</v>
      </c>
      <c r="R103" s="4">
        <v>29.0</v>
      </c>
      <c r="T103" s="4">
        <v>3455.0</v>
      </c>
      <c r="U103" s="4">
        <v>424.0</v>
      </c>
      <c r="V103" s="41">
        <v>173667.0</v>
      </c>
      <c r="W103" s="4">
        <v>1652.0</v>
      </c>
      <c r="X103" s="4">
        <v>10592.0</v>
      </c>
      <c r="Y103" s="4">
        <v>2311.0</v>
      </c>
      <c r="Z103" s="4">
        <v>159112.0</v>
      </c>
      <c r="AA103" s="42">
        <v>481611.0</v>
      </c>
    </row>
    <row r="104" ht="15.75" customHeight="1">
      <c r="A104" s="46">
        <v>44131.0</v>
      </c>
      <c r="B104" s="43">
        <v>9747.0</v>
      </c>
      <c r="C104" s="8"/>
      <c r="D104" s="8"/>
      <c r="E104" s="9">
        <v>1.0</v>
      </c>
      <c r="F104" s="9">
        <v>9746.0</v>
      </c>
      <c r="G104" s="44">
        <v>295337.0</v>
      </c>
      <c r="H104" s="8"/>
      <c r="I104" s="9">
        <v>22896.0</v>
      </c>
      <c r="J104" s="8"/>
      <c r="K104" s="9">
        <v>272441.0</v>
      </c>
      <c r="L104" s="44">
        <v>3002.0</v>
      </c>
      <c r="M104" s="8"/>
      <c r="N104" s="9">
        <v>33.0</v>
      </c>
      <c r="O104" s="8"/>
      <c r="P104" s="9">
        <v>2969.0</v>
      </c>
      <c r="Q104" s="44">
        <v>3913.0</v>
      </c>
      <c r="R104" s="9">
        <v>33.0</v>
      </c>
      <c r="S104" s="8"/>
      <c r="T104" s="9">
        <v>3455.0</v>
      </c>
      <c r="U104" s="9">
        <v>425.0</v>
      </c>
      <c r="V104" s="44">
        <v>175710.0</v>
      </c>
      <c r="W104" s="9">
        <v>1717.0</v>
      </c>
      <c r="X104" s="9">
        <v>10486.0</v>
      </c>
      <c r="Y104" s="9">
        <v>2311.0</v>
      </c>
      <c r="Z104" s="9">
        <v>161196.0</v>
      </c>
      <c r="AA104" s="45">
        <v>487709.0</v>
      </c>
    </row>
    <row r="105" ht="15.75" customHeight="1">
      <c r="A105" s="40">
        <v>44132.0</v>
      </c>
      <c r="B105" s="41">
        <v>9853.0</v>
      </c>
      <c r="E105" s="4">
        <v>1.0</v>
      </c>
      <c r="F105" s="4">
        <v>9852.0</v>
      </c>
      <c r="G105" s="41">
        <v>297240.0</v>
      </c>
      <c r="I105" s="4">
        <v>21014.0</v>
      </c>
      <c r="K105" s="4">
        <v>276226.0</v>
      </c>
      <c r="L105" s="41">
        <v>3007.0</v>
      </c>
      <c r="N105" s="4">
        <v>33.0</v>
      </c>
      <c r="P105" s="4">
        <v>2974.0</v>
      </c>
      <c r="Q105" s="41">
        <v>3921.0</v>
      </c>
      <c r="R105" s="4">
        <v>41.0</v>
      </c>
      <c r="T105" s="4">
        <v>3455.0</v>
      </c>
      <c r="U105" s="4">
        <v>425.0</v>
      </c>
      <c r="V105" s="41">
        <v>176589.0</v>
      </c>
      <c r="W105" s="4">
        <v>1745.0</v>
      </c>
      <c r="X105" s="4">
        <v>9912.0</v>
      </c>
      <c r="Y105" s="4">
        <v>2311.0</v>
      </c>
      <c r="Z105" s="4">
        <v>162621.0</v>
      </c>
      <c r="AA105" s="42">
        <v>490610.0</v>
      </c>
    </row>
    <row r="106" ht="15.75" customHeight="1">
      <c r="A106" s="40">
        <v>44133.0</v>
      </c>
      <c r="B106" s="41">
        <v>9982.0</v>
      </c>
      <c r="D106" s="4">
        <v>60.0</v>
      </c>
      <c r="E106" s="4">
        <v>1.0</v>
      </c>
      <c r="F106" s="4">
        <v>9921.0</v>
      </c>
      <c r="G106" s="41">
        <v>301090.0</v>
      </c>
      <c r="I106" s="4">
        <v>18603.0</v>
      </c>
      <c r="K106" s="4">
        <v>282487.0</v>
      </c>
      <c r="L106" s="41">
        <v>3019.0</v>
      </c>
      <c r="N106" s="4">
        <v>40.0</v>
      </c>
      <c r="P106" s="4">
        <v>2979.0</v>
      </c>
      <c r="Q106" s="41">
        <v>3949.0</v>
      </c>
      <c r="R106" s="4">
        <v>40.0</v>
      </c>
      <c r="T106" s="4">
        <v>3478.0</v>
      </c>
      <c r="U106" s="4">
        <v>431.0</v>
      </c>
      <c r="V106" s="41">
        <v>178752.0</v>
      </c>
      <c r="W106" s="4">
        <v>1579.0</v>
      </c>
      <c r="X106" s="4">
        <v>10171.0</v>
      </c>
      <c r="Y106" s="4">
        <v>2311.0</v>
      </c>
      <c r="Z106" s="4">
        <v>164691.0</v>
      </c>
      <c r="AA106" s="42">
        <v>496792.0</v>
      </c>
    </row>
    <row r="107" ht="15.75" customHeight="1">
      <c r="A107" s="46">
        <v>44134.0</v>
      </c>
      <c r="B107" s="43">
        <v>10146.0</v>
      </c>
      <c r="C107" s="8"/>
      <c r="D107" s="6">
        <v>60.0</v>
      </c>
      <c r="E107" s="9">
        <v>1.0</v>
      </c>
      <c r="F107" s="9">
        <v>10085.0</v>
      </c>
      <c r="G107" s="44">
        <v>308922.0</v>
      </c>
      <c r="H107" s="8"/>
      <c r="I107" s="9">
        <v>23145.0</v>
      </c>
      <c r="J107" s="8"/>
      <c r="K107" s="9">
        <v>285777.0</v>
      </c>
      <c r="L107" s="44">
        <v>3019.0</v>
      </c>
      <c r="M107" s="8"/>
      <c r="N107" s="9">
        <v>36.0</v>
      </c>
      <c r="O107" s="8"/>
      <c r="P107" s="9">
        <v>2983.0</v>
      </c>
      <c r="Q107" s="44">
        <v>3956.0</v>
      </c>
      <c r="R107" s="9">
        <v>44.0</v>
      </c>
      <c r="S107" s="8"/>
      <c r="T107" s="9">
        <v>3478.0</v>
      </c>
      <c r="U107" s="9">
        <v>434.0</v>
      </c>
      <c r="V107" s="44">
        <v>181900.0</v>
      </c>
      <c r="W107" s="9">
        <v>1338.0</v>
      </c>
      <c r="X107" s="9">
        <v>11058.0</v>
      </c>
      <c r="Y107" s="9">
        <v>2311.0</v>
      </c>
      <c r="Z107" s="9">
        <v>167193.0</v>
      </c>
      <c r="AA107" s="45">
        <v>507943.0</v>
      </c>
    </row>
    <row r="108" ht="15.75" customHeight="1">
      <c r="A108" s="40">
        <v>44135.0</v>
      </c>
      <c r="B108" s="41">
        <v>10327.0</v>
      </c>
      <c r="D108" s="4">
        <v>60.0</v>
      </c>
      <c r="E108" s="4">
        <v>1.0</v>
      </c>
      <c r="F108" s="4">
        <v>10266.0</v>
      </c>
      <c r="G108" s="41">
        <v>313621.0</v>
      </c>
      <c r="I108" s="4">
        <v>22870.0</v>
      </c>
      <c r="K108" s="4">
        <v>290751.0</v>
      </c>
      <c r="L108" s="41">
        <v>3022.0</v>
      </c>
      <c r="N108" s="4">
        <v>39.0</v>
      </c>
      <c r="P108" s="4">
        <v>2983.0</v>
      </c>
      <c r="Q108" s="41">
        <v>3959.0</v>
      </c>
      <c r="R108" s="4">
        <v>47.0</v>
      </c>
      <c r="T108" s="4">
        <v>3478.0</v>
      </c>
      <c r="U108" s="4">
        <v>434.0</v>
      </c>
      <c r="V108" s="41">
        <v>184070.0</v>
      </c>
      <c r="W108" s="4">
        <v>1735.0</v>
      </c>
      <c r="X108" s="4">
        <v>11912.0</v>
      </c>
      <c r="Y108" s="4">
        <v>2311.0</v>
      </c>
      <c r="Z108" s="4">
        <v>168112.0</v>
      </c>
      <c r="AA108" s="42">
        <v>514999.0</v>
      </c>
    </row>
    <row r="109" ht="15.75" customHeight="1">
      <c r="A109" s="40">
        <v>44136.0</v>
      </c>
      <c r="B109" s="43">
        <v>10390.0</v>
      </c>
      <c r="C109" s="8"/>
      <c r="D109" s="6">
        <v>30.0</v>
      </c>
      <c r="E109" s="9">
        <v>1.0</v>
      </c>
      <c r="F109" s="9">
        <v>10359.0</v>
      </c>
      <c r="G109" s="44">
        <v>317753.0</v>
      </c>
      <c r="H109" s="8"/>
      <c r="I109" s="9">
        <v>23320.0</v>
      </c>
      <c r="J109" s="8"/>
      <c r="K109" s="9">
        <v>294433.0</v>
      </c>
      <c r="L109" s="44">
        <v>3023.0</v>
      </c>
      <c r="M109" s="8"/>
      <c r="N109" s="9">
        <v>39.0</v>
      </c>
      <c r="O109" s="8"/>
      <c r="P109" s="9">
        <v>2984.0</v>
      </c>
      <c r="Q109" s="44">
        <v>3961.0</v>
      </c>
      <c r="R109" s="9">
        <v>47.0</v>
      </c>
      <c r="S109" s="8"/>
      <c r="T109" s="9">
        <v>3478.0</v>
      </c>
      <c r="U109" s="9">
        <v>436.0</v>
      </c>
      <c r="V109" s="44">
        <v>185855.0</v>
      </c>
      <c r="W109" s="9">
        <v>1811.0</v>
      </c>
      <c r="X109" s="9">
        <v>12663.0</v>
      </c>
      <c r="Y109" s="9">
        <v>2311.0</v>
      </c>
      <c r="Z109" s="9">
        <v>169070.0</v>
      </c>
      <c r="AA109" s="45">
        <v>520982.0</v>
      </c>
    </row>
    <row r="110" ht="15.75" customHeight="1">
      <c r="A110" s="40">
        <v>44137.0</v>
      </c>
      <c r="B110" s="41">
        <v>10535.0</v>
      </c>
      <c r="E110" s="4">
        <v>1.0</v>
      </c>
      <c r="F110" s="4">
        <v>10534.0</v>
      </c>
      <c r="G110" s="41">
        <v>319994.0</v>
      </c>
      <c r="I110" s="4">
        <v>22170.0</v>
      </c>
      <c r="K110" s="4">
        <v>297824.0</v>
      </c>
      <c r="L110" s="41">
        <v>3023.0</v>
      </c>
      <c r="N110" s="4">
        <v>30.0</v>
      </c>
      <c r="P110" s="4">
        <v>2993.0</v>
      </c>
      <c r="Q110" s="41">
        <v>3962.0</v>
      </c>
      <c r="R110" s="4">
        <v>48.0</v>
      </c>
      <c r="T110" s="4">
        <v>3478.0</v>
      </c>
      <c r="U110" s="4">
        <v>436.0</v>
      </c>
      <c r="V110" s="41">
        <v>186632.0</v>
      </c>
      <c r="W110" s="4">
        <v>1960.0</v>
      </c>
      <c r="X110" s="4">
        <v>12092.0</v>
      </c>
      <c r="Y110" s="4">
        <v>2311.0</v>
      </c>
      <c r="Z110" s="4">
        <v>170269.0</v>
      </c>
      <c r="AA110" s="42">
        <v>524146.0</v>
      </c>
    </row>
    <row r="111" ht="15.75" customHeight="1">
      <c r="A111" s="40">
        <v>44138.0</v>
      </c>
      <c r="B111" s="41">
        <v>10720.0</v>
      </c>
      <c r="E111" s="4">
        <v>1.0</v>
      </c>
      <c r="F111" s="4">
        <v>10719.0</v>
      </c>
      <c r="G111" s="41">
        <v>324175.0</v>
      </c>
      <c r="I111" s="4">
        <v>23400.0</v>
      </c>
      <c r="K111" s="4">
        <v>300775.0</v>
      </c>
      <c r="L111" s="41">
        <v>3025.0</v>
      </c>
      <c r="N111" s="4">
        <v>27.0</v>
      </c>
      <c r="P111" s="4">
        <v>2998.0</v>
      </c>
      <c r="Q111" s="41">
        <v>4167.0</v>
      </c>
      <c r="R111" s="4">
        <v>44.0</v>
      </c>
      <c r="T111" s="4">
        <v>3675.0</v>
      </c>
      <c r="U111" s="4">
        <v>448.0</v>
      </c>
      <c r="V111" s="41">
        <v>189118.0</v>
      </c>
      <c r="W111" s="4">
        <v>2273.0</v>
      </c>
      <c r="X111" s="4">
        <v>12526.0</v>
      </c>
      <c r="Y111" s="4">
        <v>2311.0</v>
      </c>
      <c r="Z111" s="4">
        <v>172008.0</v>
      </c>
      <c r="AA111" s="42">
        <v>531205.0</v>
      </c>
    </row>
    <row r="112" ht="15.75" customHeight="1">
      <c r="A112" s="40">
        <v>44139.0</v>
      </c>
      <c r="B112" s="41">
        <v>10798.0</v>
      </c>
      <c r="E112" s="4">
        <v>1.0</v>
      </c>
      <c r="F112" s="4">
        <v>10797.0</v>
      </c>
      <c r="G112" s="41">
        <v>329301.0</v>
      </c>
      <c r="I112" s="4">
        <v>23802.0</v>
      </c>
      <c r="K112" s="4">
        <v>305499.0</v>
      </c>
      <c r="L112" s="41">
        <v>3030.0</v>
      </c>
      <c r="N112" s="4">
        <v>24.0</v>
      </c>
      <c r="P112" s="4">
        <v>3006.0</v>
      </c>
      <c r="Q112" s="41">
        <v>4210.0</v>
      </c>
      <c r="R112" s="4">
        <v>31.0</v>
      </c>
      <c r="T112" s="4">
        <v>3714.0</v>
      </c>
      <c r="U112" s="4">
        <v>465.0</v>
      </c>
      <c r="V112" s="41">
        <v>191453.0</v>
      </c>
      <c r="W112" s="4">
        <v>1915.0</v>
      </c>
      <c r="X112" s="4">
        <v>11753.0</v>
      </c>
      <c r="Y112" s="4">
        <v>2311.0</v>
      </c>
      <c r="Z112" s="4">
        <v>175474.0</v>
      </c>
      <c r="AA112" s="42">
        <v>538792.0</v>
      </c>
    </row>
    <row r="113" ht="15.75" customHeight="1">
      <c r="A113" s="40">
        <v>44140.0</v>
      </c>
      <c r="B113" s="41">
        <v>10839.0</v>
      </c>
      <c r="E113" s="4">
        <v>1.0</v>
      </c>
      <c r="F113" s="4">
        <v>10838.0</v>
      </c>
      <c r="G113" s="41">
        <v>333716.0</v>
      </c>
      <c r="I113" s="4">
        <v>24083.0</v>
      </c>
      <c r="K113" s="4">
        <v>309633.0</v>
      </c>
      <c r="L113" s="41">
        <v>3040.0</v>
      </c>
      <c r="N113" s="4">
        <v>26.0</v>
      </c>
      <c r="P113" s="4">
        <v>3014.0</v>
      </c>
      <c r="Q113" s="41">
        <v>4220.0</v>
      </c>
      <c r="R113" s="4">
        <v>40.0</v>
      </c>
      <c r="T113" s="4">
        <v>3714.0</v>
      </c>
      <c r="U113" s="4">
        <v>466.0</v>
      </c>
      <c r="V113" s="41">
        <v>194393.0</v>
      </c>
      <c r="W113" s="4">
        <v>2082.0</v>
      </c>
      <c r="X113" s="4">
        <v>12419.0</v>
      </c>
      <c r="Y113" s="4">
        <v>2311.0</v>
      </c>
      <c r="Z113" s="4">
        <v>177581.0</v>
      </c>
      <c r="AA113" s="42">
        <v>546208.0</v>
      </c>
    </row>
    <row r="114" ht="15.75" customHeight="1">
      <c r="A114" s="40">
        <v>44141.0</v>
      </c>
      <c r="B114" s="43">
        <v>10934.0</v>
      </c>
      <c r="C114" s="8"/>
      <c r="D114" s="8"/>
      <c r="E114" s="9">
        <v>1.0</v>
      </c>
      <c r="F114" s="9">
        <v>10933.0</v>
      </c>
      <c r="G114" s="44">
        <v>335295.0</v>
      </c>
      <c r="H114" s="8"/>
      <c r="I114" s="9">
        <v>21281.0</v>
      </c>
      <c r="J114" s="8"/>
      <c r="K114" s="9">
        <v>314014.0</v>
      </c>
      <c r="L114" s="44">
        <v>3059.0</v>
      </c>
      <c r="M114" s="8"/>
      <c r="N114" s="9">
        <v>38.0</v>
      </c>
      <c r="O114" s="8"/>
      <c r="P114" s="9">
        <v>3021.0</v>
      </c>
      <c r="Q114" s="44">
        <v>4222.0</v>
      </c>
      <c r="R114" s="9">
        <v>40.0</v>
      </c>
      <c r="S114" s="8"/>
      <c r="T114" s="9">
        <v>3714.0</v>
      </c>
      <c r="U114" s="9">
        <v>468.0</v>
      </c>
      <c r="V114" s="44">
        <v>195399.0</v>
      </c>
      <c r="W114" s="9">
        <v>2100.0</v>
      </c>
      <c r="X114" s="9">
        <v>11335.0</v>
      </c>
      <c r="Y114" s="9">
        <v>2311.0</v>
      </c>
      <c r="Z114" s="9">
        <v>179653.0</v>
      </c>
      <c r="AA114" s="45">
        <v>548909.0</v>
      </c>
    </row>
    <row r="115" ht="15.75" customHeight="1">
      <c r="A115" s="40">
        <v>44142.0</v>
      </c>
      <c r="B115" s="41">
        <v>11051.0</v>
      </c>
      <c r="E115" s="4">
        <v>1.0</v>
      </c>
      <c r="F115" s="4">
        <v>11050.0</v>
      </c>
      <c r="G115" s="41">
        <v>341191.0</v>
      </c>
      <c r="I115" s="4">
        <v>24008.0</v>
      </c>
      <c r="K115" s="4">
        <v>317183.0</v>
      </c>
      <c r="L115" s="41">
        <v>3075.0</v>
      </c>
      <c r="N115" s="4">
        <v>47.0</v>
      </c>
      <c r="P115" s="4">
        <v>3028.0</v>
      </c>
      <c r="Q115" s="41">
        <v>4233.0</v>
      </c>
      <c r="R115" s="4">
        <v>42.0</v>
      </c>
      <c r="T115" s="4">
        <v>3714.0</v>
      </c>
      <c r="U115" s="4">
        <v>477.0</v>
      </c>
      <c r="V115" s="41">
        <v>198518.0</v>
      </c>
      <c r="W115" s="4">
        <v>1907.0</v>
      </c>
      <c r="X115" s="4">
        <v>12470.0</v>
      </c>
      <c r="Y115" s="4">
        <v>2311.0</v>
      </c>
      <c r="Z115" s="4">
        <v>181830.0</v>
      </c>
      <c r="AA115" s="42">
        <v>558068.0</v>
      </c>
    </row>
    <row r="116" ht="15.75" customHeight="1">
      <c r="A116" s="40">
        <v>44143.0</v>
      </c>
      <c r="B116" s="43">
        <v>11185.0</v>
      </c>
      <c r="C116" s="8"/>
      <c r="D116" s="8"/>
      <c r="E116" s="9">
        <v>1.0</v>
      </c>
      <c r="F116" s="9">
        <v>11184.0</v>
      </c>
      <c r="G116" s="44">
        <v>344884.0</v>
      </c>
      <c r="H116" s="8"/>
      <c r="I116" s="9">
        <v>26148.0</v>
      </c>
      <c r="J116" s="8"/>
      <c r="K116" s="9">
        <v>318736.0</v>
      </c>
      <c r="L116" s="44">
        <v>3085.0</v>
      </c>
      <c r="M116" s="8"/>
      <c r="N116" s="9">
        <v>49.0</v>
      </c>
      <c r="O116" s="8"/>
      <c r="P116" s="9">
        <v>3036.0</v>
      </c>
      <c r="Q116" s="44">
        <v>4236.0</v>
      </c>
      <c r="R116" s="9">
        <v>42.0</v>
      </c>
      <c r="S116" s="8"/>
      <c r="T116" s="9">
        <v>3714.0</v>
      </c>
      <c r="U116" s="9">
        <v>480.0</v>
      </c>
      <c r="V116" s="44">
        <v>200694.0</v>
      </c>
      <c r="W116" s="9">
        <v>1909.0</v>
      </c>
      <c r="X116" s="9">
        <v>13612.0</v>
      </c>
      <c r="Y116" s="9">
        <v>2311.0</v>
      </c>
      <c r="Z116" s="9">
        <v>182862.0</v>
      </c>
      <c r="AA116" s="45">
        <v>564084.0</v>
      </c>
    </row>
    <row r="117" ht="15.75" customHeight="1">
      <c r="A117" s="40">
        <v>44144.0</v>
      </c>
      <c r="B117" s="41">
        <v>11334.0</v>
      </c>
      <c r="E117" s="4">
        <v>1.0</v>
      </c>
      <c r="F117" s="4">
        <v>11333.0</v>
      </c>
      <c r="G117" s="41">
        <v>345171.0</v>
      </c>
      <c r="I117" s="4">
        <v>22232.0</v>
      </c>
      <c r="K117" s="4">
        <v>322939.0</v>
      </c>
      <c r="L117" s="41">
        <v>3085.0</v>
      </c>
      <c r="N117" s="4">
        <v>44.0</v>
      </c>
      <c r="P117" s="4">
        <v>3041.0</v>
      </c>
      <c r="Q117" s="41">
        <v>4241.0</v>
      </c>
      <c r="R117" s="4">
        <v>39.0</v>
      </c>
      <c r="T117" s="4">
        <v>3714.0</v>
      </c>
      <c r="U117" s="4">
        <v>488.0</v>
      </c>
      <c r="V117" s="41">
        <v>200822.0</v>
      </c>
      <c r="W117" s="4">
        <v>1649.0</v>
      </c>
      <c r="X117" s="4">
        <v>11855.0</v>
      </c>
      <c r="Y117" s="4">
        <v>2311.0</v>
      </c>
      <c r="Z117" s="4">
        <v>185007.0</v>
      </c>
      <c r="AA117" s="42">
        <v>564653.0</v>
      </c>
    </row>
    <row r="118" ht="15.75" customHeight="1">
      <c r="A118" s="46">
        <v>44145.0</v>
      </c>
      <c r="B118" s="43">
        <v>11392.0</v>
      </c>
      <c r="C118" s="8"/>
      <c r="D118" s="8"/>
      <c r="E118" s="9">
        <v>1.0</v>
      </c>
      <c r="F118" s="9">
        <v>11391.0</v>
      </c>
      <c r="G118" s="44">
        <v>348726.0</v>
      </c>
      <c r="H118" s="8"/>
      <c r="I118" s="9">
        <v>21204.0</v>
      </c>
      <c r="J118" s="8"/>
      <c r="K118" s="9">
        <v>327522.0</v>
      </c>
      <c r="L118" s="44">
        <v>3087.0</v>
      </c>
      <c r="M118" s="8"/>
      <c r="N118" s="9">
        <v>41.0</v>
      </c>
      <c r="O118" s="8"/>
      <c r="P118" s="9">
        <v>3046.0</v>
      </c>
      <c r="Q118" s="44">
        <v>4249.0</v>
      </c>
      <c r="R118" s="9">
        <v>43.0</v>
      </c>
      <c r="S118" s="8"/>
      <c r="T118" s="9">
        <v>3714.0</v>
      </c>
      <c r="U118" s="9">
        <v>492.0</v>
      </c>
      <c r="V118" s="44">
        <v>203100.0</v>
      </c>
      <c r="W118" s="9">
        <v>1532.0</v>
      </c>
      <c r="X118" s="9">
        <v>11739.0</v>
      </c>
      <c r="Y118" s="9">
        <v>2311.0</v>
      </c>
      <c r="Z118" s="9">
        <v>187518.0</v>
      </c>
      <c r="AA118" s="45">
        <v>570554.0</v>
      </c>
    </row>
    <row r="119" ht="15.75" customHeight="1">
      <c r="A119" s="40">
        <v>44146.0</v>
      </c>
      <c r="B119" s="41">
        <v>11495.0</v>
      </c>
      <c r="E119" s="4">
        <v>1.0</v>
      </c>
      <c r="F119" s="4">
        <v>11494.0</v>
      </c>
      <c r="G119" s="41">
        <v>351836.0</v>
      </c>
      <c r="I119" s="4">
        <v>21713.0</v>
      </c>
      <c r="K119" s="4">
        <v>330123.0</v>
      </c>
      <c r="L119" s="41">
        <v>3092.0</v>
      </c>
      <c r="N119" s="4">
        <v>36.0</v>
      </c>
      <c r="P119" s="4">
        <v>3056.0</v>
      </c>
      <c r="Q119" s="41">
        <v>4252.0</v>
      </c>
      <c r="R119" s="4">
        <v>41.0</v>
      </c>
      <c r="T119" s="4">
        <v>3714.0</v>
      </c>
      <c r="U119" s="4">
        <v>497.0</v>
      </c>
      <c r="V119" s="41">
        <v>205925.0</v>
      </c>
      <c r="W119" s="4">
        <v>1404.0</v>
      </c>
      <c r="X119" s="4">
        <v>12908.0</v>
      </c>
      <c r="Y119" s="4">
        <v>2311.0</v>
      </c>
      <c r="Z119" s="4">
        <v>189302.0</v>
      </c>
      <c r="AA119" s="42">
        <v>576600.0</v>
      </c>
    </row>
    <row r="120" ht="15.75" customHeight="1">
      <c r="A120" s="46">
        <v>44147.0</v>
      </c>
      <c r="B120" s="43">
        <v>11678.0</v>
      </c>
      <c r="C120" s="8"/>
      <c r="D120" s="8"/>
      <c r="E120" s="9">
        <v>1.0</v>
      </c>
      <c r="F120" s="9">
        <v>11677.0</v>
      </c>
      <c r="G120" s="44">
        <v>356799.0</v>
      </c>
      <c r="H120" s="8"/>
      <c r="I120" s="9">
        <v>24385.0</v>
      </c>
      <c r="J120" s="8"/>
      <c r="K120" s="9">
        <v>332414.0</v>
      </c>
      <c r="L120" s="44">
        <v>3096.0</v>
      </c>
      <c r="M120" s="8"/>
      <c r="N120" s="9">
        <v>39.0</v>
      </c>
      <c r="O120" s="8"/>
      <c r="P120" s="9">
        <v>3057.0</v>
      </c>
      <c r="Q120" s="44">
        <v>4254.0</v>
      </c>
      <c r="R120" s="9">
        <v>41.0</v>
      </c>
      <c r="S120" s="8"/>
      <c r="T120" s="9">
        <v>3714.0</v>
      </c>
      <c r="U120" s="9">
        <v>499.0</v>
      </c>
      <c r="V120" s="44">
        <v>209565.0</v>
      </c>
      <c r="W120" s="9">
        <v>1535.0</v>
      </c>
      <c r="X120" s="9">
        <v>14587.0</v>
      </c>
      <c r="Y120" s="9">
        <v>2311.0</v>
      </c>
      <c r="Z120" s="9">
        <v>191132.0</v>
      </c>
      <c r="AA120" s="45">
        <v>585392.0</v>
      </c>
    </row>
    <row r="121" ht="15.75" customHeight="1">
      <c r="A121" s="40">
        <v>44148.0</v>
      </c>
      <c r="B121" s="41">
        <v>11785.0</v>
      </c>
      <c r="E121" s="4">
        <v>1.0</v>
      </c>
      <c r="F121" s="4">
        <v>11784.0</v>
      </c>
      <c r="G121" s="41">
        <v>362473.0</v>
      </c>
      <c r="I121" s="4">
        <v>27757.0</v>
      </c>
      <c r="K121" s="4">
        <v>334716.0</v>
      </c>
      <c r="L121" s="41">
        <v>3107.0</v>
      </c>
      <c r="N121" s="4">
        <v>43.0</v>
      </c>
      <c r="P121" s="4">
        <v>3064.0</v>
      </c>
      <c r="Q121" s="41">
        <v>4315.0</v>
      </c>
      <c r="R121" s="4">
        <v>42.0</v>
      </c>
      <c r="T121" s="4">
        <v>3773.0</v>
      </c>
      <c r="U121" s="4">
        <v>500.0</v>
      </c>
      <c r="V121" s="41">
        <v>213362.0</v>
      </c>
      <c r="W121" s="4">
        <v>1478.0</v>
      </c>
      <c r="X121" s="4">
        <v>16161.0</v>
      </c>
      <c r="Y121" s="4">
        <v>2311.0</v>
      </c>
      <c r="Z121" s="4">
        <v>193412.0</v>
      </c>
      <c r="AA121" s="42">
        <v>595042.0</v>
      </c>
    </row>
    <row r="122" ht="15.75" customHeight="1">
      <c r="A122" s="40">
        <v>44149.0</v>
      </c>
      <c r="B122" s="41">
        <v>11881.0</v>
      </c>
      <c r="E122" s="4">
        <v>1.0</v>
      </c>
      <c r="F122" s="4">
        <v>11880.0</v>
      </c>
      <c r="G122" s="41">
        <v>364313.0</v>
      </c>
      <c r="I122" s="4">
        <v>28848.0</v>
      </c>
      <c r="K122" s="4">
        <v>335465.0</v>
      </c>
      <c r="L122" s="41">
        <v>3111.0</v>
      </c>
      <c r="N122" s="4">
        <v>45.0</v>
      </c>
      <c r="P122" s="4">
        <v>3066.0</v>
      </c>
      <c r="Q122" s="41">
        <v>4318.0</v>
      </c>
      <c r="R122" s="4">
        <v>45.0</v>
      </c>
      <c r="T122" s="4">
        <v>3773.0</v>
      </c>
      <c r="U122" s="4">
        <v>500.0</v>
      </c>
      <c r="V122" s="41">
        <v>214350.0</v>
      </c>
      <c r="W122" s="4">
        <v>1514.0</v>
      </c>
      <c r="X122" s="4">
        <v>17023.0</v>
      </c>
      <c r="Y122" s="4">
        <v>2311.0</v>
      </c>
      <c r="Z122" s="4">
        <v>193502.0</v>
      </c>
      <c r="AA122" s="42">
        <v>597973.0</v>
      </c>
    </row>
    <row r="123" ht="15.75" customHeight="1">
      <c r="A123" s="46">
        <v>44150.0</v>
      </c>
      <c r="B123" s="43">
        <v>12006.0</v>
      </c>
      <c r="C123" s="8"/>
      <c r="D123" s="8"/>
      <c r="E123" s="9">
        <v>1.0</v>
      </c>
      <c r="F123" s="9">
        <v>12005.0</v>
      </c>
      <c r="G123" s="44">
        <v>367745.0</v>
      </c>
      <c r="H123" s="8"/>
      <c r="I123" s="9">
        <v>30555.0</v>
      </c>
      <c r="J123" s="8"/>
      <c r="K123" s="9">
        <v>337190.0</v>
      </c>
      <c r="L123" s="44">
        <v>3116.0</v>
      </c>
      <c r="M123" s="8"/>
      <c r="N123" s="9">
        <v>46.0</v>
      </c>
      <c r="O123" s="8"/>
      <c r="P123" s="9">
        <v>3070.0</v>
      </c>
      <c r="Q123" s="44">
        <v>4355.0</v>
      </c>
      <c r="R123" s="9">
        <v>45.0</v>
      </c>
      <c r="S123" s="8"/>
      <c r="T123" s="9">
        <v>3808.0</v>
      </c>
      <c r="U123" s="9">
        <v>502.0</v>
      </c>
      <c r="V123" s="44">
        <v>216502.0</v>
      </c>
      <c r="W123" s="9">
        <v>1354.0</v>
      </c>
      <c r="X123" s="9">
        <v>18114.0</v>
      </c>
      <c r="Y123" s="9">
        <v>2311.0</v>
      </c>
      <c r="Z123" s="9">
        <v>194723.0</v>
      </c>
      <c r="AA123" s="45">
        <v>603724.0</v>
      </c>
    </row>
    <row r="124" ht="15.75" customHeight="1">
      <c r="A124" s="40">
        <v>44151.0</v>
      </c>
      <c r="B124" s="41">
        <v>12095.0</v>
      </c>
      <c r="E124" s="4">
        <v>1.0</v>
      </c>
      <c r="F124" s="4">
        <v>12094.0</v>
      </c>
      <c r="G124" s="41">
        <v>371581.0</v>
      </c>
      <c r="I124" s="4">
        <v>33448.0</v>
      </c>
      <c r="K124" s="4">
        <v>338133.0</v>
      </c>
      <c r="L124" s="41">
        <v>3116.0</v>
      </c>
      <c r="N124" s="4">
        <v>46.0</v>
      </c>
      <c r="P124" s="4">
        <v>3070.0</v>
      </c>
      <c r="Q124" s="41">
        <v>4461.0</v>
      </c>
      <c r="R124" s="4">
        <v>47.0</v>
      </c>
      <c r="T124" s="4">
        <v>3911.0</v>
      </c>
      <c r="U124" s="4">
        <v>503.0</v>
      </c>
      <c r="V124" s="41">
        <v>218309.0</v>
      </c>
      <c r="W124" s="4">
        <v>1474.0</v>
      </c>
      <c r="X124" s="4">
        <v>19133.0</v>
      </c>
      <c r="Y124" s="4">
        <v>2311.0</v>
      </c>
      <c r="Z124" s="4">
        <v>195391.0</v>
      </c>
      <c r="AA124" s="42">
        <v>609562.0</v>
      </c>
    </row>
    <row r="125" ht="15.75" customHeight="1">
      <c r="A125" s="40">
        <v>44152.0</v>
      </c>
      <c r="B125" s="41">
        <v>12210.0</v>
      </c>
      <c r="E125" s="4">
        <v>1.0</v>
      </c>
      <c r="F125" s="4">
        <v>12209.0</v>
      </c>
      <c r="G125" s="41">
        <v>375215.0</v>
      </c>
      <c r="I125" s="4">
        <v>28584.0</v>
      </c>
      <c r="K125" s="4">
        <v>346631.0</v>
      </c>
      <c r="L125" s="41">
        <v>3125.0</v>
      </c>
      <c r="N125" s="4">
        <v>48.0</v>
      </c>
      <c r="P125" s="4">
        <v>3077.0</v>
      </c>
      <c r="Q125" s="41">
        <v>4507.0</v>
      </c>
      <c r="R125" s="4">
        <v>47.0</v>
      </c>
      <c r="T125" s="4">
        <v>3945.0</v>
      </c>
      <c r="U125" s="4">
        <v>515.0</v>
      </c>
      <c r="V125" s="41">
        <v>220956.0</v>
      </c>
      <c r="W125" s="4">
        <v>1315.0</v>
      </c>
      <c r="X125" s="4">
        <v>17684.0</v>
      </c>
      <c r="Y125" s="4">
        <v>2311.0</v>
      </c>
      <c r="Z125" s="4">
        <v>199646.0</v>
      </c>
      <c r="AA125" s="42">
        <v>616013.0</v>
      </c>
    </row>
    <row r="126" ht="15.75" customHeight="1">
      <c r="A126" s="40">
        <v>44153.0</v>
      </c>
      <c r="B126" s="41">
        <v>12267.0</v>
      </c>
      <c r="E126" s="4">
        <v>1.0</v>
      </c>
      <c r="F126" s="4">
        <v>12266.0</v>
      </c>
      <c r="G126" s="41">
        <v>381621.0</v>
      </c>
      <c r="I126" s="4">
        <v>28143.0</v>
      </c>
      <c r="K126" s="4">
        <v>353478.0</v>
      </c>
      <c r="L126" s="41">
        <v>3143.0</v>
      </c>
      <c r="N126" s="4">
        <v>33.0</v>
      </c>
      <c r="P126" s="4">
        <v>3110.0</v>
      </c>
      <c r="Q126" s="41">
        <v>4566.0</v>
      </c>
      <c r="R126" s="4">
        <v>47.0</v>
      </c>
      <c r="T126" s="4">
        <v>3997.0</v>
      </c>
      <c r="U126" s="4">
        <v>522.0</v>
      </c>
      <c r="V126" s="41">
        <v>225294.0</v>
      </c>
      <c r="W126" s="4">
        <v>1477.0</v>
      </c>
      <c r="X126" s="4">
        <v>17218.0</v>
      </c>
      <c r="Y126" s="4">
        <v>2311.0</v>
      </c>
      <c r="Z126" s="4">
        <v>204288.0</v>
      </c>
      <c r="AA126" s="42">
        <v>626891.0</v>
      </c>
    </row>
    <row r="127" ht="15.75" customHeight="1">
      <c r="A127" s="40">
        <v>44154.0</v>
      </c>
      <c r="B127" s="41">
        <v>12267.0</v>
      </c>
      <c r="E127" s="4">
        <v>1.0</v>
      </c>
      <c r="F127" s="4">
        <v>12266.0</v>
      </c>
      <c r="G127" s="41">
        <v>385965.0</v>
      </c>
      <c r="I127" s="4">
        <v>28530.0</v>
      </c>
      <c r="K127" s="4">
        <v>357435.0</v>
      </c>
      <c r="L127" s="41">
        <v>3143.0</v>
      </c>
      <c r="N127" s="4">
        <v>28.0</v>
      </c>
      <c r="P127" s="4">
        <v>3115.0</v>
      </c>
      <c r="Q127" s="41">
        <v>4661.0</v>
      </c>
      <c r="R127" s="4">
        <v>43.0</v>
      </c>
      <c r="T127" s="4">
        <v>4092.0</v>
      </c>
      <c r="U127" s="4">
        <v>526.0</v>
      </c>
      <c r="V127" s="41">
        <v>228041.0</v>
      </c>
      <c r="W127" s="4">
        <v>1588.0</v>
      </c>
      <c r="X127" s="4">
        <v>17078.0</v>
      </c>
      <c r="Y127" s="4">
        <v>2311.0</v>
      </c>
      <c r="Z127" s="4">
        <v>207064.0</v>
      </c>
      <c r="AA127" s="42">
        <v>634077.0</v>
      </c>
    </row>
    <row r="128" ht="15.75" customHeight="1">
      <c r="A128" s="46">
        <v>44155.0</v>
      </c>
      <c r="B128" s="43">
        <v>12364.0</v>
      </c>
      <c r="C128" s="8"/>
      <c r="D128" s="8"/>
      <c r="E128" s="9">
        <v>1.0</v>
      </c>
      <c r="F128" s="9">
        <v>12363.0</v>
      </c>
      <c r="G128" s="44">
        <v>391656.0</v>
      </c>
      <c r="H128" s="8"/>
      <c r="I128" s="9">
        <v>28922.0</v>
      </c>
      <c r="J128" s="8"/>
      <c r="K128" s="9">
        <v>362734.0</v>
      </c>
      <c r="L128" s="44">
        <v>3159.0</v>
      </c>
      <c r="M128" s="8"/>
      <c r="N128" s="9">
        <v>29.0</v>
      </c>
      <c r="O128" s="8"/>
      <c r="P128" s="9">
        <v>3130.0</v>
      </c>
      <c r="Q128" s="44">
        <v>4688.0</v>
      </c>
      <c r="R128" s="9">
        <v>41.0</v>
      </c>
      <c r="S128" s="8"/>
      <c r="T128" s="9">
        <v>4118.0</v>
      </c>
      <c r="U128" s="9">
        <v>529.0</v>
      </c>
      <c r="V128" s="44">
        <v>231910.0</v>
      </c>
      <c r="W128" s="9">
        <v>1584.0</v>
      </c>
      <c r="X128" s="9">
        <v>17490.0</v>
      </c>
      <c r="Y128" s="9">
        <v>2311.0</v>
      </c>
      <c r="Z128" s="9">
        <v>210525.0</v>
      </c>
      <c r="AA128" s="45">
        <v>643777.0</v>
      </c>
    </row>
    <row r="129" ht="15.75" customHeight="1">
      <c r="A129" s="40">
        <v>44156.0</v>
      </c>
      <c r="B129" s="41">
        <v>12367.0</v>
      </c>
      <c r="E129" s="4">
        <v>1.0</v>
      </c>
      <c r="F129" s="4">
        <v>12366.0</v>
      </c>
      <c r="G129" s="41">
        <v>393530.0</v>
      </c>
      <c r="I129" s="4">
        <v>28624.0</v>
      </c>
      <c r="K129" s="4">
        <v>364906.0</v>
      </c>
      <c r="L129" s="41">
        <v>3176.0</v>
      </c>
      <c r="N129" s="4">
        <v>28.0</v>
      </c>
      <c r="P129" s="4">
        <v>3148.0</v>
      </c>
      <c r="Q129" s="41">
        <v>4694.0</v>
      </c>
      <c r="R129" s="4">
        <v>42.0</v>
      </c>
      <c r="T129" s="4">
        <v>4118.0</v>
      </c>
      <c r="U129" s="4">
        <v>534.0</v>
      </c>
      <c r="V129" s="41">
        <v>233185.0</v>
      </c>
      <c r="W129" s="4">
        <v>1517.0</v>
      </c>
      <c r="X129" s="4">
        <v>17474.0</v>
      </c>
      <c r="Y129" s="4">
        <v>2311.0</v>
      </c>
      <c r="Z129" s="4">
        <v>211883.0</v>
      </c>
      <c r="AA129" s="42">
        <v>646952.0</v>
      </c>
    </row>
    <row r="130" ht="15.75" customHeight="1">
      <c r="A130" s="46">
        <v>44157.0</v>
      </c>
      <c r="B130" s="43">
        <v>12423.0</v>
      </c>
      <c r="C130" s="8"/>
      <c r="D130" s="8"/>
      <c r="E130" s="9">
        <v>1.0</v>
      </c>
      <c r="F130" s="9">
        <v>12422.0</v>
      </c>
      <c r="G130" s="44">
        <v>399938.0</v>
      </c>
      <c r="H130" s="8"/>
      <c r="I130" s="9">
        <v>33028.0</v>
      </c>
      <c r="J130" s="8"/>
      <c r="K130" s="9">
        <v>366910.0</v>
      </c>
      <c r="L130" s="44">
        <v>3218.0</v>
      </c>
      <c r="M130" s="8"/>
      <c r="N130" s="9">
        <v>60.0</v>
      </c>
      <c r="O130" s="8"/>
      <c r="P130" s="9">
        <v>3158.0</v>
      </c>
      <c r="Q130" s="44">
        <v>4700.0</v>
      </c>
      <c r="R130" s="9">
        <v>44.0</v>
      </c>
      <c r="S130" s="8"/>
      <c r="T130" s="9">
        <v>4118.0</v>
      </c>
      <c r="U130" s="9">
        <v>538.0</v>
      </c>
      <c r="V130" s="44">
        <v>236561.0</v>
      </c>
      <c r="W130" s="9">
        <v>1682.0</v>
      </c>
      <c r="X130" s="9">
        <v>19341.0</v>
      </c>
      <c r="Y130" s="9">
        <v>2311.0</v>
      </c>
      <c r="Z130" s="9">
        <v>213227.0</v>
      </c>
      <c r="AA130" s="45">
        <v>656840.0</v>
      </c>
    </row>
    <row r="131" ht="15.75" customHeight="1">
      <c r="A131" s="40">
        <v>44158.0</v>
      </c>
      <c r="B131" s="41">
        <v>12466.0</v>
      </c>
      <c r="E131" s="4">
        <v>1.0</v>
      </c>
      <c r="F131" s="4">
        <v>12465.0</v>
      </c>
      <c r="G131" s="41">
        <v>403540.0</v>
      </c>
      <c r="I131" s="4">
        <v>32034.0</v>
      </c>
      <c r="K131" s="4">
        <v>371506.0</v>
      </c>
      <c r="L131" s="41">
        <v>3229.0</v>
      </c>
      <c r="N131" s="4">
        <v>65.0</v>
      </c>
      <c r="P131" s="4">
        <v>3164.0</v>
      </c>
      <c r="Q131" s="41">
        <v>4706.0</v>
      </c>
      <c r="R131" s="4">
        <v>44.0</v>
      </c>
      <c r="T131" s="4">
        <v>4118.0</v>
      </c>
      <c r="U131" s="4">
        <v>544.0</v>
      </c>
      <c r="V131" s="41">
        <v>238175.0</v>
      </c>
      <c r="W131" s="4">
        <v>1613.0</v>
      </c>
      <c r="X131" s="4">
        <v>18061.0</v>
      </c>
      <c r="Y131" s="4">
        <v>2311.0</v>
      </c>
      <c r="Z131" s="4">
        <v>216190.0</v>
      </c>
      <c r="AA131" s="42">
        <v>662116.0</v>
      </c>
    </row>
    <row r="132" ht="15.75" customHeight="1">
      <c r="A132" s="46">
        <v>44159.0</v>
      </c>
      <c r="B132" s="43">
        <v>12571.0</v>
      </c>
      <c r="C132" s="8"/>
      <c r="D132" s="8"/>
      <c r="E132" s="9">
        <v>1.0</v>
      </c>
      <c r="F132" s="9">
        <v>12570.0</v>
      </c>
      <c r="G132" s="44">
        <v>407146.0</v>
      </c>
      <c r="H132" s="8"/>
      <c r="I132" s="9">
        <v>32187.0</v>
      </c>
      <c r="J132" s="8"/>
      <c r="K132" s="9">
        <v>374959.0</v>
      </c>
      <c r="L132" s="44">
        <v>3229.0</v>
      </c>
      <c r="M132" s="8"/>
      <c r="N132" s="9">
        <v>59.0</v>
      </c>
      <c r="O132" s="8"/>
      <c r="P132" s="9">
        <v>3170.0</v>
      </c>
      <c r="Q132" s="44">
        <v>4710.0</v>
      </c>
      <c r="R132" s="9">
        <v>42.0</v>
      </c>
      <c r="S132" s="8"/>
      <c r="T132" s="9">
        <v>4118.0</v>
      </c>
      <c r="U132" s="9">
        <v>550.0</v>
      </c>
      <c r="V132" s="44">
        <v>239739.0</v>
      </c>
      <c r="W132" s="9">
        <v>1577.0</v>
      </c>
      <c r="X132" s="9">
        <v>17468.0</v>
      </c>
      <c r="Y132" s="9">
        <v>2311.0</v>
      </c>
      <c r="Z132" s="9">
        <v>218383.0</v>
      </c>
      <c r="AA132" s="45">
        <v>667395.0</v>
      </c>
    </row>
    <row r="133" ht="15.75" customHeight="1">
      <c r="A133" s="40">
        <v>44160.0</v>
      </c>
      <c r="B133" s="41">
        <v>12621.0</v>
      </c>
      <c r="E133" s="4">
        <v>1.0</v>
      </c>
      <c r="F133" s="4">
        <v>12620.0</v>
      </c>
      <c r="G133" s="41">
        <v>412758.0</v>
      </c>
      <c r="I133" s="4">
        <v>34347.0</v>
      </c>
      <c r="K133" s="4">
        <v>378411.0</v>
      </c>
      <c r="L133" s="41">
        <v>3257.0</v>
      </c>
      <c r="N133" s="4">
        <v>62.0</v>
      </c>
      <c r="P133" s="4">
        <v>3195.0</v>
      </c>
      <c r="Q133" s="41">
        <v>4744.0</v>
      </c>
      <c r="R133" s="4">
        <v>43.0</v>
      </c>
      <c r="T133" s="4">
        <v>4148.0</v>
      </c>
      <c r="U133" s="4">
        <v>553.0</v>
      </c>
      <c r="V133" s="41">
        <v>243217.0</v>
      </c>
      <c r="W133" s="4">
        <v>1583.0</v>
      </c>
      <c r="X133" s="4">
        <v>18202.0</v>
      </c>
      <c r="Y133" s="4">
        <v>2311.0</v>
      </c>
      <c r="Z133" s="4">
        <v>221121.0</v>
      </c>
      <c r="AA133" s="42">
        <v>676597.0</v>
      </c>
    </row>
    <row r="134" ht="15.75" customHeight="1">
      <c r="A134" s="40">
        <v>44161.0</v>
      </c>
      <c r="B134" s="41">
        <v>12691.0</v>
      </c>
      <c r="E134" s="4">
        <v>1.0</v>
      </c>
      <c r="F134" s="4">
        <v>12690.0</v>
      </c>
      <c r="G134" s="41">
        <v>419682.0</v>
      </c>
      <c r="I134" s="4">
        <v>35307.0</v>
      </c>
      <c r="K134" s="4">
        <v>384375.0</v>
      </c>
      <c r="L134" s="41">
        <v>3266.0</v>
      </c>
      <c r="N134" s="4">
        <v>39.0</v>
      </c>
      <c r="P134" s="4">
        <v>3227.0</v>
      </c>
      <c r="Q134" s="41">
        <v>4751.0</v>
      </c>
      <c r="R134" s="4">
        <v>47.0</v>
      </c>
      <c r="T134" s="4">
        <v>4148.0</v>
      </c>
      <c r="U134" s="4">
        <v>556.0</v>
      </c>
      <c r="V134" s="41">
        <v>247299.0</v>
      </c>
      <c r="W134" s="4">
        <v>1486.0</v>
      </c>
      <c r="X134" s="4">
        <v>19121.0</v>
      </c>
      <c r="Y134" s="4">
        <v>2311.0</v>
      </c>
      <c r="Z134" s="4">
        <v>224381.0</v>
      </c>
      <c r="AA134" s="42">
        <v>687689.0</v>
      </c>
    </row>
    <row r="135" ht="15.75" customHeight="1">
      <c r="A135" s="46">
        <v>44162.0</v>
      </c>
      <c r="B135" s="43">
        <v>12756.0</v>
      </c>
      <c r="C135" s="8"/>
      <c r="D135" s="8"/>
      <c r="E135" s="9">
        <v>1.0</v>
      </c>
      <c r="F135" s="9">
        <v>12755.0</v>
      </c>
      <c r="G135" s="44">
        <v>426826.0</v>
      </c>
      <c r="H135" s="8"/>
      <c r="I135" s="9">
        <v>36226.0</v>
      </c>
      <c r="J135" s="8"/>
      <c r="K135" s="9">
        <v>390600.0</v>
      </c>
      <c r="L135" s="44">
        <v>3299.0</v>
      </c>
      <c r="M135" s="8"/>
      <c r="N135" s="9">
        <v>35.0</v>
      </c>
      <c r="O135" s="8"/>
      <c r="P135" s="9">
        <v>3264.0</v>
      </c>
      <c r="Q135" s="44">
        <v>4902.0</v>
      </c>
      <c r="R135" s="9">
        <v>49.0</v>
      </c>
      <c r="S135" s="8"/>
      <c r="T135" s="9">
        <v>4284.0</v>
      </c>
      <c r="U135" s="9">
        <v>569.0</v>
      </c>
      <c r="V135" s="44">
        <v>251571.0</v>
      </c>
      <c r="W135" s="9">
        <v>1415.0</v>
      </c>
      <c r="X135" s="9">
        <v>19750.0</v>
      </c>
      <c r="Y135" s="9">
        <v>2311.0</v>
      </c>
      <c r="Z135" s="9">
        <v>228095.0</v>
      </c>
      <c r="AA135" s="45">
        <v>699354.0</v>
      </c>
    </row>
    <row r="136" ht="15.75" customHeight="1">
      <c r="A136" s="46">
        <v>44163.0</v>
      </c>
      <c r="B136" s="43">
        <v>12805.0</v>
      </c>
      <c r="C136" s="8"/>
      <c r="D136" s="8"/>
      <c r="E136" s="9">
        <v>1.0</v>
      </c>
      <c r="F136" s="9">
        <v>12804.0</v>
      </c>
      <c r="G136" s="44">
        <v>433658.0</v>
      </c>
      <c r="H136" s="8"/>
      <c r="I136" s="9">
        <v>39551.0</v>
      </c>
      <c r="J136" s="8"/>
      <c r="K136" s="9">
        <v>394107.0</v>
      </c>
      <c r="L136" s="44">
        <v>3338.0</v>
      </c>
      <c r="M136" s="8"/>
      <c r="N136" s="9">
        <v>41.0</v>
      </c>
      <c r="O136" s="8"/>
      <c r="P136" s="9">
        <v>3297.0</v>
      </c>
      <c r="Q136" s="44">
        <v>4905.0</v>
      </c>
      <c r="R136" s="9">
        <v>50.0</v>
      </c>
      <c r="S136" s="8"/>
      <c r="T136" s="9">
        <v>4284.0</v>
      </c>
      <c r="U136" s="9">
        <v>571.0</v>
      </c>
      <c r="V136" s="44">
        <v>256114.0</v>
      </c>
      <c r="W136" s="9">
        <v>1359.0</v>
      </c>
      <c r="X136" s="9">
        <v>21025.0</v>
      </c>
      <c r="Y136" s="9">
        <v>2311.0</v>
      </c>
      <c r="Z136" s="9">
        <v>231419.0</v>
      </c>
      <c r="AA136" s="45">
        <v>710820.0</v>
      </c>
    </row>
    <row r="137" ht="15.75" customHeight="1">
      <c r="A137" s="40">
        <v>44164.0</v>
      </c>
      <c r="B137" s="41">
        <v>12897.0</v>
      </c>
      <c r="E137" s="4">
        <v>1.0</v>
      </c>
      <c r="F137" s="4">
        <v>12896.0</v>
      </c>
      <c r="G137" s="41">
        <v>439261.0</v>
      </c>
      <c r="I137" s="4">
        <v>42654.0</v>
      </c>
      <c r="K137" s="4">
        <v>396607.0</v>
      </c>
      <c r="L137" s="41">
        <v>3355.0</v>
      </c>
      <c r="N137" s="4">
        <v>47.0</v>
      </c>
      <c r="P137" s="4">
        <v>3308.0</v>
      </c>
      <c r="Q137" s="41">
        <v>4909.0</v>
      </c>
      <c r="R137" s="4">
        <v>51.0</v>
      </c>
      <c r="T137" s="4">
        <v>4284.0</v>
      </c>
      <c r="U137" s="4">
        <v>574.0</v>
      </c>
      <c r="V137" s="41">
        <v>259412.0</v>
      </c>
      <c r="W137" s="4">
        <v>1410.0</v>
      </c>
      <c r="X137" s="4">
        <v>22825.0</v>
      </c>
      <c r="Y137" s="4">
        <v>2311.0</v>
      </c>
      <c r="Z137" s="4">
        <v>232866.0</v>
      </c>
      <c r="AA137" s="42">
        <v>719834.0</v>
      </c>
    </row>
    <row r="138" ht="15.75" customHeight="1">
      <c r="A138" s="46">
        <v>44165.0</v>
      </c>
      <c r="B138" s="41">
        <v>12955.0</v>
      </c>
      <c r="E138" s="4">
        <v>1.0</v>
      </c>
      <c r="F138" s="4">
        <v>12954.0</v>
      </c>
      <c r="G138" s="41">
        <v>443495.0</v>
      </c>
      <c r="I138" s="4">
        <v>40338.0</v>
      </c>
      <c r="K138" s="4">
        <v>403157.0</v>
      </c>
      <c r="L138" s="41">
        <v>3369.0</v>
      </c>
      <c r="N138" s="4">
        <v>46.0</v>
      </c>
      <c r="P138" s="4">
        <v>3323.0</v>
      </c>
      <c r="Q138" s="41">
        <v>5080.0</v>
      </c>
      <c r="R138" s="4">
        <v>46.0</v>
      </c>
      <c r="T138" s="4">
        <v>4452.0</v>
      </c>
      <c r="U138" s="4">
        <v>582.0</v>
      </c>
      <c r="V138" s="41">
        <v>261610.0</v>
      </c>
      <c r="W138" s="4">
        <v>1328.0</v>
      </c>
      <c r="X138" s="4">
        <v>21201.0</v>
      </c>
      <c r="Y138" s="4">
        <v>2311.0</v>
      </c>
      <c r="Z138" s="4">
        <v>236770.0</v>
      </c>
      <c r="AA138" s="42">
        <v>726509.0</v>
      </c>
    </row>
    <row r="139" ht="15.75" customHeight="1">
      <c r="A139" s="40">
        <v>44166.0</v>
      </c>
      <c r="B139" s="41">
        <v>13010.0</v>
      </c>
      <c r="E139" s="4">
        <v>1.0</v>
      </c>
      <c r="F139" s="4">
        <v>13009.0</v>
      </c>
      <c r="G139" s="41">
        <v>446437.0</v>
      </c>
      <c r="I139" s="4">
        <v>38666.0</v>
      </c>
      <c r="K139" s="4">
        <v>407771.0</v>
      </c>
      <c r="L139" s="41">
        <v>3379.0</v>
      </c>
      <c r="N139" s="4">
        <v>45.0</v>
      </c>
      <c r="P139" s="4">
        <v>3334.0</v>
      </c>
      <c r="Q139" s="41">
        <v>5081.0</v>
      </c>
      <c r="R139" s="4">
        <v>39.0</v>
      </c>
      <c r="T139" s="4">
        <v>4452.0</v>
      </c>
      <c r="U139" s="4">
        <v>590.0</v>
      </c>
      <c r="V139" s="41">
        <v>262895.0</v>
      </c>
      <c r="W139" s="4">
        <v>1305.0</v>
      </c>
      <c r="X139" s="4">
        <v>20201.0</v>
      </c>
      <c r="Y139" s="4">
        <v>2311.0</v>
      </c>
      <c r="Z139" s="4">
        <v>239078.0</v>
      </c>
      <c r="AA139" s="42">
        <v>730802.0</v>
      </c>
    </row>
    <row r="140" ht="15.75" customHeight="1">
      <c r="A140" s="40">
        <v>44167.0</v>
      </c>
      <c r="B140" s="41">
        <v>13053.0</v>
      </c>
      <c r="E140" s="4">
        <v>1.0</v>
      </c>
      <c r="F140" s="4">
        <v>13052.0</v>
      </c>
      <c r="G140" s="41">
        <v>452536.0</v>
      </c>
      <c r="I140" s="4">
        <v>39532.0</v>
      </c>
      <c r="K140" s="4">
        <v>413004.0</v>
      </c>
      <c r="L140" s="41">
        <v>3393.0</v>
      </c>
      <c r="N140" s="4">
        <v>46.0</v>
      </c>
      <c r="P140" s="4">
        <v>3347.0</v>
      </c>
      <c r="Q140" s="41">
        <v>5085.0</v>
      </c>
      <c r="R140" s="4">
        <v>43.0</v>
      </c>
      <c r="T140" s="4">
        <v>4452.0</v>
      </c>
      <c r="U140" s="4">
        <v>590.0</v>
      </c>
      <c r="V140" s="41">
        <v>266413.0</v>
      </c>
      <c r="W140" s="4">
        <v>1376.0</v>
      </c>
      <c r="X140" s="4">
        <v>20318.0</v>
      </c>
      <c r="Y140" s="4">
        <v>2311.0</v>
      </c>
      <c r="Z140" s="4">
        <v>242408.0</v>
      </c>
      <c r="AA140" s="42">
        <v>740480.0</v>
      </c>
    </row>
    <row r="141" ht="15.75" customHeight="1">
      <c r="A141" s="40">
        <v>44168.0</v>
      </c>
      <c r="B141" s="41">
        <v>13103.0</v>
      </c>
      <c r="E141" s="4">
        <v>1.0</v>
      </c>
      <c r="F141" s="4">
        <v>13102.0</v>
      </c>
      <c r="G141" s="41">
        <v>457750.0</v>
      </c>
      <c r="I141" s="4">
        <v>38423.0</v>
      </c>
      <c r="K141" s="4">
        <v>419327.0</v>
      </c>
      <c r="L141" s="41">
        <v>3419.0</v>
      </c>
      <c r="N141" s="4">
        <v>54.0</v>
      </c>
      <c r="P141" s="4">
        <v>3365.0</v>
      </c>
      <c r="Q141" s="41">
        <v>5281.0</v>
      </c>
      <c r="R141" s="4">
        <v>45.0</v>
      </c>
      <c r="T141" s="4">
        <v>4640.0</v>
      </c>
      <c r="U141" s="4">
        <v>596.0</v>
      </c>
      <c r="V141" s="41">
        <v>270662.0</v>
      </c>
      <c r="W141" s="4">
        <v>1388.0</v>
      </c>
      <c r="X141" s="4">
        <v>20674.0</v>
      </c>
      <c r="Y141" s="4">
        <v>2311.0</v>
      </c>
      <c r="Z141" s="4">
        <v>246289.0</v>
      </c>
      <c r="AA141" s="42">
        <v>750215.0</v>
      </c>
    </row>
    <row r="142" ht="15.75" customHeight="1">
      <c r="A142" s="40">
        <v>44169.0</v>
      </c>
      <c r="B142" s="43">
        <v>13164.0</v>
      </c>
      <c r="C142" s="8"/>
      <c r="D142" s="8"/>
      <c r="E142" s="9">
        <v>1.0</v>
      </c>
      <c r="F142" s="9">
        <v>13163.0</v>
      </c>
      <c r="G142" s="44">
        <v>462561.0</v>
      </c>
      <c r="H142" s="8"/>
      <c r="I142" s="9">
        <v>37159.0</v>
      </c>
      <c r="J142" s="8"/>
      <c r="K142" s="9">
        <v>425402.0</v>
      </c>
      <c r="L142" s="44">
        <v>3442.0</v>
      </c>
      <c r="M142" s="8"/>
      <c r="N142" s="9">
        <v>41.0</v>
      </c>
      <c r="O142" s="8"/>
      <c r="P142" s="9">
        <v>3401.0</v>
      </c>
      <c r="Q142" s="44">
        <v>5288.0</v>
      </c>
      <c r="R142" s="9">
        <v>48.0</v>
      </c>
      <c r="S142" s="8"/>
      <c r="T142" s="9">
        <v>4640.0</v>
      </c>
      <c r="U142" s="9">
        <v>600.0</v>
      </c>
      <c r="V142" s="44">
        <v>275103.0</v>
      </c>
      <c r="W142" s="9">
        <v>1268.0</v>
      </c>
      <c r="X142" s="9">
        <v>21281.0</v>
      </c>
      <c r="Y142" s="9">
        <v>2311.0</v>
      </c>
      <c r="Z142" s="9">
        <v>250243.0</v>
      </c>
      <c r="AA142" s="45">
        <v>759558.0</v>
      </c>
    </row>
    <row r="143" ht="15.75" customHeight="1">
      <c r="A143" s="40">
        <v>44170.0</v>
      </c>
      <c r="B143" s="43">
        <v>13189.0</v>
      </c>
      <c r="C143" s="8"/>
      <c r="D143" s="8"/>
      <c r="E143" s="9">
        <v>1.0</v>
      </c>
      <c r="F143" s="9">
        <v>13188.0</v>
      </c>
      <c r="G143" s="44">
        <v>464652.0</v>
      </c>
      <c r="H143" s="8"/>
      <c r="I143" s="9">
        <v>36311.0</v>
      </c>
      <c r="J143" s="8"/>
      <c r="K143" s="9">
        <v>428341.0</v>
      </c>
      <c r="L143" s="44">
        <v>3454.0</v>
      </c>
      <c r="M143" s="8"/>
      <c r="N143" s="9">
        <v>46.0</v>
      </c>
      <c r="O143" s="8"/>
      <c r="P143" s="9">
        <v>3408.0</v>
      </c>
      <c r="Q143" s="44">
        <v>5293.0</v>
      </c>
      <c r="R143" s="9">
        <v>50.0</v>
      </c>
      <c r="S143" s="8"/>
      <c r="T143" s="9">
        <v>4640.0</v>
      </c>
      <c r="U143" s="9">
        <v>603.0</v>
      </c>
      <c r="V143" s="44">
        <v>277276.0</v>
      </c>
      <c r="W143" s="9">
        <v>1223.0</v>
      </c>
      <c r="X143" s="9">
        <v>20929.0</v>
      </c>
      <c r="Y143" s="9">
        <v>2311.0</v>
      </c>
      <c r="Z143" s="9">
        <v>252813.0</v>
      </c>
      <c r="AA143" s="45">
        <v>763864.0</v>
      </c>
    </row>
    <row r="144" ht="15.75" customHeight="1">
      <c r="A144" s="40">
        <v>44171.0</v>
      </c>
      <c r="B144" s="41">
        <v>13277.0</v>
      </c>
      <c r="E144" s="4">
        <v>1.0</v>
      </c>
      <c r="F144" s="4">
        <v>13276.0</v>
      </c>
      <c r="G144" s="41">
        <v>475888.0</v>
      </c>
      <c r="I144" s="4">
        <v>44978.0</v>
      </c>
      <c r="K144" s="4">
        <v>430910.0</v>
      </c>
      <c r="L144" s="41">
        <v>3465.0</v>
      </c>
      <c r="N144" s="4">
        <v>49.0</v>
      </c>
      <c r="P144" s="4">
        <v>3416.0</v>
      </c>
      <c r="Q144" s="41">
        <v>5298.0</v>
      </c>
      <c r="R144" s="4">
        <v>51.0</v>
      </c>
      <c r="T144" s="4">
        <v>4640.0</v>
      </c>
      <c r="U144" s="4">
        <v>607.0</v>
      </c>
      <c r="V144" s="41">
        <v>283820.0</v>
      </c>
      <c r="W144" s="4">
        <v>1469.0</v>
      </c>
      <c r="X144" s="4">
        <v>24827.0</v>
      </c>
      <c r="Y144" s="4">
        <v>2311.0</v>
      </c>
      <c r="Z144" s="4">
        <v>255213.0</v>
      </c>
      <c r="AA144" s="42">
        <v>781748.0</v>
      </c>
    </row>
    <row r="145" ht="15.75" customHeight="1">
      <c r="A145" s="40">
        <v>44172.0</v>
      </c>
      <c r="B145" s="41">
        <v>13381.0</v>
      </c>
      <c r="E145" s="4">
        <v>1.0</v>
      </c>
      <c r="F145" s="4">
        <v>13380.0</v>
      </c>
      <c r="G145" s="41">
        <v>480248.0</v>
      </c>
      <c r="I145" s="4">
        <v>42342.0</v>
      </c>
      <c r="K145" s="4">
        <v>437906.0</v>
      </c>
      <c r="L145" s="41">
        <v>3466.0</v>
      </c>
      <c r="N145" s="4">
        <v>43.0</v>
      </c>
      <c r="P145" s="4">
        <v>3423.0</v>
      </c>
      <c r="Q145" s="41">
        <v>5302.0</v>
      </c>
      <c r="R145" s="4">
        <v>50.0</v>
      </c>
      <c r="T145" s="4">
        <v>4640.0</v>
      </c>
      <c r="U145" s="4">
        <v>612.0</v>
      </c>
      <c r="V145" s="41">
        <v>285701.0</v>
      </c>
      <c r="W145" s="4">
        <v>1515.0</v>
      </c>
      <c r="X145" s="4">
        <v>23064.0</v>
      </c>
      <c r="Y145" s="4">
        <v>2311.0</v>
      </c>
      <c r="Z145" s="4">
        <v>258811.0</v>
      </c>
      <c r="AA145" s="42">
        <v>788098.0</v>
      </c>
    </row>
    <row r="146" ht="15.75" customHeight="1">
      <c r="A146" s="40">
        <v>44173.0</v>
      </c>
      <c r="B146" s="41">
        <v>13385.0</v>
      </c>
      <c r="E146" s="4">
        <v>1.0</v>
      </c>
      <c r="F146" s="4">
        <v>13384.0</v>
      </c>
      <c r="G146" s="41">
        <v>483143.0</v>
      </c>
      <c r="I146" s="4">
        <v>40129.0</v>
      </c>
      <c r="K146" s="4">
        <v>443014.0</v>
      </c>
      <c r="L146" s="41">
        <v>3483.0</v>
      </c>
      <c r="N146" s="4">
        <v>45.0</v>
      </c>
      <c r="P146" s="4">
        <v>3438.0</v>
      </c>
      <c r="Q146" s="41">
        <v>5304.0</v>
      </c>
      <c r="R146" s="4">
        <v>45.0</v>
      </c>
      <c r="T146" s="4">
        <v>4640.0</v>
      </c>
      <c r="U146" s="4">
        <v>619.0</v>
      </c>
      <c r="V146" s="41">
        <v>286988.0</v>
      </c>
      <c r="W146" s="4">
        <v>1403.0</v>
      </c>
      <c r="X146" s="4">
        <v>21175.0</v>
      </c>
      <c r="Y146" s="4">
        <v>2311.0</v>
      </c>
      <c r="Z146" s="4">
        <v>262099.0</v>
      </c>
      <c r="AA146" s="42">
        <v>792303.0</v>
      </c>
    </row>
    <row r="147" ht="15.75" customHeight="1">
      <c r="A147" s="40">
        <v>44174.0</v>
      </c>
      <c r="B147" s="43">
        <v>13487.0</v>
      </c>
      <c r="C147" s="8"/>
      <c r="D147" s="8"/>
      <c r="E147" s="9">
        <v>1.0</v>
      </c>
      <c r="F147" s="9">
        <v>13486.0</v>
      </c>
      <c r="G147" s="44">
        <v>488081.0</v>
      </c>
      <c r="H147" s="8"/>
      <c r="I147" s="9">
        <v>38001.0</v>
      </c>
      <c r="J147" s="8"/>
      <c r="K147" s="9">
        <v>450080.0</v>
      </c>
      <c r="L147" s="44">
        <v>3468.0</v>
      </c>
      <c r="M147" s="8"/>
      <c r="N147" s="9">
        <v>21.0</v>
      </c>
      <c r="O147" s="8"/>
      <c r="P147" s="9">
        <v>3447.0</v>
      </c>
      <c r="Q147" s="44">
        <v>5318.0</v>
      </c>
      <c r="R147" s="9">
        <v>19.0</v>
      </c>
      <c r="S147" s="8"/>
      <c r="T147" s="9">
        <v>4649.0</v>
      </c>
      <c r="U147" s="9">
        <v>650.0</v>
      </c>
      <c r="V147" s="44">
        <v>289439.0</v>
      </c>
      <c r="W147" s="9">
        <v>1206.0</v>
      </c>
      <c r="X147" s="9">
        <v>19374.0</v>
      </c>
      <c r="Y147" s="9">
        <v>2311.0</v>
      </c>
      <c r="Z147" s="9">
        <v>266548.0</v>
      </c>
      <c r="AA147" s="45">
        <v>799793.0</v>
      </c>
    </row>
    <row r="148" ht="15.75" customHeight="1">
      <c r="A148" s="40">
        <v>44175.0</v>
      </c>
      <c r="B148" s="41">
        <v>13530.0</v>
      </c>
      <c r="E148" s="4">
        <v>1.0</v>
      </c>
      <c r="F148" s="4">
        <v>13529.0</v>
      </c>
      <c r="G148" s="41">
        <v>489757.0</v>
      </c>
      <c r="I148" s="4">
        <v>35167.0</v>
      </c>
      <c r="K148" s="4">
        <v>454590.0</v>
      </c>
      <c r="L148" s="41">
        <v>3481.0</v>
      </c>
      <c r="N148" s="4">
        <v>17.0</v>
      </c>
      <c r="P148" s="4">
        <v>3464.0</v>
      </c>
      <c r="Q148" s="41">
        <v>5313.0</v>
      </c>
      <c r="R148" s="4">
        <v>18.0</v>
      </c>
      <c r="T148" s="4">
        <v>4640.0</v>
      </c>
      <c r="U148" s="4">
        <v>655.0</v>
      </c>
      <c r="V148" s="41">
        <v>291337.0</v>
      </c>
      <c r="W148" s="4">
        <v>1053.0</v>
      </c>
      <c r="X148" s="4">
        <v>18680.0</v>
      </c>
      <c r="Y148" s="4">
        <v>2311.0</v>
      </c>
      <c r="Z148" s="4">
        <v>269293.0</v>
      </c>
      <c r="AA148" s="42">
        <v>803418.0</v>
      </c>
    </row>
    <row r="149" ht="15.75" customHeight="1">
      <c r="A149" s="46">
        <v>44176.0</v>
      </c>
      <c r="B149" s="43">
        <v>13621.0</v>
      </c>
      <c r="C149" s="8"/>
      <c r="D149" s="8"/>
      <c r="E149" s="9">
        <v>1.0</v>
      </c>
      <c r="F149" s="9">
        <v>13620.0</v>
      </c>
      <c r="G149" s="44">
        <v>494108.0</v>
      </c>
      <c r="H149" s="8"/>
      <c r="I149" s="9">
        <v>33724.0</v>
      </c>
      <c r="J149" s="8"/>
      <c r="K149" s="9">
        <v>460384.0</v>
      </c>
      <c r="L149" s="44">
        <v>3483.0</v>
      </c>
      <c r="M149" s="8"/>
      <c r="N149" s="9">
        <v>19.0</v>
      </c>
      <c r="O149" s="8"/>
      <c r="P149" s="9">
        <v>3464.0</v>
      </c>
      <c r="Q149" s="44">
        <v>5314.0</v>
      </c>
      <c r="R149" s="9">
        <v>19.0</v>
      </c>
      <c r="S149" s="8"/>
      <c r="T149" s="9">
        <v>4640.0</v>
      </c>
      <c r="U149" s="9">
        <v>655.0</v>
      </c>
      <c r="V149" s="44">
        <v>293204.0</v>
      </c>
      <c r="W149" s="9">
        <v>997.0</v>
      </c>
      <c r="X149" s="9">
        <v>17777.0</v>
      </c>
      <c r="Y149" s="9">
        <v>2311.0</v>
      </c>
      <c r="Z149" s="9">
        <v>272119.0</v>
      </c>
      <c r="AA149" s="45">
        <v>809730.0</v>
      </c>
    </row>
    <row r="150" ht="15.75" customHeight="1">
      <c r="A150" s="40">
        <v>44177.0</v>
      </c>
      <c r="B150" s="41">
        <v>13734.0</v>
      </c>
      <c r="E150" s="4">
        <v>1.0</v>
      </c>
      <c r="F150" s="4">
        <v>13733.0</v>
      </c>
      <c r="G150" s="41">
        <v>496049.0</v>
      </c>
      <c r="I150" s="4">
        <v>33372.0</v>
      </c>
      <c r="K150" s="4">
        <v>462677.0</v>
      </c>
      <c r="L150" s="41">
        <v>3505.0</v>
      </c>
      <c r="N150" s="4">
        <v>19.0</v>
      </c>
      <c r="P150" s="4">
        <v>3486.0</v>
      </c>
      <c r="Q150" s="41">
        <v>5334.0</v>
      </c>
      <c r="R150" s="4">
        <v>38.0</v>
      </c>
      <c r="T150" s="4">
        <v>4640.0</v>
      </c>
      <c r="U150" s="4">
        <v>656.0</v>
      </c>
      <c r="V150" s="41">
        <v>294602.0</v>
      </c>
      <c r="W150" s="4">
        <v>919.0</v>
      </c>
      <c r="X150" s="4">
        <v>17873.0</v>
      </c>
      <c r="Y150" s="4">
        <v>2311.0</v>
      </c>
      <c r="Z150" s="4">
        <v>273499.0</v>
      </c>
      <c r="AA150" s="42">
        <v>813224.0</v>
      </c>
    </row>
    <row r="151" ht="15.75" customHeight="1">
      <c r="A151" s="46">
        <v>44178.0</v>
      </c>
      <c r="B151" s="43">
        <v>13871.0</v>
      </c>
      <c r="C151" s="8"/>
      <c r="D151" s="8"/>
      <c r="E151" s="9">
        <v>1.0</v>
      </c>
      <c r="F151" s="9">
        <v>13870.0</v>
      </c>
      <c r="G151" s="44">
        <v>497943.0</v>
      </c>
      <c r="H151" s="8"/>
      <c r="I151" s="9">
        <v>34190.0</v>
      </c>
      <c r="J151" s="8"/>
      <c r="K151" s="9">
        <v>463753.0</v>
      </c>
      <c r="L151" s="44">
        <v>3521.0</v>
      </c>
      <c r="M151" s="8"/>
      <c r="N151" s="9">
        <v>24.0</v>
      </c>
      <c r="O151" s="8"/>
      <c r="P151" s="9">
        <v>3497.0</v>
      </c>
      <c r="Q151" s="44">
        <v>5336.0</v>
      </c>
      <c r="R151" s="9">
        <v>39.0</v>
      </c>
      <c r="S151" s="8"/>
      <c r="T151" s="9">
        <v>4640.0</v>
      </c>
      <c r="U151" s="9">
        <v>657.0</v>
      </c>
      <c r="V151" s="44">
        <v>296265.0</v>
      </c>
      <c r="W151" s="9">
        <v>902.0</v>
      </c>
      <c r="X151" s="9">
        <v>18513.0</v>
      </c>
      <c r="Y151" s="9">
        <v>2311.0</v>
      </c>
      <c r="Z151" s="9">
        <v>274539.0</v>
      </c>
      <c r="AA151" s="45">
        <v>816936.0</v>
      </c>
    </row>
    <row r="152" ht="15.75" customHeight="1">
      <c r="A152" s="40">
        <v>44179.0</v>
      </c>
      <c r="B152" s="41">
        <v>14081.0</v>
      </c>
      <c r="E152" s="4">
        <v>1.0</v>
      </c>
      <c r="F152" s="4">
        <v>14080.0</v>
      </c>
      <c r="G152" s="41">
        <v>501458.0</v>
      </c>
      <c r="I152" s="4">
        <v>32337.0</v>
      </c>
      <c r="K152" s="4">
        <v>469121.0</v>
      </c>
      <c r="L152" s="41">
        <v>3527.0</v>
      </c>
      <c r="N152" s="4">
        <v>28.0</v>
      </c>
      <c r="P152" s="4">
        <v>3499.0</v>
      </c>
      <c r="Q152" s="41">
        <v>5809.0</v>
      </c>
      <c r="R152" s="4">
        <v>37.0</v>
      </c>
      <c r="T152" s="4">
        <v>5109.0</v>
      </c>
      <c r="U152" s="4">
        <v>663.0</v>
      </c>
      <c r="V152" s="41">
        <v>298338.0</v>
      </c>
      <c r="W152" s="4">
        <v>891.0</v>
      </c>
      <c r="X152" s="4">
        <v>17164.0</v>
      </c>
      <c r="Y152" s="4">
        <v>2311.0</v>
      </c>
      <c r="Z152" s="4">
        <v>277972.0</v>
      </c>
      <c r="AA152" s="42">
        <v>823213.0</v>
      </c>
    </row>
    <row r="153" ht="15.75" customHeight="1">
      <c r="A153" s="40">
        <v>44180.0</v>
      </c>
      <c r="B153" s="41">
        <v>14130.0</v>
      </c>
      <c r="E153" s="4">
        <v>1.0</v>
      </c>
      <c r="F153" s="4">
        <v>14129.0</v>
      </c>
      <c r="G153" s="41">
        <v>504695.0</v>
      </c>
      <c r="I153" s="4">
        <v>30182.0</v>
      </c>
      <c r="K153" s="4">
        <v>474513.0</v>
      </c>
      <c r="L153" s="41">
        <v>3529.0</v>
      </c>
      <c r="N153" s="4">
        <v>23.0</v>
      </c>
      <c r="P153" s="4">
        <v>3506.0</v>
      </c>
      <c r="Q153" s="41">
        <v>5813.0</v>
      </c>
      <c r="R153" s="4">
        <v>37.0</v>
      </c>
      <c r="T153" s="4">
        <v>5109.0</v>
      </c>
      <c r="U153" s="4">
        <v>667.0</v>
      </c>
      <c r="V153" s="41">
        <v>299705.0</v>
      </c>
      <c r="W153" s="4">
        <v>993.0</v>
      </c>
      <c r="X153" s="4">
        <v>15244.0</v>
      </c>
      <c r="Y153" s="4">
        <v>2311.0</v>
      </c>
      <c r="Z153" s="4">
        <v>281157.0</v>
      </c>
      <c r="AA153" s="42">
        <v>827872.0</v>
      </c>
    </row>
    <row r="154" ht="15.75" customHeight="1">
      <c r="A154" s="40">
        <v>44181.0</v>
      </c>
      <c r="B154" s="41">
        <v>14189.0</v>
      </c>
      <c r="E154" s="4">
        <v>1.0</v>
      </c>
      <c r="F154" s="4">
        <v>14188.0</v>
      </c>
      <c r="G154" s="41">
        <v>510306.0</v>
      </c>
      <c r="I154" s="4">
        <v>29550.0</v>
      </c>
      <c r="K154" s="4">
        <v>480756.0</v>
      </c>
      <c r="L154" s="41">
        <v>3529.0</v>
      </c>
      <c r="N154" s="4">
        <v>22.0</v>
      </c>
      <c r="P154" s="4">
        <v>3507.0</v>
      </c>
      <c r="Q154" s="41">
        <v>5814.0</v>
      </c>
      <c r="R154" s="4">
        <v>36.0</v>
      </c>
      <c r="T154" s="4">
        <v>5109.0</v>
      </c>
      <c r="U154" s="4">
        <v>669.0</v>
      </c>
      <c r="V154" s="41">
        <v>302401.0</v>
      </c>
      <c r="W154" s="4">
        <v>1110.0</v>
      </c>
      <c r="X154" s="4">
        <v>14636.0</v>
      </c>
      <c r="Y154" s="4">
        <v>2311.0</v>
      </c>
      <c r="Z154" s="4">
        <v>284344.0</v>
      </c>
      <c r="AA154" s="42">
        <v>836239.0</v>
      </c>
    </row>
    <row r="155" ht="15.75" customHeight="1">
      <c r="A155" s="46">
        <v>44182.0</v>
      </c>
      <c r="B155" s="41">
        <v>14231.0</v>
      </c>
      <c r="E155" s="4">
        <v>1.0</v>
      </c>
      <c r="F155" s="4">
        <v>14230.0</v>
      </c>
      <c r="G155" s="41">
        <v>516263.0</v>
      </c>
      <c r="I155" s="4">
        <v>29438.0</v>
      </c>
      <c r="K155" s="4">
        <v>486825.0</v>
      </c>
      <c r="L155" s="41">
        <v>3531.0</v>
      </c>
      <c r="N155" s="4">
        <v>23.0</v>
      </c>
      <c r="P155" s="4">
        <v>3508.0</v>
      </c>
      <c r="Q155" s="41">
        <v>6041.0</v>
      </c>
      <c r="R155" s="4">
        <v>39.0</v>
      </c>
      <c r="T155" s="4">
        <v>5332.0</v>
      </c>
      <c r="U155" s="4">
        <v>670.0</v>
      </c>
      <c r="V155" s="41">
        <v>306024.0</v>
      </c>
      <c r="W155" s="4">
        <v>1251.0</v>
      </c>
      <c r="X155" s="4">
        <v>15117.0</v>
      </c>
      <c r="Y155" s="4">
        <v>2311.0</v>
      </c>
      <c r="Z155" s="4">
        <v>287345.0</v>
      </c>
      <c r="AA155" s="42">
        <v>846090.0</v>
      </c>
    </row>
    <row r="156" ht="15.75" customHeight="1">
      <c r="A156" s="46">
        <v>44183.0</v>
      </c>
      <c r="B156" s="41">
        <v>14252.0</v>
      </c>
      <c r="E156" s="4">
        <v>1.0</v>
      </c>
      <c r="F156" s="4">
        <v>14251.0</v>
      </c>
      <c r="G156" s="41">
        <v>522934.0</v>
      </c>
      <c r="I156" s="4">
        <v>30159.0</v>
      </c>
      <c r="K156" s="4">
        <v>492775.0</v>
      </c>
      <c r="L156" s="41">
        <v>3538.0</v>
      </c>
      <c r="N156" s="4">
        <v>23.0</v>
      </c>
      <c r="P156" s="4">
        <v>3515.0</v>
      </c>
      <c r="Q156" s="41">
        <v>6045.0</v>
      </c>
      <c r="R156" s="4">
        <v>37.0</v>
      </c>
      <c r="T156" s="4">
        <v>5332.0</v>
      </c>
      <c r="U156" s="4">
        <v>676.0</v>
      </c>
      <c r="V156" s="41">
        <v>309437.0</v>
      </c>
      <c r="W156" s="4">
        <v>1276.0</v>
      </c>
      <c r="X156" s="4">
        <v>15751.0</v>
      </c>
      <c r="Y156" s="4">
        <v>2311.0</v>
      </c>
      <c r="Z156" s="4">
        <v>290099.0</v>
      </c>
      <c r="AA156" s="42">
        <v>856206.0</v>
      </c>
    </row>
    <row r="157" ht="15.75" customHeight="1">
      <c r="A157" s="40">
        <v>44184.0</v>
      </c>
      <c r="B157" s="41">
        <v>14388.0</v>
      </c>
      <c r="E157" s="4">
        <v>1.0</v>
      </c>
      <c r="F157" s="4">
        <v>14387.0</v>
      </c>
      <c r="G157" s="41">
        <v>527685.0</v>
      </c>
      <c r="I157" s="4">
        <v>31876.0</v>
      </c>
      <c r="K157" s="4">
        <v>495809.0</v>
      </c>
      <c r="L157" s="41">
        <v>3553.0</v>
      </c>
      <c r="N157" s="4">
        <v>27.0</v>
      </c>
      <c r="P157" s="4">
        <v>3526.0</v>
      </c>
      <c r="Q157" s="41">
        <v>6049.0</v>
      </c>
      <c r="R157" s="4">
        <v>41.0</v>
      </c>
      <c r="T157" s="4">
        <v>5332.0</v>
      </c>
      <c r="U157" s="4">
        <v>676.0</v>
      </c>
      <c r="V157" s="41">
        <v>312519.0</v>
      </c>
      <c r="W157" s="4">
        <v>1321.0</v>
      </c>
      <c r="X157" s="4">
        <v>17727.0</v>
      </c>
      <c r="Y157" s="4">
        <v>2311.0</v>
      </c>
      <c r="Z157" s="4">
        <v>291160.0</v>
      </c>
      <c r="AA157" s="42">
        <v>864194.0</v>
      </c>
    </row>
    <row r="158" ht="15.75" customHeight="1">
      <c r="A158" s="40">
        <v>44185.0</v>
      </c>
      <c r="B158" s="41">
        <v>14506.0</v>
      </c>
      <c r="E158" s="4">
        <v>1.0</v>
      </c>
      <c r="F158" s="4">
        <v>14505.0</v>
      </c>
      <c r="G158" s="41">
        <v>533131.0</v>
      </c>
      <c r="I158" s="4">
        <v>35407.0</v>
      </c>
      <c r="K158" s="4">
        <v>497724.0</v>
      </c>
      <c r="L158" s="41">
        <v>3556.0</v>
      </c>
      <c r="N158" s="4">
        <v>30.0</v>
      </c>
      <c r="P158" s="4">
        <v>3526.0</v>
      </c>
      <c r="Q158" s="41">
        <v>6051.0</v>
      </c>
      <c r="R158" s="4">
        <v>42.0</v>
      </c>
      <c r="T158" s="4">
        <v>5332.0</v>
      </c>
      <c r="U158" s="4">
        <v>677.0</v>
      </c>
      <c r="V158" s="41">
        <v>315903.0</v>
      </c>
      <c r="W158" s="4">
        <v>1334.0</v>
      </c>
      <c r="X158" s="4">
        <v>20467.0</v>
      </c>
      <c r="Y158" s="4">
        <v>2311.0</v>
      </c>
      <c r="Z158" s="4">
        <v>291791.0</v>
      </c>
      <c r="AA158" s="42">
        <v>873147.0</v>
      </c>
    </row>
    <row r="159" ht="15.75" customHeight="1">
      <c r="A159" s="40">
        <v>44186.0</v>
      </c>
      <c r="B159" s="41">
        <v>14652.0</v>
      </c>
      <c r="E159" s="4">
        <v>1.0</v>
      </c>
      <c r="F159" s="4">
        <v>14651.0</v>
      </c>
      <c r="G159" s="41">
        <v>537156.0</v>
      </c>
      <c r="I159" s="4">
        <v>39432.0</v>
      </c>
      <c r="K159" s="4">
        <v>497724.0</v>
      </c>
      <c r="L159" s="41">
        <v>3558.0</v>
      </c>
      <c r="N159" s="4">
        <v>32.0</v>
      </c>
      <c r="P159" s="4">
        <v>3526.0</v>
      </c>
      <c r="Q159" s="41">
        <v>6054.0</v>
      </c>
      <c r="R159" s="4">
        <v>45.0</v>
      </c>
      <c r="T159" s="4">
        <v>5332.0</v>
      </c>
      <c r="U159" s="4">
        <v>677.0</v>
      </c>
      <c r="V159" s="41">
        <v>317697.0</v>
      </c>
      <c r="W159" s="4">
        <v>1350.0</v>
      </c>
      <c r="X159" s="4">
        <v>21711.0</v>
      </c>
      <c r="Y159" s="4">
        <v>2311.0</v>
      </c>
      <c r="Z159" s="4">
        <v>292325.0</v>
      </c>
      <c r="AA159" s="42">
        <v>879117.0</v>
      </c>
    </row>
    <row r="160" ht="15.75" customHeight="1">
      <c r="A160" s="40">
        <v>44187.0</v>
      </c>
      <c r="B160" s="41">
        <v>14681.0</v>
      </c>
      <c r="E160" s="4">
        <v>1.0</v>
      </c>
      <c r="F160" s="4">
        <v>14680.0</v>
      </c>
      <c r="G160" s="41">
        <v>540466.0</v>
      </c>
      <c r="I160" s="4">
        <v>34408.0</v>
      </c>
      <c r="K160" s="4">
        <v>506058.0</v>
      </c>
      <c r="L160" s="41">
        <v>3558.0</v>
      </c>
      <c r="N160" s="4">
        <v>25.0</v>
      </c>
      <c r="P160" s="4">
        <v>3533.0</v>
      </c>
      <c r="Q160" s="41">
        <v>6054.0</v>
      </c>
      <c r="R160" s="4">
        <v>38.0</v>
      </c>
      <c r="T160" s="4">
        <v>5332.0</v>
      </c>
      <c r="U160" s="4">
        <v>684.0</v>
      </c>
      <c r="V160" s="41">
        <v>319317.0</v>
      </c>
      <c r="W160" s="4">
        <v>1349.0</v>
      </c>
      <c r="X160" s="4">
        <v>18663.0</v>
      </c>
      <c r="Y160" s="4">
        <v>2311.0</v>
      </c>
      <c r="Z160" s="4">
        <v>296994.0</v>
      </c>
      <c r="AA160" s="42">
        <v>884076.0</v>
      </c>
    </row>
    <row r="161" ht="15.75" customHeight="1">
      <c r="A161" s="40">
        <v>44188.0</v>
      </c>
      <c r="B161" s="41">
        <v>14856.0</v>
      </c>
      <c r="E161" s="4">
        <v>1.0</v>
      </c>
      <c r="F161" s="4">
        <v>14855.0</v>
      </c>
      <c r="G161" s="41">
        <v>542373.0</v>
      </c>
      <c r="I161" s="4">
        <v>35374.0</v>
      </c>
      <c r="K161" s="4">
        <v>506999.0</v>
      </c>
      <c r="L161" s="41">
        <v>3565.0</v>
      </c>
      <c r="N161" s="4">
        <v>30.0</v>
      </c>
      <c r="P161" s="4">
        <v>3535.0</v>
      </c>
      <c r="Q161" s="41">
        <v>6064.0</v>
      </c>
      <c r="R161" s="4">
        <v>44.0</v>
      </c>
      <c r="T161" s="4">
        <v>5332.0</v>
      </c>
      <c r="U161" s="4">
        <v>688.0</v>
      </c>
      <c r="V161" s="41">
        <v>320898.0</v>
      </c>
      <c r="W161" s="4">
        <v>1442.0</v>
      </c>
      <c r="X161" s="4">
        <v>19419.0</v>
      </c>
      <c r="Y161" s="4">
        <v>2311.0</v>
      </c>
      <c r="Z161" s="4">
        <v>297726.0</v>
      </c>
      <c r="AA161" s="42">
        <v>887756.0</v>
      </c>
    </row>
    <row r="162" ht="15.75" customHeight="1">
      <c r="A162" s="40">
        <v>44189.0</v>
      </c>
      <c r="B162" s="41">
        <v>14943.0</v>
      </c>
      <c r="E162" s="4">
        <v>1.0</v>
      </c>
      <c r="F162" s="4">
        <v>14942.0</v>
      </c>
      <c r="G162" s="41">
        <v>544030.0</v>
      </c>
      <c r="I162" s="4">
        <v>32453.0</v>
      </c>
      <c r="K162" s="4">
        <v>511577.0</v>
      </c>
      <c r="L162" s="41">
        <v>3566.0</v>
      </c>
      <c r="N162" s="4">
        <v>30.0</v>
      </c>
      <c r="P162" s="4">
        <v>3536.0</v>
      </c>
      <c r="Q162" s="41">
        <v>6077.0</v>
      </c>
      <c r="R162" s="4">
        <v>38.0</v>
      </c>
      <c r="T162" s="4">
        <v>5332.0</v>
      </c>
      <c r="U162" s="4">
        <v>707.0</v>
      </c>
      <c r="V162" s="41">
        <v>322266.0</v>
      </c>
      <c r="W162" s="4">
        <v>1324.0</v>
      </c>
      <c r="X162" s="4">
        <v>18230.0</v>
      </c>
      <c r="Y162" s="4">
        <v>2311.0</v>
      </c>
      <c r="Z162" s="4">
        <v>300401.0</v>
      </c>
      <c r="AA162" s="42">
        <v>890822.0</v>
      </c>
    </row>
    <row r="163" ht="15.75" customHeight="1">
      <c r="A163" s="40">
        <v>44190.0</v>
      </c>
      <c r="B163" s="41">
        <v>14946.0</v>
      </c>
      <c r="E163" s="4">
        <v>1.0</v>
      </c>
      <c r="F163" s="4">
        <v>14945.0</v>
      </c>
      <c r="G163" s="41">
        <v>550198.0</v>
      </c>
      <c r="I163" s="4">
        <v>32693.0</v>
      </c>
      <c r="K163" s="4">
        <v>517505.0</v>
      </c>
      <c r="L163" s="41">
        <v>3571.0</v>
      </c>
      <c r="N163" s="4">
        <v>30.0</v>
      </c>
      <c r="P163" s="4">
        <v>3541.0</v>
      </c>
      <c r="Q163" s="41">
        <v>6093.0</v>
      </c>
      <c r="R163" s="4">
        <v>38.0</v>
      </c>
      <c r="T163" s="4">
        <v>5333.0</v>
      </c>
      <c r="U163" s="4">
        <v>722.0</v>
      </c>
      <c r="V163" s="41">
        <v>325709.0</v>
      </c>
      <c r="W163" s="4">
        <v>1003.0</v>
      </c>
      <c r="X163" s="4">
        <v>19001.0</v>
      </c>
      <c r="Y163" s="4">
        <v>2311.0</v>
      </c>
      <c r="Z163" s="4">
        <v>303394.0</v>
      </c>
      <c r="AA163" s="42">
        <f>B163+G163+L163+Q163+V163</f>
        <v>900517</v>
      </c>
    </row>
    <row r="164" ht="15.75" customHeight="1">
      <c r="A164" s="40">
        <v>44191.0</v>
      </c>
      <c r="B164" s="41">
        <v>15002.0</v>
      </c>
      <c r="E164" s="4">
        <v>1.0</v>
      </c>
      <c r="F164" s="4">
        <v>15001.0</v>
      </c>
      <c r="G164" s="41">
        <v>555803.0</v>
      </c>
      <c r="I164" s="4">
        <v>34927.0</v>
      </c>
      <c r="K164" s="4">
        <v>520876.0</v>
      </c>
      <c r="L164" s="41">
        <v>3574.0</v>
      </c>
      <c r="N164" s="4">
        <v>33.0</v>
      </c>
      <c r="P164" s="4">
        <v>3541.0</v>
      </c>
      <c r="Q164" s="41">
        <v>6104.0</v>
      </c>
      <c r="R164" s="4">
        <v>39.0</v>
      </c>
      <c r="T164" s="4">
        <v>5333.0</v>
      </c>
      <c r="U164" s="4">
        <v>732.0</v>
      </c>
      <c r="V164" s="41">
        <v>328991.0</v>
      </c>
      <c r="W164" s="4">
        <v>717.0</v>
      </c>
      <c r="X164" s="4">
        <v>20999.0</v>
      </c>
      <c r="Y164" s="4">
        <v>2311.0</v>
      </c>
      <c r="Z164" s="4">
        <v>304964.0</v>
      </c>
      <c r="AA164" s="42">
        <v>909474.0</v>
      </c>
    </row>
    <row r="165" ht="15.75" customHeight="1">
      <c r="A165" s="40">
        <v>44192.0</v>
      </c>
      <c r="B165" s="41">
        <v>15021.0</v>
      </c>
      <c r="E165" s="4">
        <v>1.0</v>
      </c>
      <c r="F165" s="4">
        <v>15020.0</v>
      </c>
      <c r="G165" s="41">
        <v>559477.0</v>
      </c>
      <c r="I165" s="4">
        <v>37111.0</v>
      </c>
      <c r="K165" s="4">
        <v>522366.0</v>
      </c>
      <c r="L165" s="41">
        <v>3577.0</v>
      </c>
      <c r="N165" s="4">
        <v>36.0</v>
      </c>
      <c r="P165" s="4">
        <v>3541.0</v>
      </c>
      <c r="Q165" s="41">
        <v>6109.0</v>
      </c>
      <c r="R165" s="4">
        <v>37.0</v>
      </c>
      <c r="T165" s="4">
        <v>5333.0</v>
      </c>
      <c r="U165" s="4">
        <v>739.0</v>
      </c>
      <c r="V165" s="41">
        <v>330758.0</v>
      </c>
      <c r="W165" s="4">
        <v>635.0</v>
      </c>
      <c r="X165" s="4">
        <v>20333.0</v>
      </c>
      <c r="Y165" s="4">
        <v>2311.0</v>
      </c>
      <c r="Z165" s="4">
        <v>307479.0</v>
      </c>
      <c r="AA165" s="42">
        <v>914942.0</v>
      </c>
    </row>
    <row r="166" ht="15.75" customHeight="1">
      <c r="A166" s="40">
        <v>44193.0</v>
      </c>
      <c r="B166" s="41">
        <v>15186.0</v>
      </c>
      <c r="E166" s="4">
        <v>1.0</v>
      </c>
      <c r="F166" s="4">
        <v>15185.0</v>
      </c>
      <c r="G166" s="41">
        <v>561956.0</v>
      </c>
      <c r="I166" s="4">
        <v>32883.0</v>
      </c>
      <c r="K166" s="4">
        <v>529073.0</v>
      </c>
      <c r="L166" s="41">
        <v>3583.0</v>
      </c>
      <c r="N166" s="4">
        <v>35.0</v>
      </c>
      <c r="P166" s="4">
        <v>3548.0</v>
      </c>
      <c r="Q166" s="41">
        <v>6116.0</v>
      </c>
      <c r="R166" s="4">
        <v>40.0</v>
      </c>
      <c r="T166" s="4">
        <v>5333.0</v>
      </c>
      <c r="U166" s="4">
        <v>743.0</v>
      </c>
      <c r="V166" s="41">
        <v>332280.0</v>
      </c>
      <c r="W166" s="4">
        <v>740.0</v>
      </c>
      <c r="X166" s="4">
        <v>18704.0</v>
      </c>
      <c r="Y166" s="4">
        <v>2311.0</v>
      </c>
      <c r="Z166" s="4">
        <v>310525.0</v>
      </c>
      <c r="AA166" s="42">
        <v>919121.0</v>
      </c>
    </row>
    <row r="167" ht="15.75" customHeight="1">
      <c r="A167" s="40">
        <v>44194.0</v>
      </c>
      <c r="B167" s="41">
        <v>15199.0</v>
      </c>
      <c r="E167" s="4">
        <v>1.0</v>
      </c>
      <c r="F167" s="4">
        <v>15198.0</v>
      </c>
      <c r="G167" s="41">
        <v>565132.0</v>
      </c>
      <c r="I167" s="4">
        <v>31403.0</v>
      </c>
      <c r="K167" s="4">
        <v>533729.0</v>
      </c>
      <c r="L167" s="41">
        <v>3583.0</v>
      </c>
      <c r="N167" s="4">
        <v>34.0</v>
      </c>
      <c r="P167" s="4">
        <v>3549.0</v>
      </c>
      <c r="Q167" s="41">
        <v>6122.0</v>
      </c>
      <c r="R167" s="4">
        <v>36.0</v>
      </c>
      <c r="T167" s="4">
        <v>5333.0</v>
      </c>
      <c r="U167" s="4">
        <v>753.0</v>
      </c>
      <c r="V167" s="41">
        <v>333547.0</v>
      </c>
      <c r="W167" s="4">
        <v>1040.0</v>
      </c>
      <c r="X167" s="4">
        <v>16967.0</v>
      </c>
      <c r="Y167" s="4">
        <v>2311.0</v>
      </c>
      <c r="Z167" s="4">
        <v>313229.0</v>
      </c>
      <c r="AA167" s="42">
        <v>923583.0</v>
      </c>
    </row>
    <row r="168" ht="15.75" customHeight="1">
      <c r="A168" s="40">
        <v>44195.0</v>
      </c>
      <c r="B168" s="41">
        <v>15286.0</v>
      </c>
      <c r="E168" s="4">
        <v>1.0</v>
      </c>
      <c r="F168" s="4">
        <v>15285.0</v>
      </c>
      <c r="G168" s="41">
        <v>570443.0</v>
      </c>
      <c r="I168" s="4">
        <v>31810.0</v>
      </c>
      <c r="K168" s="4">
        <v>538633.0</v>
      </c>
      <c r="L168" s="41">
        <v>3586.0</v>
      </c>
      <c r="N168" s="4">
        <v>29.0</v>
      </c>
      <c r="P168" s="4">
        <v>3557.0</v>
      </c>
      <c r="Q168" s="41">
        <v>6141.0</v>
      </c>
      <c r="R168" s="4">
        <v>44.0</v>
      </c>
      <c r="T168" s="4">
        <v>5333.0</v>
      </c>
      <c r="U168" s="4">
        <v>764.0</v>
      </c>
      <c r="V168" s="41">
        <v>336838.0</v>
      </c>
      <c r="W168" s="4">
        <v>1211.0</v>
      </c>
      <c r="X168" s="4">
        <v>16595.0</v>
      </c>
      <c r="Y168" s="4">
        <v>2311.0</v>
      </c>
      <c r="Z168" s="4">
        <v>316721.0</v>
      </c>
      <c r="AA168" s="42">
        <v>932294.0</v>
      </c>
    </row>
    <row r="169" ht="15.75" customHeight="1">
      <c r="A169" s="40">
        <v>44196.0</v>
      </c>
      <c r="B169" s="41">
        <v>15428.0</v>
      </c>
      <c r="E169" s="4">
        <v>1.0</v>
      </c>
      <c r="F169" s="4">
        <v>15427.0</v>
      </c>
      <c r="G169" s="41">
        <v>572388.0</v>
      </c>
      <c r="I169" s="4">
        <v>30195.0</v>
      </c>
      <c r="K169" s="4">
        <v>542193.0</v>
      </c>
      <c r="L169" s="41">
        <v>3590.0</v>
      </c>
      <c r="N169" s="4">
        <v>30.0</v>
      </c>
      <c r="P169" s="4">
        <v>3560.0</v>
      </c>
      <c r="Q169" s="41">
        <v>6169.0</v>
      </c>
      <c r="R169" s="4">
        <v>48.0</v>
      </c>
      <c r="T169" s="4">
        <v>5333.0</v>
      </c>
      <c r="U169" s="4">
        <v>788.0</v>
      </c>
      <c r="V169" s="41">
        <v>338740.0</v>
      </c>
      <c r="W169" s="4">
        <v>1202.0</v>
      </c>
      <c r="X169" s="4">
        <v>16358.0</v>
      </c>
      <c r="Y169" s="4">
        <v>2311.0</v>
      </c>
      <c r="Z169" s="4">
        <v>318869.0</v>
      </c>
      <c r="AA169" s="42">
        <v>936315.0</v>
      </c>
    </row>
    <row r="170" ht="15.75" customHeight="1">
      <c r="A170" s="40">
        <v>44197.0</v>
      </c>
      <c r="B170" s="41">
        <v>15498.0</v>
      </c>
      <c r="E170" s="4">
        <v>1.0</v>
      </c>
      <c r="F170" s="4">
        <v>15497.0</v>
      </c>
      <c r="G170" s="41">
        <v>578649.0</v>
      </c>
      <c r="I170" s="4">
        <v>32408.0</v>
      </c>
      <c r="K170" s="4">
        <v>546241.0</v>
      </c>
      <c r="L170" s="41">
        <v>3598.0</v>
      </c>
      <c r="N170" s="4">
        <v>31.0</v>
      </c>
      <c r="P170" s="4">
        <v>3567.0</v>
      </c>
      <c r="Q170" s="41">
        <v>6185.0</v>
      </c>
      <c r="R170" s="4">
        <v>48.0</v>
      </c>
      <c r="T170" s="4">
        <v>5333.0</v>
      </c>
      <c r="U170" s="4">
        <v>804.0</v>
      </c>
      <c r="V170" s="41">
        <v>342460.0</v>
      </c>
      <c r="W170" s="4">
        <v>1220.0</v>
      </c>
      <c r="X170" s="4">
        <v>17844.0</v>
      </c>
      <c r="Y170" s="4">
        <v>2311.0</v>
      </c>
      <c r="Z170" s="4">
        <v>321085.0</v>
      </c>
      <c r="AA170" s="42">
        <v>946390.0</v>
      </c>
    </row>
    <row r="171" ht="15.75" customHeight="1">
      <c r="A171" s="40">
        <v>44198.0</v>
      </c>
      <c r="B171" s="41">
        <v>15526.0</v>
      </c>
      <c r="E171" s="4">
        <v>1.0</v>
      </c>
      <c r="F171" s="4">
        <v>15525.0</v>
      </c>
      <c r="G171" s="41">
        <v>582349.0</v>
      </c>
      <c r="I171" s="4">
        <v>33931.0</v>
      </c>
      <c r="K171" s="4">
        <v>548418.0</v>
      </c>
      <c r="L171" s="41">
        <v>3600.0</v>
      </c>
      <c r="N171" s="4">
        <v>32.0</v>
      </c>
      <c r="P171" s="4">
        <v>3568.0</v>
      </c>
      <c r="Q171" s="41">
        <v>6194.0</v>
      </c>
      <c r="R171" s="4">
        <v>51.0</v>
      </c>
      <c r="T171" s="4">
        <v>5333.0</v>
      </c>
      <c r="U171" s="4">
        <v>810.0</v>
      </c>
      <c r="V171" s="41">
        <v>345087.0</v>
      </c>
      <c r="W171" s="4">
        <v>1267.0</v>
      </c>
      <c r="X171" s="4">
        <v>19535.0</v>
      </c>
      <c r="Y171" s="4">
        <v>2311.0</v>
      </c>
      <c r="Z171" s="4">
        <v>321974.0</v>
      </c>
      <c r="AA171" s="42">
        <v>952756.0</v>
      </c>
    </row>
    <row r="172" ht="15.75" customHeight="1">
      <c r="A172" s="40">
        <v>44199.0</v>
      </c>
      <c r="B172" s="41">
        <v>15580.0</v>
      </c>
      <c r="E172" s="4">
        <v>1.0</v>
      </c>
      <c r="F172" s="4">
        <v>15579.0</v>
      </c>
      <c r="G172" s="41">
        <v>584419.0</v>
      </c>
      <c r="I172" s="4">
        <v>35270.0</v>
      </c>
      <c r="K172" s="4">
        <v>549149.0</v>
      </c>
      <c r="L172" s="41">
        <v>3604.0</v>
      </c>
      <c r="N172" s="4">
        <v>32.0</v>
      </c>
      <c r="P172" s="4">
        <v>3572.0</v>
      </c>
      <c r="Q172" s="41">
        <v>6210.0</v>
      </c>
      <c r="R172" s="4">
        <v>55.0</v>
      </c>
      <c r="T172" s="4">
        <v>5333.0</v>
      </c>
      <c r="U172" s="4">
        <v>823.0</v>
      </c>
      <c r="V172" s="41">
        <v>346196.0</v>
      </c>
      <c r="W172" s="4">
        <v>1224.0</v>
      </c>
      <c r="X172" s="4">
        <v>20153.0</v>
      </c>
      <c r="Y172" s="4">
        <v>2311.0</v>
      </c>
      <c r="Z172" s="4">
        <v>322508.0</v>
      </c>
      <c r="AA172" s="42">
        <v>956009.0</v>
      </c>
    </row>
    <row r="173" ht="15.75" customHeight="1">
      <c r="A173" s="40">
        <v>44200.0</v>
      </c>
      <c r="B173" s="41">
        <v>15651.0</v>
      </c>
      <c r="E173" s="4">
        <v>1.0</v>
      </c>
      <c r="F173" s="4">
        <v>15650.0</v>
      </c>
      <c r="G173" s="41">
        <v>585444.0</v>
      </c>
      <c r="I173" s="4">
        <v>32375.0</v>
      </c>
      <c r="K173" s="4">
        <v>553069.0</v>
      </c>
      <c r="L173" s="41">
        <v>3607.0</v>
      </c>
      <c r="N173" s="4">
        <v>28.0</v>
      </c>
      <c r="P173" s="4">
        <v>3579.0</v>
      </c>
      <c r="Q173" s="41">
        <v>6214.0</v>
      </c>
      <c r="R173" s="4">
        <v>53.0</v>
      </c>
      <c r="T173" s="4">
        <v>5333.0</v>
      </c>
      <c r="U173" s="4">
        <v>828.0</v>
      </c>
      <c r="V173" s="41">
        <v>346679.0</v>
      </c>
      <c r="W173" s="4">
        <v>1176.0</v>
      </c>
      <c r="X173" s="4">
        <v>18054.0</v>
      </c>
      <c r="Y173" s="4">
        <v>2311.0</v>
      </c>
      <c r="Z173" s="4">
        <v>325138.0</v>
      </c>
      <c r="AA173" s="42">
        <v>957595.0</v>
      </c>
    </row>
    <row r="174" ht="15.75" customHeight="1">
      <c r="A174" s="40">
        <v>44201.0</v>
      </c>
      <c r="B174" s="41">
        <v>15651.0</v>
      </c>
      <c r="E174" s="4">
        <v>1.0</v>
      </c>
      <c r="F174" s="4">
        <v>15650.0</v>
      </c>
      <c r="G174" s="41">
        <v>588626.0</v>
      </c>
      <c r="I174" s="4">
        <v>30688.0</v>
      </c>
      <c r="K174" s="4">
        <v>557938.0</v>
      </c>
      <c r="L174" s="41">
        <v>3608.0</v>
      </c>
      <c r="N174" s="4">
        <v>24.0</v>
      </c>
      <c r="P174" s="4">
        <v>3584.0</v>
      </c>
      <c r="Q174" s="41">
        <v>6214.0</v>
      </c>
      <c r="R174" s="4">
        <v>51.0</v>
      </c>
      <c r="T174" s="4">
        <v>5333.0</v>
      </c>
      <c r="U174" s="4">
        <v>830.0</v>
      </c>
      <c r="V174" s="41">
        <v>348165.0</v>
      </c>
      <c r="W174" s="4">
        <v>1082.0</v>
      </c>
      <c r="X174" s="4">
        <v>16966.0</v>
      </c>
      <c r="Y174" s="4">
        <v>2311.0</v>
      </c>
      <c r="Z174" s="4">
        <v>327806.0</v>
      </c>
      <c r="AA174" s="42">
        <v>962264.0</v>
      </c>
    </row>
    <row r="175" ht="15.75" customHeight="1">
      <c r="A175" s="40">
        <v>44202.0</v>
      </c>
      <c r="B175" s="41">
        <v>15704.0</v>
      </c>
      <c r="E175" s="4">
        <v>1.0</v>
      </c>
      <c r="F175" s="4">
        <v>15703.0</v>
      </c>
      <c r="G175" s="41">
        <v>591171.0</v>
      </c>
      <c r="I175" s="4">
        <v>28155.0</v>
      </c>
      <c r="K175" s="4">
        <v>563016.0</v>
      </c>
      <c r="L175" s="41">
        <v>3619.0</v>
      </c>
      <c r="N175" s="4">
        <v>25.0</v>
      </c>
      <c r="P175" s="4">
        <v>3594.0</v>
      </c>
      <c r="Q175" s="41">
        <v>6229.0</v>
      </c>
      <c r="R175" s="4">
        <v>53.0</v>
      </c>
      <c r="T175" s="4">
        <v>5333.0</v>
      </c>
      <c r="U175" s="4">
        <v>843.0</v>
      </c>
      <c r="V175" s="41">
        <v>349743.0</v>
      </c>
      <c r="W175" s="4">
        <v>899.0</v>
      </c>
      <c r="X175" s="4">
        <v>16233.0</v>
      </c>
      <c r="Y175" s="4">
        <v>2311.0</v>
      </c>
      <c r="Z175" s="4">
        <v>330300.0</v>
      </c>
      <c r="AA175" s="42">
        <v>966466.0</v>
      </c>
    </row>
    <row r="176" ht="15.75" customHeight="1">
      <c r="A176" s="40">
        <v>44203.0</v>
      </c>
      <c r="B176" s="41">
        <v>15706.0</v>
      </c>
      <c r="E176" s="4">
        <v>1.0</v>
      </c>
      <c r="F176" s="4">
        <v>15705.0</v>
      </c>
      <c r="G176" s="41">
        <v>593604.0</v>
      </c>
      <c r="I176" s="4">
        <v>27635.0</v>
      </c>
      <c r="K176" s="4">
        <v>565969.0</v>
      </c>
      <c r="L176" s="41">
        <v>3633.0</v>
      </c>
      <c r="N176" s="4">
        <v>30.0</v>
      </c>
      <c r="P176" s="4">
        <v>3603.0</v>
      </c>
      <c r="Q176" s="41">
        <v>6252.0</v>
      </c>
      <c r="R176" s="4">
        <v>56.0</v>
      </c>
      <c r="T176" s="4">
        <v>5333.0</v>
      </c>
      <c r="U176" s="4">
        <v>863.0</v>
      </c>
      <c r="V176" s="41">
        <v>351166.0</v>
      </c>
      <c r="W176" s="4">
        <v>758.0</v>
      </c>
      <c r="X176" s="4">
        <v>16009.0</v>
      </c>
      <c r="Y176" s="4">
        <v>2311.0</v>
      </c>
      <c r="Z176" s="4">
        <v>332088.0</v>
      </c>
      <c r="AA176" s="42">
        <f>V176+Q176+L176+G176+B176</f>
        <v>970361</v>
      </c>
    </row>
    <row r="177" ht="15.75" customHeight="1">
      <c r="A177" s="40">
        <v>44204.0</v>
      </c>
      <c r="B177" s="41">
        <v>15722.0</v>
      </c>
      <c r="E177" s="4">
        <v>1.0</v>
      </c>
      <c r="F177" s="4">
        <v>15721.0</v>
      </c>
      <c r="G177" s="41">
        <v>595805.0</v>
      </c>
      <c r="I177" s="4">
        <v>28557.0</v>
      </c>
      <c r="K177" s="4">
        <v>567248.0</v>
      </c>
      <c r="L177" s="41">
        <v>3651.0</v>
      </c>
      <c r="N177" s="4">
        <v>35.0</v>
      </c>
      <c r="P177" s="4">
        <v>3616.0</v>
      </c>
      <c r="Q177" s="41">
        <v>6318.0</v>
      </c>
      <c r="R177" s="4">
        <v>69.0</v>
      </c>
      <c r="T177" s="4">
        <v>5333.0</v>
      </c>
      <c r="U177" s="4">
        <v>916.0</v>
      </c>
      <c r="V177" s="41">
        <v>352651.0</v>
      </c>
      <c r="W177" s="4">
        <v>688.0</v>
      </c>
      <c r="X177" s="4">
        <v>16727.0</v>
      </c>
      <c r="Y177" s="4">
        <v>2311.0</v>
      </c>
      <c r="Z177" s="4">
        <v>332925.0</v>
      </c>
      <c r="AA177" s="42">
        <v>974147.0</v>
      </c>
    </row>
    <row r="178" ht="15.75" customHeight="1">
      <c r="A178" s="40">
        <v>44205.0</v>
      </c>
      <c r="B178" s="41">
        <v>15741.0</v>
      </c>
      <c r="E178" s="4">
        <v>1.0</v>
      </c>
      <c r="F178" s="4">
        <v>15740.0</v>
      </c>
      <c r="G178" s="41">
        <v>597337.0</v>
      </c>
      <c r="I178" s="4">
        <v>27496.0</v>
      </c>
      <c r="K178" s="4">
        <v>569841.0</v>
      </c>
      <c r="L178" s="41">
        <v>3663.0</v>
      </c>
      <c r="N178" s="4">
        <v>38.0</v>
      </c>
      <c r="P178" s="4">
        <v>3625.0</v>
      </c>
      <c r="Q178" s="41">
        <v>6354.0</v>
      </c>
      <c r="R178" s="4">
        <v>101.0</v>
      </c>
      <c r="T178" s="4">
        <v>5333.0</v>
      </c>
      <c r="U178" s="4">
        <v>920.0</v>
      </c>
      <c r="V178" s="41">
        <v>353971.0</v>
      </c>
      <c r="W178" s="4">
        <v>1749.0</v>
      </c>
      <c r="X178" s="4">
        <v>15688.0</v>
      </c>
      <c r="Y178" s="4">
        <v>2311.0</v>
      </c>
      <c r="Z178" s="4">
        <v>334223.0</v>
      </c>
      <c r="AA178" s="42">
        <v>977066.0</v>
      </c>
    </row>
    <row r="179" ht="15.75" customHeight="1">
      <c r="A179" s="40">
        <v>44206.0</v>
      </c>
      <c r="B179" s="41">
        <v>15750.0</v>
      </c>
      <c r="E179" s="4">
        <v>1.0</v>
      </c>
      <c r="F179" s="4">
        <v>15749.0</v>
      </c>
      <c r="G179" s="41">
        <v>599404.0</v>
      </c>
      <c r="I179" s="4">
        <v>28027.0</v>
      </c>
      <c r="K179" s="4">
        <v>571377.0</v>
      </c>
      <c r="L179" s="41">
        <v>3676.0</v>
      </c>
      <c r="N179" s="4">
        <v>42.0</v>
      </c>
      <c r="P179" s="4">
        <v>3634.0</v>
      </c>
      <c r="Q179" s="41">
        <v>6362.0</v>
      </c>
      <c r="R179" s="4">
        <v>63.0</v>
      </c>
      <c r="T179" s="4">
        <v>5333.0</v>
      </c>
      <c r="U179" s="4">
        <v>966.0</v>
      </c>
      <c r="V179" s="41">
        <v>355197.0</v>
      </c>
      <c r="W179" s="4">
        <v>1696.0</v>
      </c>
      <c r="X179" s="4">
        <v>14293.0</v>
      </c>
      <c r="Y179" s="4">
        <v>2311.0</v>
      </c>
      <c r="Z179" s="4">
        <v>336897.0</v>
      </c>
      <c r="AA179" s="42">
        <v>980389.0</v>
      </c>
    </row>
    <row r="180" ht="15.75" customHeight="1">
      <c r="A180" s="40">
        <v>44207.0</v>
      </c>
      <c r="B180" s="41">
        <v>15840.0</v>
      </c>
      <c r="E180" s="4">
        <v>1.0</v>
      </c>
      <c r="F180" s="4">
        <v>15839.0</v>
      </c>
      <c r="G180" s="41">
        <v>602881.0</v>
      </c>
      <c r="I180" s="4">
        <v>3477.0</v>
      </c>
      <c r="K180" s="4">
        <v>599404.0</v>
      </c>
      <c r="L180" s="41">
        <v>3688.0</v>
      </c>
      <c r="N180" s="4">
        <v>12.0</v>
      </c>
      <c r="P180" s="4">
        <v>3676.0</v>
      </c>
      <c r="Q180" s="41">
        <v>6368.0</v>
      </c>
      <c r="R180" s="4">
        <v>6.0</v>
      </c>
      <c r="T180" s="4">
        <v>5333.0</v>
      </c>
      <c r="U180" s="4">
        <v>1029.0</v>
      </c>
      <c r="V180" s="41">
        <v>357486.0</v>
      </c>
      <c r="W180" s="4">
        <v>37.0</v>
      </c>
      <c r="X180" s="4">
        <v>2252.0</v>
      </c>
      <c r="Y180" s="4">
        <v>2311.0</v>
      </c>
      <c r="Z180" s="4">
        <v>352886.0</v>
      </c>
      <c r="AA180" s="42">
        <v>986263.0</v>
      </c>
    </row>
    <row r="181" ht="15.75" customHeight="1">
      <c r="A181" s="40">
        <v>44208.0</v>
      </c>
      <c r="B181" s="41">
        <v>15489.0</v>
      </c>
      <c r="E181" s="4">
        <v>1.0</v>
      </c>
      <c r="F181" s="4">
        <v>15488.0</v>
      </c>
      <c r="G181" s="41">
        <v>603216.0</v>
      </c>
      <c r="I181" s="4">
        <v>3037.0</v>
      </c>
      <c r="K181" s="4">
        <v>600179.0</v>
      </c>
      <c r="L181" s="41">
        <v>3691.0</v>
      </c>
      <c r="N181" s="4">
        <v>6.0</v>
      </c>
      <c r="P181" s="4">
        <v>3685.0</v>
      </c>
      <c r="Q181" s="41">
        <v>6395.0</v>
      </c>
      <c r="R181" s="4">
        <v>5.0</v>
      </c>
      <c r="T181" s="4">
        <v>5333.0</v>
      </c>
      <c r="U181" s="4">
        <v>1057.0</v>
      </c>
      <c r="V181" s="41">
        <v>519522.0</v>
      </c>
      <c r="W181" s="4">
        <v>33.0</v>
      </c>
      <c r="X181" s="4">
        <v>5665.0</v>
      </c>
      <c r="Y181" s="4">
        <v>2311.0</v>
      </c>
      <c r="Z181" s="4">
        <v>511513.0</v>
      </c>
      <c r="AA181" s="42">
        <f>SUM(V181,Q181,L181,G181,B181)</f>
        <v>1148313</v>
      </c>
    </row>
    <row r="182" ht="15.75" customHeight="1">
      <c r="A182" s="40">
        <v>44209.0</v>
      </c>
      <c r="B182" s="41">
        <v>15929.0</v>
      </c>
      <c r="E182" s="4">
        <v>1.0</v>
      </c>
      <c r="F182" s="4">
        <v>15928.0</v>
      </c>
      <c r="G182" s="41">
        <v>611485.0</v>
      </c>
      <c r="I182" s="4">
        <v>9742.0</v>
      </c>
      <c r="K182" s="4">
        <v>601743.0</v>
      </c>
      <c r="L182" s="41">
        <v>3705.0</v>
      </c>
      <c r="N182" s="4">
        <v>8.0</v>
      </c>
      <c r="P182" s="4">
        <v>3697.0</v>
      </c>
      <c r="Q182" s="41">
        <v>6408.0</v>
      </c>
      <c r="R182" s="4">
        <v>8.0</v>
      </c>
      <c r="T182" s="4">
        <v>5333.0</v>
      </c>
      <c r="U182" s="4">
        <v>1067.0</v>
      </c>
      <c r="V182" s="41">
        <v>525155.0</v>
      </c>
      <c r="W182" s="4">
        <v>61.0</v>
      </c>
      <c r="X182" s="4">
        <v>10262.0</v>
      </c>
      <c r="Y182" s="4">
        <v>2311.0</v>
      </c>
      <c r="Z182" s="4">
        <v>512521.0</v>
      </c>
      <c r="AA182" s="42">
        <v>1162682.0</v>
      </c>
    </row>
    <row r="183" ht="15.75" customHeight="1">
      <c r="A183" s="40">
        <v>44210.0</v>
      </c>
      <c r="B183" s="41">
        <v>16038.0</v>
      </c>
      <c r="E183" s="4">
        <v>1.0</v>
      </c>
      <c r="F183" s="4">
        <v>16037.0</v>
      </c>
      <c r="G183" s="41">
        <v>613834.0</v>
      </c>
      <c r="I183" s="4">
        <v>11957.0</v>
      </c>
      <c r="K183" s="4">
        <v>601877.0</v>
      </c>
      <c r="L183" s="41">
        <v>3719.0</v>
      </c>
      <c r="N183" s="4">
        <v>20.0</v>
      </c>
      <c r="P183" s="4">
        <v>3699.0</v>
      </c>
      <c r="Q183" s="41">
        <v>6439.0</v>
      </c>
      <c r="R183" s="4">
        <v>10.0</v>
      </c>
      <c r="T183" s="4">
        <v>5333.0</v>
      </c>
      <c r="U183" s="4">
        <v>1096.0</v>
      </c>
      <c r="V183" s="41">
        <v>527982.0</v>
      </c>
      <c r="W183" s="4">
        <v>139.0</v>
      </c>
      <c r="X183" s="4">
        <v>11849.0</v>
      </c>
      <c r="Y183" s="4">
        <v>2311.0</v>
      </c>
      <c r="Z183" s="4">
        <v>513683.0</v>
      </c>
      <c r="AA183" s="42">
        <f>B183+G183+L183+Q183+V183</f>
        <v>1168012</v>
      </c>
    </row>
    <row r="184" ht="15.75" customHeight="1">
      <c r="A184" s="40">
        <v>44211.0</v>
      </c>
      <c r="B184" s="41">
        <v>16069.0</v>
      </c>
      <c r="E184" s="4">
        <v>1.0</v>
      </c>
      <c r="F184" s="4">
        <v>16068.0</v>
      </c>
      <c r="G184" s="41">
        <v>615648.0</v>
      </c>
      <c r="I184" s="4">
        <v>13521.0</v>
      </c>
      <c r="K184" s="4">
        <v>602127.0</v>
      </c>
      <c r="L184" s="41">
        <v>3737.0</v>
      </c>
      <c r="N184" s="4">
        <v>37.0</v>
      </c>
      <c r="P184" s="4">
        <v>3700.0</v>
      </c>
      <c r="Q184" s="41">
        <v>6499.0</v>
      </c>
      <c r="R184" s="4">
        <v>12.0</v>
      </c>
      <c r="T184" s="4">
        <v>5333.0</v>
      </c>
      <c r="U184" s="4">
        <v>1108.0</v>
      </c>
      <c r="V184" s="41">
        <v>530417.0</v>
      </c>
      <c r="W184" s="4">
        <v>177.0</v>
      </c>
      <c r="X184" s="4">
        <v>13638.0</v>
      </c>
      <c r="Y184" s="4">
        <v>2311.0</v>
      </c>
      <c r="Z184" s="4">
        <v>514291.0</v>
      </c>
      <c r="AA184" s="42"/>
    </row>
    <row r="185" ht="15.75" customHeight="1">
      <c r="A185" s="40">
        <v>44212.0</v>
      </c>
      <c r="B185" s="41">
        <v>16153.0</v>
      </c>
      <c r="E185" s="4">
        <v>1.0</v>
      </c>
      <c r="F185" s="4">
        <v>16152.0</v>
      </c>
      <c r="G185" s="41">
        <v>622851.0</v>
      </c>
      <c r="I185" s="4">
        <v>18735.0</v>
      </c>
      <c r="K185" s="4">
        <v>604116.0</v>
      </c>
      <c r="L185" s="41">
        <v>3758.0</v>
      </c>
      <c r="N185" s="4">
        <v>18.0</v>
      </c>
      <c r="P185" s="4">
        <v>3740.0</v>
      </c>
      <c r="Q185" s="41">
        <v>6521.0</v>
      </c>
      <c r="R185" s="4">
        <v>13.0</v>
      </c>
      <c r="T185" s="4">
        <v>5333.0</v>
      </c>
      <c r="U185" s="4">
        <v>1175.0</v>
      </c>
      <c r="V185" s="41">
        <v>536128.0</v>
      </c>
      <c r="W185" s="4">
        <v>194.0</v>
      </c>
      <c r="X185" s="4">
        <v>17108.0</v>
      </c>
      <c r="Y185" s="4">
        <v>2311.0</v>
      </c>
      <c r="Z185" s="4">
        <v>516515.0</v>
      </c>
      <c r="AA185" s="13">
        <v>1185411.0</v>
      </c>
    </row>
    <row r="186" ht="15.75" customHeight="1">
      <c r="A186" s="40">
        <v>44213.0</v>
      </c>
      <c r="B186" s="41">
        <v>16208.0</v>
      </c>
      <c r="E186" s="4">
        <v>1.0</v>
      </c>
      <c r="F186" s="4">
        <v>16207.0</v>
      </c>
      <c r="G186" s="41">
        <v>630849.0</v>
      </c>
      <c r="I186" s="4">
        <v>25283.0</v>
      </c>
      <c r="K186" s="4">
        <v>605566.0</v>
      </c>
      <c r="L186" s="41">
        <v>3776.0</v>
      </c>
      <c r="N186" s="4">
        <v>23.0</v>
      </c>
      <c r="P186" s="4">
        <v>3753.0</v>
      </c>
      <c r="Q186" s="41">
        <v>6548.0</v>
      </c>
      <c r="R186" s="4">
        <v>15.0</v>
      </c>
      <c r="T186" s="4">
        <v>5333.0</v>
      </c>
      <c r="U186" s="4">
        <v>1200.0</v>
      </c>
      <c r="V186" s="41">
        <v>541875.0</v>
      </c>
      <c r="W186" s="4">
        <v>238.0</v>
      </c>
      <c r="X186" s="4">
        <v>21802.0</v>
      </c>
      <c r="Y186" s="4">
        <v>2311.0</v>
      </c>
      <c r="Z186" s="4">
        <v>517524.0</v>
      </c>
      <c r="AA186" s="42">
        <v>1199256.0</v>
      </c>
    </row>
    <row r="187" ht="15.75" customHeight="1">
      <c r="A187" s="47">
        <v>44214.0</v>
      </c>
      <c r="B187" s="41">
        <v>16258.0</v>
      </c>
      <c r="E187" s="4">
        <v>1.0</v>
      </c>
      <c r="F187" s="4">
        <v>16257.0</v>
      </c>
      <c r="G187" s="41">
        <v>631104.0</v>
      </c>
      <c r="I187" s="4">
        <v>24788.0</v>
      </c>
      <c r="K187" s="4">
        <v>606316.0</v>
      </c>
      <c r="L187" s="41">
        <v>3792.0</v>
      </c>
      <c r="N187" s="4">
        <v>23.0</v>
      </c>
      <c r="P187" s="4">
        <v>3769.0</v>
      </c>
      <c r="Q187" s="41">
        <v>6554.0</v>
      </c>
      <c r="R187" s="4">
        <v>16.0</v>
      </c>
      <c r="T187" s="4">
        <v>5333.0</v>
      </c>
      <c r="U187" s="4">
        <v>1205.0</v>
      </c>
      <c r="V187" s="41">
        <v>542724.0</v>
      </c>
      <c r="W187" s="4">
        <v>262.0</v>
      </c>
      <c r="X187" s="4">
        <v>21411.0</v>
      </c>
      <c r="Y187" s="4">
        <v>2311.0</v>
      </c>
      <c r="Z187" s="4">
        <v>518740.0</v>
      </c>
      <c r="AA187" s="42">
        <v>1200432.0</v>
      </c>
    </row>
    <row r="188" ht="15.75" customHeight="1">
      <c r="A188" s="40">
        <v>44215.0</v>
      </c>
      <c r="B188" s="41">
        <v>16313.0</v>
      </c>
      <c r="D188" s="4">
        <v>2.0</v>
      </c>
      <c r="E188" s="4">
        <v>1.0</v>
      </c>
      <c r="F188" s="4">
        <v>16310.0</v>
      </c>
      <c r="G188" s="41">
        <v>634594.0</v>
      </c>
      <c r="H188" s="4">
        <v>1.0</v>
      </c>
      <c r="I188" s="4">
        <v>27277.0</v>
      </c>
      <c r="K188" s="4">
        <v>607316.0</v>
      </c>
      <c r="L188" s="41">
        <v>3792.0</v>
      </c>
      <c r="N188" s="4">
        <v>21.0</v>
      </c>
      <c r="P188" s="4">
        <v>3771.0</v>
      </c>
      <c r="Q188" s="41">
        <v>6566.0</v>
      </c>
      <c r="R188" s="4">
        <v>16.0</v>
      </c>
      <c r="S188" s="4">
        <v>11.0</v>
      </c>
      <c r="T188" s="4">
        <v>5333.0</v>
      </c>
      <c r="U188" s="4">
        <v>1206.0</v>
      </c>
      <c r="V188" s="41">
        <v>545376.0</v>
      </c>
      <c r="W188" s="4">
        <v>252.0</v>
      </c>
      <c r="X188" s="4">
        <v>22828.0</v>
      </c>
      <c r="Y188" s="4">
        <v>2311.0</v>
      </c>
      <c r="Z188" s="4">
        <v>519985.0</v>
      </c>
      <c r="AA188" s="42">
        <v>1206641.0</v>
      </c>
    </row>
    <row r="189" ht="15.75" customHeight="1">
      <c r="A189" s="40">
        <v>44216.0</v>
      </c>
      <c r="B189" s="41">
        <v>16316.0</v>
      </c>
      <c r="D189" s="4">
        <v>4.0</v>
      </c>
      <c r="E189" s="4">
        <v>1.0</v>
      </c>
      <c r="F189" s="4">
        <v>16311.0</v>
      </c>
      <c r="G189" s="41">
        <v>636432.0</v>
      </c>
      <c r="H189" s="4">
        <v>2.0</v>
      </c>
      <c r="I189" s="4">
        <v>27454.0</v>
      </c>
      <c r="K189" s="4">
        <v>608976.0</v>
      </c>
      <c r="L189" s="41">
        <v>3801.0</v>
      </c>
      <c r="M189" s="4">
        <v>1.0</v>
      </c>
      <c r="N189" s="4">
        <v>24.0</v>
      </c>
      <c r="P189" s="4">
        <v>3776.0</v>
      </c>
      <c r="Q189" s="41">
        <v>6578.0</v>
      </c>
      <c r="R189" s="4">
        <v>20.0</v>
      </c>
      <c r="S189" s="4">
        <v>15.0</v>
      </c>
      <c r="T189" s="4">
        <v>5333.0</v>
      </c>
      <c r="U189" s="4">
        <v>1210.0</v>
      </c>
      <c r="V189" s="41">
        <v>547648.0</v>
      </c>
      <c r="W189" s="4">
        <v>317.0</v>
      </c>
      <c r="X189" s="4">
        <v>23256.0</v>
      </c>
      <c r="Y189" s="4">
        <v>2311.0</v>
      </c>
      <c r="Z189" s="4">
        <v>521764.0</v>
      </c>
      <c r="AA189" s="42">
        <v>1210775.0</v>
      </c>
    </row>
    <row r="190" ht="15.75" customHeight="1">
      <c r="A190" s="40">
        <v>44217.0</v>
      </c>
      <c r="B190" s="41">
        <v>16404.0</v>
      </c>
      <c r="E190" s="4">
        <v>1.0</v>
      </c>
      <c r="F190" s="4">
        <v>16403.0</v>
      </c>
      <c r="G190" s="41">
        <v>638439.0</v>
      </c>
      <c r="I190" s="4">
        <v>27455.0</v>
      </c>
      <c r="K190" s="4">
        <v>610984.0</v>
      </c>
      <c r="L190" s="41">
        <v>3827.0</v>
      </c>
      <c r="N190" s="4">
        <v>25.0</v>
      </c>
      <c r="P190" s="4">
        <v>3802.0</v>
      </c>
      <c r="Q190" s="41">
        <v>6599.0</v>
      </c>
      <c r="R190" s="4">
        <v>23.0</v>
      </c>
      <c r="T190" s="4">
        <v>5333.0</v>
      </c>
      <c r="U190" s="4">
        <v>1243.0</v>
      </c>
      <c r="V190" s="41">
        <v>550483.0</v>
      </c>
      <c r="W190" s="4">
        <v>379.0</v>
      </c>
      <c r="X190" s="4">
        <v>23475.0</v>
      </c>
      <c r="Y190" s="4">
        <v>2311.0</v>
      </c>
      <c r="Z190" s="4">
        <v>524318.0</v>
      </c>
      <c r="AA190" s="42">
        <v>1215752.0</v>
      </c>
    </row>
    <row r="191" ht="15.75" customHeight="1">
      <c r="A191" s="40">
        <v>44218.0</v>
      </c>
      <c r="B191" s="41">
        <v>16479.0</v>
      </c>
      <c r="E191" s="4">
        <v>1.0</v>
      </c>
      <c r="F191" s="4">
        <v>16478.0</v>
      </c>
      <c r="G191" s="41">
        <v>640185.0</v>
      </c>
      <c r="I191" s="4">
        <v>28967.0</v>
      </c>
      <c r="K191" s="4">
        <v>611218.0</v>
      </c>
      <c r="L191" s="41">
        <v>3836.0</v>
      </c>
      <c r="N191" s="4">
        <v>27.0</v>
      </c>
      <c r="P191" s="4">
        <v>3809.0</v>
      </c>
      <c r="Q191" s="41">
        <v>6627.0</v>
      </c>
      <c r="R191" s="4">
        <v>70.0</v>
      </c>
      <c r="T191" s="4">
        <v>5333.0</v>
      </c>
      <c r="U191" s="4">
        <v>1224.0</v>
      </c>
      <c r="V191" s="41">
        <v>553545.0</v>
      </c>
      <c r="W191" s="4">
        <v>450.0</v>
      </c>
      <c r="X191" s="4">
        <v>25987.0</v>
      </c>
      <c r="Y191" s="4">
        <v>2311.0</v>
      </c>
      <c r="Z191" s="4">
        <v>524797.0</v>
      </c>
      <c r="AA191" s="42">
        <v>1220672.0</v>
      </c>
    </row>
    <row r="192" ht="15.75" customHeight="1">
      <c r="A192" s="40">
        <v>44219.0</v>
      </c>
      <c r="B192" s="41">
        <v>16498.0</v>
      </c>
      <c r="E192" s="4">
        <v>1.0</v>
      </c>
      <c r="F192" s="4">
        <v>16497.0</v>
      </c>
      <c r="G192" s="41">
        <v>641595.0</v>
      </c>
      <c r="I192" s="4">
        <v>25808.0</v>
      </c>
      <c r="K192" s="4">
        <v>615787.0</v>
      </c>
      <c r="L192" s="41">
        <v>3845.0</v>
      </c>
      <c r="N192" s="4">
        <v>27.0</v>
      </c>
      <c r="P192" s="4">
        <v>3818.0</v>
      </c>
      <c r="Q192" s="41">
        <v>6645.0</v>
      </c>
      <c r="R192" s="4">
        <v>80.0</v>
      </c>
      <c r="T192" s="4">
        <v>5333.0</v>
      </c>
      <c r="U192" s="4">
        <v>1232.0</v>
      </c>
      <c r="V192" s="41">
        <v>555467.0</v>
      </c>
      <c r="W192" s="4">
        <v>412.0</v>
      </c>
      <c r="X192" s="4">
        <v>23154.0</v>
      </c>
      <c r="Y192" s="4">
        <v>2311.0</v>
      </c>
      <c r="Z192" s="4">
        <v>529590.0</v>
      </c>
      <c r="AA192" s="42">
        <v>1224050.0</v>
      </c>
    </row>
    <row r="193" ht="15.75" customHeight="1">
      <c r="A193" s="40">
        <v>44220.0</v>
      </c>
      <c r="B193" s="41">
        <v>16588.0</v>
      </c>
      <c r="E193" s="4">
        <v>1.0</v>
      </c>
      <c r="F193" s="4">
        <v>16587.0</v>
      </c>
      <c r="G193" s="41">
        <v>646819.0</v>
      </c>
      <c r="I193" s="4">
        <v>29521.0</v>
      </c>
      <c r="K193" s="4">
        <v>617298.0</v>
      </c>
      <c r="L193" s="41">
        <v>3869.0</v>
      </c>
      <c r="N193" s="4">
        <v>40.0</v>
      </c>
      <c r="P193" s="4">
        <v>3829.0</v>
      </c>
      <c r="Q193" s="41">
        <v>6673.0</v>
      </c>
      <c r="R193" s="4">
        <v>99.0</v>
      </c>
      <c r="T193" s="4">
        <v>5333.0</v>
      </c>
      <c r="U193" s="4">
        <v>1241.0</v>
      </c>
      <c r="V193" s="41">
        <v>564496.0</v>
      </c>
      <c r="W193" s="4">
        <v>453.0</v>
      </c>
      <c r="X193" s="4">
        <v>28632.0</v>
      </c>
      <c r="Y193" s="4">
        <v>2311.0</v>
      </c>
      <c r="Z193" s="4">
        <v>533100.0</v>
      </c>
      <c r="AA193" s="42">
        <v>1238445.0</v>
      </c>
    </row>
    <row r="194" ht="15.75" customHeight="1">
      <c r="A194" s="40">
        <v>44221.0</v>
      </c>
      <c r="B194" s="41">
        <v>16588.0</v>
      </c>
      <c r="E194" s="4">
        <v>1.0</v>
      </c>
      <c r="F194" s="4">
        <v>16587.0</v>
      </c>
      <c r="G194" s="41">
        <v>647125.0</v>
      </c>
      <c r="I194" s="4">
        <v>25693.0</v>
      </c>
      <c r="K194" s="4">
        <v>621432.0</v>
      </c>
      <c r="L194" s="41">
        <v>3869.0</v>
      </c>
      <c r="N194" s="4">
        <v>38.0</v>
      </c>
      <c r="P194" s="4">
        <v>3831.0</v>
      </c>
      <c r="Q194" s="41">
        <v>6677.0</v>
      </c>
      <c r="R194" s="4">
        <v>102.0</v>
      </c>
      <c r="T194" s="4">
        <v>5333.0</v>
      </c>
      <c r="U194" s="4">
        <v>1242.0</v>
      </c>
      <c r="V194" s="41">
        <v>564855.0</v>
      </c>
      <c r="W194" s="4">
        <v>418.0</v>
      </c>
      <c r="X194" s="4">
        <v>25727.0</v>
      </c>
      <c r="Y194" s="4">
        <v>2311.0</v>
      </c>
      <c r="Z194" s="4">
        <v>536399.0</v>
      </c>
      <c r="AA194" s="42">
        <v>1239114.0</v>
      </c>
    </row>
    <row r="195" ht="15.75" customHeight="1">
      <c r="A195" s="40">
        <v>44222.0</v>
      </c>
      <c r="B195" s="41">
        <v>16589.0</v>
      </c>
      <c r="E195" s="4">
        <v>1.0</v>
      </c>
      <c r="F195" s="4">
        <v>16588.0</v>
      </c>
      <c r="G195" s="41">
        <v>652852.0</v>
      </c>
      <c r="I195" s="4">
        <v>26124.0</v>
      </c>
      <c r="K195" s="4">
        <v>626728.0</v>
      </c>
      <c r="L195" s="41">
        <v>3872.0</v>
      </c>
      <c r="N195" s="4">
        <v>36.0</v>
      </c>
      <c r="P195" s="4">
        <v>3836.0</v>
      </c>
      <c r="Q195" s="41">
        <v>6681.0</v>
      </c>
      <c r="R195" s="4">
        <v>83.0</v>
      </c>
      <c r="T195" s="4">
        <v>5333.0</v>
      </c>
      <c r="U195" s="4">
        <v>1265.0</v>
      </c>
      <c r="V195" s="41">
        <v>567566.0</v>
      </c>
      <c r="W195" s="4">
        <v>371.0</v>
      </c>
      <c r="X195" s="4">
        <v>24660.0</v>
      </c>
      <c r="Y195" s="4">
        <v>2311.0</v>
      </c>
      <c r="Z195" s="4">
        <v>540224.0</v>
      </c>
      <c r="AA195" s="42">
        <v>1247560.0</v>
      </c>
    </row>
    <row r="196" ht="15.75" customHeight="1">
      <c r="A196" s="40">
        <v>44223.0</v>
      </c>
      <c r="B196" s="41">
        <v>16646.0</v>
      </c>
      <c r="E196" s="4">
        <v>1.0</v>
      </c>
      <c r="F196" s="4">
        <v>16645.0</v>
      </c>
      <c r="G196" s="41">
        <v>659174.0</v>
      </c>
      <c r="I196" s="4">
        <v>25909.0</v>
      </c>
      <c r="K196" s="4">
        <v>633265.0</v>
      </c>
      <c r="L196" s="41">
        <v>3896.0</v>
      </c>
      <c r="N196" s="4">
        <v>32.0</v>
      </c>
      <c r="P196" s="4">
        <v>3864.0</v>
      </c>
      <c r="Q196" s="41">
        <v>6707.0</v>
      </c>
      <c r="R196" s="4">
        <v>103.0</v>
      </c>
      <c r="T196" s="4">
        <v>5333.0</v>
      </c>
      <c r="U196" s="4">
        <v>1271.0</v>
      </c>
      <c r="V196" s="41">
        <v>572681.0</v>
      </c>
      <c r="W196" s="4">
        <v>395.0</v>
      </c>
      <c r="X196" s="4">
        <v>25126.0</v>
      </c>
      <c r="Y196" s="4">
        <v>2311.0</v>
      </c>
      <c r="Z196" s="4">
        <v>544849.0</v>
      </c>
      <c r="AA196" s="42">
        <v>1259104.0</v>
      </c>
    </row>
    <row r="197" ht="15.75" customHeight="1">
      <c r="A197" s="40">
        <v>44224.0</v>
      </c>
      <c r="B197" s="41">
        <v>16694.0</v>
      </c>
      <c r="E197" s="4">
        <v>1.0</v>
      </c>
      <c r="F197" s="4">
        <v>16693.0</v>
      </c>
      <c r="G197" s="41">
        <v>661365.0</v>
      </c>
      <c r="I197" s="4">
        <v>22303.0</v>
      </c>
      <c r="K197" s="4">
        <v>639062.0</v>
      </c>
      <c r="L197" s="41">
        <v>3912.0</v>
      </c>
      <c r="N197" s="4">
        <v>22.0</v>
      </c>
      <c r="P197" s="4">
        <v>3890.0</v>
      </c>
      <c r="Q197" s="41">
        <v>6724.0</v>
      </c>
      <c r="R197" s="4">
        <v>104.0</v>
      </c>
      <c r="T197" s="4">
        <v>5333.0</v>
      </c>
      <c r="U197" s="4">
        <v>1287.0</v>
      </c>
      <c r="V197" s="41">
        <v>578738.0</v>
      </c>
      <c r="W197" s="4">
        <v>357.0</v>
      </c>
      <c r="X197" s="4">
        <v>23972.0</v>
      </c>
      <c r="Y197" s="4">
        <v>2311.0</v>
      </c>
      <c r="Z197" s="4">
        <v>552098.0</v>
      </c>
      <c r="AA197" s="42">
        <v>1267433.0</v>
      </c>
    </row>
    <row r="198" ht="15.75" customHeight="1">
      <c r="A198" s="40">
        <v>44225.0</v>
      </c>
      <c r="B198" s="41">
        <v>16735.0</v>
      </c>
      <c r="E198" s="4">
        <v>1.0</v>
      </c>
      <c r="F198" s="4">
        <v>16734.0</v>
      </c>
      <c r="G198" s="41">
        <v>677646.0</v>
      </c>
      <c r="I198" s="4">
        <v>16509.0</v>
      </c>
      <c r="K198" s="4">
        <v>661137.0</v>
      </c>
      <c r="L198" s="41">
        <v>3932.0</v>
      </c>
      <c r="N198" s="4">
        <v>18.0</v>
      </c>
      <c r="P198" s="4">
        <v>3914.0</v>
      </c>
      <c r="Q198" s="41">
        <v>6737.0</v>
      </c>
      <c r="R198" s="4">
        <v>92.0</v>
      </c>
      <c r="T198" s="4">
        <v>5333.0</v>
      </c>
      <c r="U198" s="4">
        <v>1312.0</v>
      </c>
      <c r="V198" s="41">
        <v>587777.0</v>
      </c>
      <c r="W198" s="4">
        <v>292.0</v>
      </c>
      <c r="X198" s="4">
        <v>17877.0</v>
      </c>
      <c r="Y198" s="4">
        <v>2311.0</v>
      </c>
      <c r="Z198" s="4">
        <v>567297.0</v>
      </c>
      <c r="AA198" s="42">
        <v>1292827.0</v>
      </c>
    </row>
    <row r="199" ht="15.75" customHeight="1">
      <c r="A199" s="40">
        <v>44226.0</v>
      </c>
      <c r="B199" s="41">
        <v>16740.0</v>
      </c>
      <c r="E199" s="4">
        <v>1.0</v>
      </c>
      <c r="F199" s="4">
        <v>16739.0</v>
      </c>
      <c r="G199" s="41">
        <v>687547.0</v>
      </c>
      <c r="I199" s="4">
        <v>15608.0</v>
      </c>
      <c r="K199" s="4">
        <v>671939.0</v>
      </c>
      <c r="L199" s="41">
        <v>3976.0</v>
      </c>
      <c r="N199" s="4">
        <v>18.0</v>
      </c>
      <c r="P199" s="4">
        <v>3958.0</v>
      </c>
      <c r="Q199" s="41">
        <v>6762.0</v>
      </c>
      <c r="R199" s="4">
        <v>79.0</v>
      </c>
      <c r="T199" s="4">
        <v>5333.0</v>
      </c>
      <c r="U199" s="4">
        <v>1350.0</v>
      </c>
      <c r="V199" s="41">
        <v>593699.0</v>
      </c>
      <c r="W199" s="4">
        <v>245.0</v>
      </c>
      <c r="X199" s="4">
        <v>16800.0</v>
      </c>
      <c r="Y199" s="4">
        <v>2311.0</v>
      </c>
      <c r="Z199" s="4">
        <v>574343.0</v>
      </c>
      <c r="AA199" s="42">
        <v>1308724.0</v>
      </c>
    </row>
    <row r="200" ht="15.75" customHeight="1">
      <c r="A200" s="40">
        <v>44227.0</v>
      </c>
      <c r="B200" s="41">
        <v>16789.0</v>
      </c>
      <c r="E200" s="4">
        <v>1.0</v>
      </c>
      <c r="F200" s="4">
        <v>16788.0</v>
      </c>
      <c r="G200" s="41">
        <v>696559.0</v>
      </c>
      <c r="I200" s="4">
        <v>21391.0</v>
      </c>
      <c r="K200" s="4">
        <v>675168.0</v>
      </c>
      <c r="L200" s="41">
        <v>3998.0</v>
      </c>
      <c r="N200" s="4">
        <v>18.0</v>
      </c>
      <c r="P200" s="4">
        <v>3980.0</v>
      </c>
      <c r="Q200" s="41">
        <v>6777.0</v>
      </c>
      <c r="R200" s="4">
        <v>85.0</v>
      </c>
      <c r="T200" s="4">
        <v>5333.0</v>
      </c>
      <c r="U200" s="4">
        <v>1359.0</v>
      </c>
      <c r="V200" s="41">
        <v>599684.0</v>
      </c>
      <c r="W200" s="4">
        <v>255.0</v>
      </c>
      <c r="X200" s="4">
        <v>20446.0</v>
      </c>
      <c r="Y200" s="4">
        <v>2311.0</v>
      </c>
      <c r="Z200" s="4">
        <v>576672.0</v>
      </c>
      <c r="AA200" s="42">
        <v>1323807.0</v>
      </c>
    </row>
    <row r="201" ht="15.75" customHeight="1">
      <c r="A201" s="40">
        <v>44228.0</v>
      </c>
      <c r="B201" s="41">
        <v>16840.0</v>
      </c>
      <c r="E201" s="4">
        <v>1.0</v>
      </c>
      <c r="F201" s="4">
        <v>16839.0</v>
      </c>
      <c r="G201" s="41">
        <v>703657.0</v>
      </c>
      <c r="I201" s="4">
        <v>23615.0</v>
      </c>
      <c r="K201" s="4">
        <v>680042.0</v>
      </c>
      <c r="L201" s="41">
        <v>4032.0</v>
      </c>
      <c r="N201" s="4">
        <v>14.0</v>
      </c>
      <c r="P201" s="4">
        <v>4018.0</v>
      </c>
      <c r="Q201" s="41">
        <v>6786.0</v>
      </c>
      <c r="R201" s="4">
        <v>78.0</v>
      </c>
      <c r="T201" s="4">
        <v>5333.0</v>
      </c>
      <c r="U201" s="4">
        <v>1375.0</v>
      </c>
      <c r="V201" s="41">
        <v>603199.0</v>
      </c>
      <c r="W201" s="4">
        <v>238.0</v>
      </c>
      <c r="X201" s="4">
        <v>19928.0</v>
      </c>
      <c r="Y201" s="4">
        <v>2311.0</v>
      </c>
      <c r="Z201" s="4">
        <v>580722.0</v>
      </c>
      <c r="AA201" s="42">
        <v>1334514.0</v>
      </c>
    </row>
    <row r="202" ht="15.75" customHeight="1">
      <c r="A202" s="40">
        <v>44229.0</v>
      </c>
      <c r="B202" s="41">
        <v>16841.0</v>
      </c>
      <c r="E202" s="4">
        <v>1.0</v>
      </c>
      <c r="F202" s="4">
        <v>16840.0</v>
      </c>
      <c r="G202" s="41">
        <v>707801.0</v>
      </c>
      <c r="I202" s="4">
        <v>26705.0</v>
      </c>
      <c r="K202" s="4">
        <v>681096.0</v>
      </c>
      <c r="L202" s="41">
        <v>4032.0</v>
      </c>
      <c r="N202" s="4">
        <v>14.0</v>
      </c>
      <c r="P202" s="4">
        <v>4018.0</v>
      </c>
      <c r="Q202" s="41">
        <v>6802.0</v>
      </c>
      <c r="R202" s="4">
        <v>94.0</v>
      </c>
      <c r="T202" s="4">
        <v>5333.0</v>
      </c>
      <c r="U202" s="4">
        <v>1375.0</v>
      </c>
      <c r="V202" s="41">
        <v>605168.0</v>
      </c>
      <c r="W202" s="4">
        <v>247.0</v>
      </c>
      <c r="X202" s="4">
        <v>21411.0</v>
      </c>
      <c r="Y202" s="4">
        <v>2311.0</v>
      </c>
      <c r="Z202" s="4">
        <v>581199.0</v>
      </c>
      <c r="AA202" s="42">
        <v>1340644.0</v>
      </c>
    </row>
    <row r="203" ht="15.75" customHeight="1">
      <c r="A203" s="40">
        <v>44230.0</v>
      </c>
      <c r="B203" s="41">
        <v>16892.0</v>
      </c>
      <c r="E203" s="4">
        <v>1.0</v>
      </c>
      <c r="F203" s="4">
        <v>16891.0</v>
      </c>
      <c r="G203" s="41">
        <v>710128.0</v>
      </c>
      <c r="I203" s="4">
        <v>25162.0</v>
      </c>
      <c r="K203" s="4">
        <v>684966.0</v>
      </c>
      <c r="L203" s="41">
        <v>4036.0</v>
      </c>
      <c r="N203" s="4">
        <v>13.0</v>
      </c>
      <c r="P203" s="4">
        <v>4023.0</v>
      </c>
      <c r="Q203" s="41">
        <v>6818.0</v>
      </c>
      <c r="R203" s="4">
        <v>95.0</v>
      </c>
      <c r="T203" s="4">
        <v>5333.0</v>
      </c>
      <c r="U203" s="4">
        <v>1390.0</v>
      </c>
      <c r="V203" s="41">
        <v>607178.0</v>
      </c>
      <c r="W203" s="4">
        <v>261.0</v>
      </c>
      <c r="X203" s="4">
        <v>19139.0</v>
      </c>
      <c r="Y203" s="4">
        <v>2311.0</v>
      </c>
      <c r="Z203" s="4">
        <v>585467.0</v>
      </c>
      <c r="AA203" s="42">
        <v>1345052.0</v>
      </c>
    </row>
    <row r="204" ht="15.75" customHeight="1">
      <c r="A204" s="40">
        <v>44231.0</v>
      </c>
      <c r="B204" s="41">
        <v>17014.0</v>
      </c>
      <c r="E204" s="4">
        <v>1.0</v>
      </c>
      <c r="F204" s="4">
        <v>17013.0</v>
      </c>
      <c r="G204" s="41">
        <v>725175.0</v>
      </c>
      <c r="I204" s="4">
        <v>31716.0</v>
      </c>
      <c r="K204" s="4">
        <v>693459.0</v>
      </c>
      <c r="L204" s="41">
        <v>4056.0</v>
      </c>
      <c r="N204" s="4">
        <v>6.0</v>
      </c>
      <c r="P204" s="4">
        <v>4050.0</v>
      </c>
      <c r="Q204" s="41">
        <v>6844.0</v>
      </c>
      <c r="R204" s="4">
        <v>93.0</v>
      </c>
      <c r="T204" s="4">
        <v>5333.0</v>
      </c>
      <c r="U204" s="4">
        <v>1418.0</v>
      </c>
      <c r="V204" s="41">
        <v>615688.0</v>
      </c>
      <c r="W204" s="4">
        <v>272.0</v>
      </c>
      <c r="X204" s="4">
        <v>22619.0</v>
      </c>
      <c r="Y204" s="4">
        <v>2311.0</v>
      </c>
      <c r="Z204" s="4">
        <v>590486.0</v>
      </c>
      <c r="AA204" s="42">
        <v>1368777.0</v>
      </c>
    </row>
    <row r="205" ht="15.75" customHeight="1">
      <c r="A205" s="40">
        <v>44232.0</v>
      </c>
      <c r="B205" s="41">
        <v>17015.0</v>
      </c>
      <c r="E205" s="4">
        <v>1.0</v>
      </c>
      <c r="F205" s="4">
        <v>17014.0</v>
      </c>
      <c r="G205" s="41">
        <v>732637.0</v>
      </c>
      <c r="I205" s="4">
        <v>27690.0</v>
      </c>
      <c r="K205" s="4">
        <v>704947.0</v>
      </c>
      <c r="L205" s="41">
        <v>4062.0</v>
      </c>
      <c r="N205" s="4">
        <v>4.0</v>
      </c>
      <c r="P205" s="4">
        <v>4058.0</v>
      </c>
      <c r="Q205" s="41">
        <v>6878.0</v>
      </c>
      <c r="R205" s="4">
        <v>75.0</v>
      </c>
      <c r="T205" s="4">
        <v>5333.0</v>
      </c>
      <c r="U205" s="4">
        <v>1470.0</v>
      </c>
      <c r="V205" s="41">
        <v>620627.0</v>
      </c>
      <c r="W205" s="4">
        <v>248.0</v>
      </c>
      <c r="X205" s="4">
        <v>19548.0</v>
      </c>
      <c r="Y205" s="4">
        <v>2311.0</v>
      </c>
      <c r="Z205" s="4">
        <v>598520.0</v>
      </c>
      <c r="AA205" s="42">
        <v>1381219.0</v>
      </c>
    </row>
    <row r="206" ht="15.75" customHeight="1">
      <c r="A206" s="40">
        <v>44233.0</v>
      </c>
      <c r="B206" s="41">
        <v>17077.0</v>
      </c>
      <c r="E206" s="4">
        <v>1.0</v>
      </c>
      <c r="F206" s="4">
        <v>17076.0</v>
      </c>
      <c r="G206" s="41">
        <v>734059.0</v>
      </c>
      <c r="I206" s="4">
        <v>28958.0</v>
      </c>
      <c r="K206" s="4">
        <v>705101.0</v>
      </c>
      <c r="L206" s="41">
        <v>4067.0</v>
      </c>
      <c r="N206" s="4">
        <v>7.0</v>
      </c>
      <c r="P206" s="4">
        <v>4060.0</v>
      </c>
      <c r="Q206" s="41">
        <v>6890.0</v>
      </c>
      <c r="R206" s="4">
        <v>84.0</v>
      </c>
      <c r="T206" s="4">
        <v>5333.0</v>
      </c>
      <c r="U206" s="4">
        <v>1473.0</v>
      </c>
      <c r="V206" s="41">
        <v>622686.0</v>
      </c>
      <c r="W206" s="4">
        <v>324.0</v>
      </c>
      <c r="X206" s="4">
        <v>21207.0</v>
      </c>
      <c r="Y206" s="4">
        <v>2311.0</v>
      </c>
      <c r="Z206" s="4">
        <v>598844.0</v>
      </c>
      <c r="AA206" s="42">
        <v>1384779.0</v>
      </c>
    </row>
    <row r="207" ht="15.75" customHeight="1">
      <c r="A207" s="40">
        <v>44234.0</v>
      </c>
      <c r="B207" s="41">
        <v>17132.0</v>
      </c>
      <c r="E207" s="4">
        <v>1.0</v>
      </c>
      <c r="F207" s="4">
        <v>17131.0</v>
      </c>
      <c r="G207" s="41">
        <v>749947.0</v>
      </c>
      <c r="I207" s="4">
        <v>34706.0</v>
      </c>
      <c r="K207" s="4">
        <v>715241.0</v>
      </c>
      <c r="L207" s="41">
        <v>4077.0</v>
      </c>
      <c r="N207" s="4">
        <v>7.0</v>
      </c>
      <c r="P207" s="4">
        <v>4070.0</v>
      </c>
      <c r="Q207" s="41">
        <v>6943.0</v>
      </c>
      <c r="R207" s="4">
        <v>75.0</v>
      </c>
      <c r="T207" s="4">
        <v>5333.0</v>
      </c>
      <c r="U207" s="4">
        <v>1535.0</v>
      </c>
      <c r="V207" s="41">
        <v>631934.0</v>
      </c>
      <c r="W207" s="4">
        <v>301.0</v>
      </c>
      <c r="X207" s="4">
        <v>23323.0</v>
      </c>
      <c r="Y207" s="4">
        <v>2311.0</v>
      </c>
      <c r="Z207" s="4">
        <v>605999.0</v>
      </c>
      <c r="AA207" s="42">
        <v>1410033.0</v>
      </c>
    </row>
    <row r="208" ht="15.75" customHeight="1">
      <c r="A208" s="40">
        <v>44235.0</v>
      </c>
      <c r="B208" s="41">
        <v>17132.0</v>
      </c>
      <c r="E208" s="4">
        <v>1.0</v>
      </c>
      <c r="F208" s="4">
        <v>17131.0</v>
      </c>
      <c r="G208" s="41">
        <v>755591.0</v>
      </c>
      <c r="I208" s="4">
        <v>35516.0</v>
      </c>
      <c r="K208" s="4">
        <v>720075.0</v>
      </c>
      <c r="L208" s="41">
        <v>4077.0</v>
      </c>
      <c r="N208" s="4">
        <v>6.0</v>
      </c>
      <c r="P208" s="4">
        <v>4071.0</v>
      </c>
      <c r="Q208" s="41">
        <v>6943.0</v>
      </c>
      <c r="R208" s="4">
        <v>59.0</v>
      </c>
      <c r="T208" s="4">
        <v>5333.0</v>
      </c>
      <c r="U208" s="4">
        <v>1551.0</v>
      </c>
      <c r="V208" s="41">
        <v>634751.0</v>
      </c>
      <c r="W208" s="4">
        <v>262.0</v>
      </c>
      <c r="X208" s="4">
        <v>22964.0</v>
      </c>
      <c r="Y208" s="4">
        <v>2311.0</v>
      </c>
      <c r="Z208" s="4">
        <v>609214.0</v>
      </c>
      <c r="AA208" s="42">
        <v>1418494.0</v>
      </c>
    </row>
    <row r="209" ht="15.75" customHeight="1">
      <c r="A209" s="40">
        <v>44236.0</v>
      </c>
      <c r="B209" s="41">
        <v>17181.0</v>
      </c>
      <c r="E209" s="4">
        <v>1.0</v>
      </c>
      <c r="F209" s="4">
        <v>17180.0</v>
      </c>
      <c r="G209" s="41">
        <v>758670.0</v>
      </c>
      <c r="I209" s="4">
        <v>35782.0</v>
      </c>
      <c r="K209" s="4">
        <v>722888.0</v>
      </c>
      <c r="L209" s="41">
        <v>4098.0</v>
      </c>
      <c r="N209" s="4">
        <v>6.0</v>
      </c>
      <c r="P209" s="4">
        <v>4092.0</v>
      </c>
      <c r="Q209" s="41">
        <v>6990.0</v>
      </c>
      <c r="R209" s="4">
        <v>72.0</v>
      </c>
      <c r="T209" s="4">
        <v>5333.0</v>
      </c>
      <c r="U209" s="4">
        <v>1558.0</v>
      </c>
      <c r="V209" s="41">
        <v>637597.0</v>
      </c>
      <c r="W209" s="4">
        <v>254.0</v>
      </c>
      <c r="X209" s="4">
        <v>23564.0</v>
      </c>
      <c r="Y209" s="4">
        <v>2311.0</v>
      </c>
      <c r="Z209" s="4">
        <v>611468.0</v>
      </c>
      <c r="AA209" s="42">
        <v>1424536.0</v>
      </c>
    </row>
    <row r="210" ht="15.75" customHeight="1">
      <c r="A210" s="40">
        <v>44237.0</v>
      </c>
      <c r="B210" s="41">
        <v>17184.0</v>
      </c>
      <c r="E210" s="4">
        <v>1.0</v>
      </c>
      <c r="F210" s="4">
        <v>17183.0</v>
      </c>
      <c r="G210" s="41">
        <v>759606.0</v>
      </c>
      <c r="I210" s="4">
        <v>33485.0</v>
      </c>
      <c r="K210" s="4">
        <v>726121.0</v>
      </c>
      <c r="L210" s="41">
        <v>4106.0</v>
      </c>
      <c r="N210" s="4">
        <v>9.0</v>
      </c>
      <c r="P210" s="4">
        <v>4097.0</v>
      </c>
      <c r="Q210" s="41">
        <v>7026.0</v>
      </c>
      <c r="R210" s="4">
        <v>92.0</v>
      </c>
      <c r="T210" s="4">
        <v>5333.0</v>
      </c>
      <c r="U210" s="4">
        <v>1601.0</v>
      </c>
      <c r="V210" s="41">
        <v>638802.0</v>
      </c>
      <c r="W210" s="4">
        <v>275.0</v>
      </c>
      <c r="X210" s="4">
        <v>22594.0</v>
      </c>
      <c r="Y210" s="4">
        <v>2311.0</v>
      </c>
      <c r="Z210" s="4">
        <v>613622.0</v>
      </c>
      <c r="AA210" s="42">
        <v>1426724.0</v>
      </c>
    </row>
    <row r="211" ht="15.75" customHeight="1">
      <c r="A211" s="40">
        <v>44238.0</v>
      </c>
      <c r="B211" s="41">
        <v>17303.0</v>
      </c>
      <c r="E211" s="4">
        <v>1.0</v>
      </c>
      <c r="F211" s="4">
        <v>17302.0</v>
      </c>
      <c r="G211" s="41">
        <v>763234.0</v>
      </c>
      <c r="I211" s="4">
        <v>31005.0</v>
      </c>
      <c r="K211" s="4">
        <v>732229.0</v>
      </c>
      <c r="L211" s="41">
        <v>4142.0</v>
      </c>
      <c r="N211" s="4">
        <v>15.0</v>
      </c>
      <c r="P211" s="4">
        <v>4127.0</v>
      </c>
      <c r="Q211" s="41">
        <v>7101.0</v>
      </c>
      <c r="R211" s="4">
        <v>82.0</v>
      </c>
      <c r="T211" s="4">
        <v>5333.0</v>
      </c>
      <c r="U211" s="4">
        <v>1686.0</v>
      </c>
      <c r="V211" s="41">
        <v>641295.0</v>
      </c>
      <c r="W211" s="4">
        <v>309.0</v>
      </c>
      <c r="X211" s="4">
        <v>21800.0</v>
      </c>
      <c r="Y211" s="4">
        <v>2311.0</v>
      </c>
      <c r="Z211" s="4">
        <v>616875.0</v>
      </c>
      <c r="AA211" s="42">
        <v>1433075.0</v>
      </c>
    </row>
    <row r="212" ht="15.75" customHeight="1">
      <c r="A212" s="40">
        <v>44239.0</v>
      </c>
      <c r="B212" s="41">
        <v>17395.0</v>
      </c>
      <c r="E212" s="4">
        <v>1.0</v>
      </c>
      <c r="F212" s="4">
        <v>17394.0</v>
      </c>
      <c r="G212" s="41">
        <v>780436.0</v>
      </c>
      <c r="I212" s="4">
        <v>33193.0</v>
      </c>
      <c r="K212" s="4">
        <v>747243.0</v>
      </c>
      <c r="L212" s="41">
        <v>4161.0</v>
      </c>
      <c r="N212" s="4">
        <v>14.0</v>
      </c>
      <c r="P212" s="4">
        <v>4147.0</v>
      </c>
      <c r="Q212" s="41">
        <v>7157.0</v>
      </c>
      <c r="R212" s="4">
        <v>96.0</v>
      </c>
      <c r="T212" s="4">
        <v>5333.0</v>
      </c>
      <c r="U212" s="4">
        <v>1728.0</v>
      </c>
      <c r="V212" s="41">
        <v>650431.0</v>
      </c>
      <c r="W212" s="4">
        <v>295.0</v>
      </c>
      <c r="X212" s="4">
        <v>24917.0</v>
      </c>
      <c r="Y212" s="4">
        <v>2311.0</v>
      </c>
      <c r="Z212" s="4">
        <v>622908.0</v>
      </c>
      <c r="AA212" s="42">
        <v>1459580.0</v>
      </c>
    </row>
    <row r="213" ht="15.75" customHeight="1">
      <c r="A213" s="40">
        <v>44240.0</v>
      </c>
      <c r="B213" s="41">
        <v>17404.0</v>
      </c>
      <c r="E213" s="4">
        <v>1.0</v>
      </c>
      <c r="F213" s="4">
        <v>17403.0</v>
      </c>
      <c r="G213" s="41">
        <v>795979.0</v>
      </c>
      <c r="I213" s="4">
        <v>44171.0</v>
      </c>
      <c r="K213" s="4">
        <v>751808.0</v>
      </c>
      <c r="L213" s="41">
        <v>4183.0</v>
      </c>
      <c r="N213" s="4">
        <v>16.0</v>
      </c>
      <c r="P213" s="4">
        <v>4167.0</v>
      </c>
      <c r="Q213" s="41">
        <v>7199.0</v>
      </c>
      <c r="R213" s="4">
        <v>112.0</v>
      </c>
      <c r="T213" s="4">
        <v>5333.0</v>
      </c>
      <c r="U213" s="4">
        <v>1754.0</v>
      </c>
      <c r="V213" s="41">
        <v>659577.0</v>
      </c>
      <c r="W213" s="4">
        <v>325.0</v>
      </c>
      <c r="X213" s="4">
        <v>31765.0</v>
      </c>
      <c r="Y213" s="4">
        <v>2311.0</v>
      </c>
      <c r="Z213" s="4">
        <v>625176.0</v>
      </c>
      <c r="AA213" s="42">
        <v>1484342.0</v>
      </c>
    </row>
    <row r="214" ht="15.75" customHeight="1">
      <c r="A214" s="40">
        <v>44241.0</v>
      </c>
      <c r="B214" s="41">
        <v>17406.0</v>
      </c>
      <c r="E214" s="4">
        <v>1.0</v>
      </c>
      <c r="F214" s="4">
        <v>17405.0</v>
      </c>
      <c r="G214" s="41">
        <v>803017.0</v>
      </c>
      <c r="I214" s="4">
        <v>48810.0</v>
      </c>
      <c r="K214" s="4">
        <v>754207.0</v>
      </c>
      <c r="L214" s="41">
        <v>4185.0</v>
      </c>
      <c r="N214" s="4">
        <v>16.0</v>
      </c>
      <c r="P214" s="4">
        <v>4169.0</v>
      </c>
      <c r="Q214" s="41">
        <v>7200.0</v>
      </c>
      <c r="R214" s="4">
        <v>112.0</v>
      </c>
      <c r="T214" s="4">
        <v>5333.0</v>
      </c>
      <c r="U214" s="4">
        <v>1755.0</v>
      </c>
      <c r="V214" s="41">
        <v>663417.0</v>
      </c>
      <c r="W214" s="4">
        <v>322.0</v>
      </c>
      <c r="X214" s="4">
        <v>34482.0</v>
      </c>
      <c r="Y214" s="4">
        <v>2311.0</v>
      </c>
      <c r="Z214" s="4">
        <v>626302.0</v>
      </c>
      <c r="AA214" s="42">
        <v>1495225.0</v>
      </c>
    </row>
    <row r="215" ht="15.75" customHeight="1">
      <c r="A215" s="40">
        <v>44242.0</v>
      </c>
      <c r="B215" s="41">
        <v>17423.0</v>
      </c>
      <c r="E215" s="4">
        <v>1.0</v>
      </c>
      <c r="F215" s="4">
        <v>17422.0</v>
      </c>
      <c r="G215" s="41">
        <v>807116.0</v>
      </c>
      <c r="I215" s="4">
        <v>46155.0</v>
      </c>
      <c r="K215" s="4">
        <v>760961.0</v>
      </c>
      <c r="L215" s="41">
        <v>4203.0</v>
      </c>
      <c r="N215" s="4">
        <v>16.0</v>
      </c>
      <c r="P215" s="4">
        <v>4187.0</v>
      </c>
      <c r="Q215" s="41">
        <v>7208.0</v>
      </c>
      <c r="R215" s="4">
        <v>101.0</v>
      </c>
      <c r="T215" s="4">
        <v>5333.0</v>
      </c>
      <c r="U215" s="4">
        <v>1774.0</v>
      </c>
      <c r="V215" s="41">
        <v>666550.0</v>
      </c>
      <c r="W215" s="4">
        <v>285.0</v>
      </c>
      <c r="X215" s="4">
        <v>32956.0</v>
      </c>
      <c r="Y215" s="4">
        <v>2311.0</v>
      </c>
      <c r="Z215" s="4">
        <v>630998.0</v>
      </c>
      <c r="AA215" s="42">
        <v>1502500.0</v>
      </c>
    </row>
    <row r="216" ht="15.75" customHeight="1">
      <c r="A216" s="40">
        <v>44243.0</v>
      </c>
      <c r="B216" s="41">
        <v>17423.0</v>
      </c>
      <c r="E216" s="4">
        <v>1.0</v>
      </c>
      <c r="F216" s="4">
        <v>17422.0</v>
      </c>
      <c r="G216" s="41">
        <v>810884.0</v>
      </c>
      <c r="I216" s="4">
        <v>41789.0</v>
      </c>
      <c r="K216" s="4">
        <v>769095.0</v>
      </c>
      <c r="L216" s="41">
        <v>4221.0</v>
      </c>
      <c r="N216" s="4">
        <v>13.0</v>
      </c>
      <c r="P216" s="4">
        <v>4208.0</v>
      </c>
      <c r="Q216" s="41">
        <v>7211.0</v>
      </c>
      <c r="R216" s="4">
        <v>97.0</v>
      </c>
      <c r="T216" s="4">
        <v>5333.0</v>
      </c>
      <c r="U216" s="4">
        <v>1781.0</v>
      </c>
      <c r="V216" s="41">
        <v>669133.0</v>
      </c>
      <c r="W216" s="4">
        <v>269.0</v>
      </c>
      <c r="X216" s="4">
        <v>29871.0</v>
      </c>
      <c r="Y216" s="4">
        <v>2311.0</v>
      </c>
      <c r="Z216" s="4">
        <v>636682.0</v>
      </c>
      <c r="AA216" s="42">
        <v>1508872.0</v>
      </c>
    </row>
    <row r="217" ht="15.75" customHeight="1">
      <c r="A217" s="40">
        <v>44244.0</v>
      </c>
      <c r="B217" s="41">
        <v>17424.0</v>
      </c>
      <c r="E217" s="4">
        <v>1.0</v>
      </c>
      <c r="F217" s="4">
        <v>17423.0</v>
      </c>
      <c r="G217" s="41">
        <v>815975.0</v>
      </c>
      <c r="I217" s="4">
        <v>39454.0</v>
      </c>
      <c r="K217" s="4">
        <v>776521.0</v>
      </c>
      <c r="L217" s="41">
        <v>4235.0</v>
      </c>
      <c r="N217" s="4">
        <v>9.0</v>
      </c>
      <c r="P217" s="4">
        <v>4226.0</v>
      </c>
      <c r="Q217" s="41">
        <v>7256.0</v>
      </c>
      <c r="R217" s="4">
        <v>93.0</v>
      </c>
      <c r="T217" s="4">
        <v>5333.0</v>
      </c>
      <c r="U217" s="4">
        <v>1830.0</v>
      </c>
      <c r="V217" s="41">
        <v>672830.0</v>
      </c>
      <c r="W217" s="4">
        <v>266.0</v>
      </c>
      <c r="X217" s="4">
        <v>28436.0</v>
      </c>
      <c r="Y217" s="4">
        <v>2311.0</v>
      </c>
      <c r="Z217" s="4">
        <v>641817.0</v>
      </c>
      <c r="AA217" s="42">
        <v>1517720.0</v>
      </c>
    </row>
    <row r="218" ht="15.75" customHeight="1">
      <c r="A218" s="40">
        <v>44245.0</v>
      </c>
      <c r="B218" s="41">
        <v>17424.0</v>
      </c>
      <c r="E218" s="4">
        <v>1.0</v>
      </c>
      <c r="F218" s="4">
        <v>17423.0</v>
      </c>
      <c r="G218" s="41">
        <v>818296.0</v>
      </c>
      <c r="I218" s="4">
        <v>34898.0</v>
      </c>
      <c r="K218" s="4">
        <v>783398.0</v>
      </c>
      <c r="L218" s="41">
        <v>4259.0</v>
      </c>
      <c r="N218" s="4">
        <v>9.0</v>
      </c>
      <c r="P218" s="4">
        <v>4250.0</v>
      </c>
      <c r="Q218" s="41">
        <v>7289.0</v>
      </c>
      <c r="R218" s="4">
        <v>99.0</v>
      </c>
      <c r="T218" s="4">
        <v>5333.0</v>
      </c>
      <c r="U218" s="4">
        <v>1857.0</v>
      </c>
      <c r="V218" s="41">
        <v>675949.0</v>
      </c>
      <c r="W218" s="4">
        <v>293.0</v>
      </c>
      <c r="X218" s="4">
        <v>26560.0</v>
      </c>
      <c r="Y218" s="4">
        <v>2311.0</v>
      </c>
      <c r="Z218" s="4">
        <v>646785.0</v>
      </c>
      <c r="AA218" s="42">
        <v>1523217.0</v>
      </c>
    </row>
    <row r="219" ht="15.75" customHeight="1">
      <c r="A219" s="40">
        <v>44246.0</v>
      </c>
      <c r="B219" s="41">
        <v>17424.0</v>
      </c>
      <c r="E219" s="4">
        <v>1.0</v>
      </c>
      <c r="F219" s="4">
        <v>17423.0</v>
      </c>
      <c r="G219" s="41">
        <v>822499.0</v>
      </c>
      <c r="I219" s="4">
        <v>31026.0</v>
      </c>
      <c r="K219" s="4">
        <v>791473.0</v>
      </c>
      <c r="L219" s="41">
        <v>4283.0</v>
      </c>
      <c r="N219" s="4">
        <v>9.0</v>
      </c>
      <c r="P219" s="4">
        <v>4274.0</v>
      </c>
      <c r="Q219" s="41">
        <v>7326.0</v>
      </c>
      <c r="R219" s="4">
        <v>102.0</v>
      </c>
      <c r="T219" s="4">
        <v>5333.0</v>
      </c>
      <c r="U219" s="4">
        <v>1891.0</v>
      </c>
      <c r="V219" s="41">
        <v>679414.0</v>
      </c>
      <c r="W219" s="4">
        <v>299.0</v>
      </c>
      <c r="X219" s="4">
        <v>24728.0</v>
      </c>
      <c r="Y219" s="4">
        <v>2311.0</v>
      </c>
      <c r="Z219" s="4">
        <v>652076.0</v>
      </c>
      <c r="AA219" s="42">
        <v>1530946.0</v>
      </c>
    </row>
    <row r="220" ht="15.75" customHeight="1">
      <c r="A220" s="40">
        <v>44247.0</v>
      </c>
      <c r="B220" s="41">
        <v>17424.0</v>
      </c>
      <c r="E220" s="4">
        <v>1.0</v>
      </c>
      <c r="F220" s="4">
        <v>17423.0</v>
      </c>
      <c r="G220" s="41">
        <v>823882.0</v>
      </c>
      <c r="I220" s="4">
        <v>27460.0</v>
      </c>
      <c r="K220" s="4">
        <v>796422.0</v>
      </c>
      <c r="L220" s="41">
        <v>4312.0</v>
      </c>
      <c r="N220" s="4">
        <v>9.0</v>
      </c>
      <c r="P220" s="4">
        <v>4303.0</v>
      </c>
      <c r="Q220" s="41">
        <v>7346.0</v>
      </c>
      <c r="R220" s="4">
        <v>107.0</v>
      </c>
      <c r="T220" s="4">
        <v>5333.0</v>
      </c>
      <c r="U220" s="4">
        <v>1906.0</v>
      </c>
      <c r="V220" s="41">
        <v>682091.0</v>
      </c>
      <c r="W220" s="4">
        <v>293.0</v>
      </c>
      <c r="X220" s="4">
        <v>22479.0</v>
      </c>
      <c r="Y220" s="4">
        <v>2311.0</v>
      </c>
      <c r="Z220" s="4">
        <v>657008.0</v>
      </c>
      <c r="AA220" s="42">
        <v>1535055.0</v>
      </c>
    </row>
    <row r="221" ht="15.75" customHeight="1">
      <c r="A221" s="40">
        <v>44248.0</v>
      </c>
      <c r="B221" s="41">
        <v>17424.0</v>
      </c>
      <c r="E221" s="4">
        <v>1.0</v>
      </c>
      <c r="F221" s="4">
        <v>17423.0</v>
      </c>
      <c r="G221" s="41">
        <v>838656.0</v>
      </c>
      <c r="I221" s="4">
        <v>35838.0</v>
      </c>
      <c r="K221" s="4">
        <v>802818.0</v>
      </c>
      <c r="L221" s="41">
        <v>4320.0</v>
      </c>
      <c r="N221" s="4">
        <v>9.0</v>
      </c>
      <c r="P221" s="4">
        <v>4311.0</v>
      </c>
      <c r="Q221" s="41">
        <v>7359.0</v>
      </c>
      <c r="R221" s="4">
        <v>105.0</v>
      </c>
      <c r="T221" s="4">
        <v>5333.0</v>
      </c>
      <c r="U221" s="4">
        <v>1921.0</v>
      </c>
      <c r="V221" s="41">
        <v>690193.0</v>
      </c>
      <c r="W221" s="4">
        <v>288.0</v>
      </c>
      <c r="X221" s="4">
        <v>26677.0</v>
      </c>
      <c r="Y221" s="4">
        <v>2311.0</v>
      </c>
      <c r="Z221" s="4">
        <v>660917.0</v>
      </c>
      <c r="AA221" s="42">
        <v>1557952.0</v>
      </c>
    </row>
    <row r="222" ht="15.75" customHeight="1">
      <c r="A222" s="40">
        <v>44249.0</v>
      </c>
      <c r="B222" s="41">
        <v>17424.0</v>
      </c>
      <c r="E222" s="4">
        <v>1.0</v>
      </c>
      <c r="F222" s="4">
        <v>17423.0</v>
      </c>
      <c r="G222" s="41">
        <v>844335.0</v>
      </c>
      <c r="I222" s="4">
        <v>32968.0</v>
      </c>
      <c r="K222" s="4">
        <v>811367.0</v>
      </c>
      <c r="L222" s="41">
        <v>4342.0</v>
      </c>
      <c r="N222" s="4">
        <v>8.0</v>
      </c>
      <c r="P222" s="4">
        <v>4334.0</v>
      </c>
      <c r="Q222" s="41">
        <v>7373.0</v>
      </c>
      <c r="R222" s="4">
        <v>98.0</v>
      </c>
      <c r="T222" s="4">
        <v>5333.0</v>
      </c>
      <c r="U222" s="4">
        <v>1942.0</v>
      </c>
      <c r="V222" s="41">
        <v>693445.0</v>
      </c>
      <c r="W222" s="4">
        <v>267.0</v>
      </c>
      <c r="X222" s="4">
        <v>25160.0</v>
      </c>
      <c r="Y222" s="4">
        <v>2311.0</v>
      </c>
      <c r="Z222" s="4">
        <v>665707.0</v>
      </c>
      <c r="AA222" s="42">
        <v>1566919.0</v>
      </c>
    </row>
    <row r="223" ht="15.75" customHeight="1">
      <c r="A223" s="40">
        <v>44250.0</v>
      </c>
      <c r="B223" s="41">
        <v>17424.0</v>
      </c>
      <c r="E223" s="4">
        <v>1.0</v>
      </c>
      <c r="F223" s="4">
        <v>17423.0</v>
      </c>
      <c r="G223" s="41">
        <v>847546.0</v>
      </c>
      <c r="I223" s="4">
        <v>30697.0</v>
      </c>
      <c r="K223" s="4">
        <v>816849.0</v>
      </c>
      <c r="L223" s="41">
        <v>4342.0</v>
      </c>
      <c r="N223" s="4">
        <v>3.0</v>
      </c>
      <c r="P223" s="4">
        <v>4339.0</v>
      </c>
      <c r="Q223" s="41">
        <v>7375.0</v>
      </c>
      <c r="R223" s="4">
        <v>87.0</v>
      </c>
      <c r="T223" s="4">
        <v>5333.0</v>
      </c>
      <c r="U223" s="4">
        <v>1955.0</v>
      </c>
      <c r="V223" s="41">
        <v>695717.0</v>
      </c>
      <c r="W223" s="4">
        <v>244.0</v>
      </c>
      <c r="X223" s="4">
        <v>23316.0</v>
      </c>
      <c r="Y223" s="4">
        <v>2311.0</v>
      </c>
      <c r="Z223" s="4">
        <v>669846.0</v>
      </c>
      <c r="AA223" s="42">
        <v>1572404.0</v>
      </c>
    </row>
    <row r="224" ht="15.75" customHeight="1">
      <c r="A224" s="40">
        <v>44251.0</v>
      </c>
      <c r="B224" s="41">
        <v>17427.0</v>
      </c>
      <c r="E224" s="4">
        <v>1.0</v>
      </c>
      <c r="F224" s="4">
        <v>17426.0</v>
      </c>
      <c r="G224" s="41">
        <v>853526.0</v>
      </c>
      <c r="I224" s="4">
        <v>30058.0</v>
      </c>
      <c r="K224" s="4">
        <v>823468.0</v>
      </c>
      <c r="L224" s="41">
        <v>4367.0</v>
      </c>
      <c r="N224" s="4">
        <v>3.0</v>
      </c>
      <c r="P224" s="4">
        <v>4364.0</v>
      </c>
      <c r="Q224" s="41">
        <v>7392.0</v>
      </c>
      <c r="R224" s="4">
        <v>80.0</v>
      </c>
      <c r="T224" s="4">
        <v>5333.0</v>
      </c>
      <c r="U224" s="4">
        <v>1979.0</v>
      </c>
      <c r="V224" s="41">
        <v>700314.0</v>
      </c>
      <c r="W224" s="4">
        <v>219.0</v>
      </c>
      <c r="X224" s="4">
        <v>23354.0</v>
      </c>
      <c r="Y224" s="4">
        <v>2311.0</v>
      </c>
      <c r="Z224" s="4">
        <v>674430.0</v>
      </c>
      <c r="AA224" s="42">
        <v>1583026.0</v>
      </c>
    </row>
    <row r="225" ht="15.75" customHeight="1">
      <c r="A225" s="40">
        <v>44252.0</v>
      </c>
      <c r="B225" s="41">
        <v>17431.0</v>
      </c>
      <c r="E225" s="4">
        <v>1.0</v>
      </c>
      <c r="F225" s="4">
        <v>17430.0</v>
      </c>
      <c r="G225" s="41">
        <v>855359.0</v>
      </c>
      <c r="I225" s="4">
        <v>27501.0</v>
      </c>
      <c r="K225" s="4">
        <v>827858.0</v>
      </c>
      <c r="L225" s="41">
        <v>4378.0</v>
      </c>
      <c r="N225" s="4">
        <v>2.0</v>
      </c>
      <c r="P225" s="4">
        <v>4376.0</v>
      </c>
      <c r="Q225" s="41">
        <v>7415.0</v>
      </c>
      <c r="R225" s="4">
        <v>80.0</v>
      </c>
      <c r="T225" s="4">
        <v>5333.0</v>
      </c>
      <c r="U225" s="4">
        <v>2002.0</v>
      </c>
      <c r="V225" s="41">
        <v>702398.0</v>
      </c>
      <c r="W225" s="4">
        <v>202.0</v>
      </c>
      <c r="X225" s="4">
        <v>21526.0</v>
      </c>
      <c r="Y225" s="4">
        <v>2311.0</v>
      </c>
      <c r="Z225" s="4">
        <v>678359.0</v>
      </c>
      <c r="AA225" s="42">
        <v>1586981.0</v>
      </c>
    </row>
    <row r="226" ht="15.75" customHeight="1">
      <c r="A226" s="40">
        <v>44253.0</v>
      </c>
      <c r="B226" s="41">
        <v>17451.0</v>
      </c>
      <c r="E226" s="4">
        <v>1.0</v>
      </c>
      <c r="F226" s="4">
        <v>17450.0</v>
      </c>
      <c r="G226" s="41">
        <v>870125.0</v>
      </c>
      <c r="I226" s="4">
        <v>36176.0</v>
      </c>
      <c r="K226" s="4">
        <v>833949.0</v>
      </c>
      <c r="L226" s="41">
        <v>4416.0</v>
      </c>
      <c r="N226" s="4">
        <v>2.0</v>
      </c>
      <c r="P226" s="4">
        <v>4414.0</v>
      </c>
      <c r="Q226" s="41">
        <v>7440.0</v>
      </c>
      <c r="R226" s="4">
        <v>87.0</v>
      </c>
      <c r="T226" s="4">
        <v>5333.0</v>
      </c>
      <c r="U226" s="4">
        <v>2020.0</v>
      </c>
      <c r="V226" s="41">
        <v>711023.0</v>
      </c>
      <c r="W226" s="4">
        <v>201.0</v>
      </c>
      <c r="X226" s="4">
        <v>26375.0</v>
      </c>
      <c r="Y226" s="4">
        <v>2311.0</v>
      </c>
      <c r="Z226" s="4">
        <v>682136.0</v>
      </c>
      <c r="AA226" s="42">
        <v>1610455.0</v>
      </c>
    </row>
    <row r="227" ht="15.75" customHeight="1">
      <c r="A227" s="40">
        <v>44254.0</v>
      </c>
      <c r="B227" s="41">
        <v>17454.0</v>
      </c>
      <c r="E227" s="4">
        <v>1.0</v>
      </c>
      <c r="F227" s="4">
        <v>17453.0</v>
      </c>
      <c r="G227" s="41">
        <v>878966.0</v>
      </c>
      <c r="I227" s="4">
        <v>40016.0</v>
      </c>
      <c r="K227" s="4">
        <v>838950.0</v>
      </c>
      <c r="L227" s="41">
        <v>4439.0</v>
      </c>
      <c r="N227" s="4">
        <v>3.0</v>
      </c>
      <c r="P227" s="4">
        <v>4436.0</v>
      </c>
      <c r="Q227" s="41">
        <v>7464.0</v>
      </c>
      <c r="R227" s="4">
        <v>95.0</v>
      </c>
      <c r="T227" s="4">
        <v>5333.0</v>
      </c>
      <c r="U227" s="4">
        <v>2036.0</v>
      </c>
      <c r="V227" s="41">
        <v>714770.0</v>
      </c>
      <c r="W227" s="4">
        <v>216.0</v>
      </c>
      <c r="X227" s="4">
        <v>27044.0</v>
      </c>
      <c r="Y227" s="4">
        <v>2311.0</v>
      </c>
      <c r="Z227" s="4">
        <v>685199.0</v>
      </c>
      <c r="AA227" s="42">
        <v>1623093.0</v>
      </c>
    </row>
    <row r="228" ht="15.75" customHeight="1">
      <c r="A228" s="40">
        <v>44255.0</v>
      </c>
      <c r="B228" s="41">
        <v>17463.0</v>
      </c>
      <c r="E228" s="4">
        <v>1.0</v>
      </c>
      <c r="F228" s="4">
        <v>17462.0</v>
      </c>
      <c r="G228" s="41">
        <v>886591.0</v>
      </c>
      <c r="I228" s="4">
        <v>44028.0</v>
      </c>
      <c r="K228" s="4">
        <v>842563.0</v>
      </c>
      <c r="L228" s="41">
        <v>4452.0</v>
      </c>
      <c r="N228" s="4">
        <v>3.0</v>
      </c>
      <c r="P228" s="4">
        <v>4449.0</v>
      </c>
      <c r="Q228" s="41">
        <v>7476.0</v>
      </c>
      <c r="R228" s="4">
        <v>95.0</v>
      </c>
      <c r="T228" s="4">
        <v>5333.0</v>
      </c>
      <c r="U228" s="4">
        <v>2048.0</v>
      </c>
      <c r="V228" s="41">
        <v>717950.0</v>
      </c>
      <c r="W228" s="4">
        <v>197.0</v>
      </c>
      <c r="X228" s="4">
        <v>28717.0</v>
      </c>
      <c r="Y228" s="4">
        <v>2311.0</v>
      </c>
      <c r="Z228" s="4">
        <v>686725.0</v>
      </c>
      <c r="AA228" s="42">
        <v>1633932.0</v>
      </c>
    </row>
    <row r="229" ht="15.75" customHeight="1">
      <c r="A229" s="40">
        <v>44256.0</v>
      </c>
      <c r="B229" s="41">
        <v>17465.0</v>
      </c>
      <c r="E229" s="4">
        <v>1.0</v>
      </c>
      <c r="F229" s="4">
        <v>17464.0</v>
      </c>
      <c r="G229" s="41">
        <v>892380.0</v>
      </c>
      <c r="I229" s="4">
        <v>43016.0</v>
      </c>
      <c r="K229" s="4">
        <v>849364.0</v>
      </c>
      <c r="L229" s="41">
        <v>4486.0</v>
      </c>
      <c r="N229" s="4">
        <v>3.0</v>
      </c>
      <c r="P229" s="4">
        <v>4483.0</v>
      </c>
      <c r="Q229" s="41">
        <v>7489.0</v>
      </c>
      <c r="R229" s="4">
        <v>86.0</v>
      </c>
      <c r="T229" s="4">
        <v>5333.0</v>
      </c>
      <c r="U229" s="4">
        <v>2070.0</v>
      </c>
      <c r="V229" s="41">
        <v>719998.0</v>
      </c>
      <c r="W229" s="4">
        <v>175.0</v>
      </c>
      <c r="X229" s="4">
        <v>27536.0</v>
      </c>
      <c r="Y229" s="4">
        <v>2311.0</v>
      </c>
      <c r="Z229" s="4">
        <v>689976.0</v>
      </c>
      <c r="AA229" s="42">
        <v>1641818.0</v>
      </c>
    </row>
    <row r="230" ht="15.75" customHeight="1">
      <c r="A230" s="40">
        <v>44257.0</v>
      </c>
      <c r="B230" s="41">
        <v>17469.0</v>
      </c>
      <c r="E230" s="4">
        <v>1.0</v>
      </c>
      <c r="F230" s="4">
        <v>17468.0</v>
      </c>
      <c r="G230" s="41">
        <v>893201.0</v>
      </c>
      <c r="I230" s="4">
        <v>39762.0</v>
      </c>
      <c r="K230" s="4">
        <v>853439.0</v>
      </c>
      <c r="L230" s="41">
        <v>4486.0</v>
      </c>
      <c r="N230" s="4">
        <v>2.0</v>
      </c>
      <c r="P230" s="4">
        <v>4484.0</v>
      </c>
      <c r="Q230" s="41">
        <v>7492.0</v>
      </c>
      <c r="R230" s="4">
        <v>74.0</v>
      </c>
      <c r="T230" s="4">
        <v>5333.0</v>
      </c>
      <c r="U230" s="4">
        <v>2085.0</v>
      </c>
      <c r="V230" s="41">
        <v>721613.0</v>
      </c>
      <c r="W230" s="4">
        <v>165.0</v>
      </c>
      <c r="X230" s="4">
        <v>25068.0</v>
      </c>
      <c r="Y230" s="4">
        <v>2311.0</v>
      </c>
      <c r="Z230" s="4">
        <v>694069.0</v>
      </c>
      <c r="AA230" s="42">
        <v>1644261.0</v>
      </c>
    </row>
    <row r="231" ht="15.75" customHeight="1">
      <c r="A231" s="40">
        <v>44258.0</v>
      </c>
      <c r="B231" s="41">
        <v>17469.0</v>
      </c>
      <c r="E231" s="4">
        <v>1.0</v>
      </c>
      <c r="F231" s="4">
        <v>17468.0</v>
      </c>
      <c r="G231" s="41">
        <v>895034.0</v>
      </c>
      <c r="I231" s="4">
        <v>36067.0</v>
      </c>
      <c r="K231" s="4">
        <v>858967.0</v>
      </c>
      <c r="L231" s="41">
        <v>4505.0</v>
      </c>
      <c r="N231" s="4">
        <v>2.0</v>
      </c>
      <c r="P231" s="4">
        <v>4503.0</v>
      </c>
      <c r="Q231" s="41">
        <v>7505.0</v>
      </c>
      <c r="R231" s="4">
        <v>72.0</v>
      </c>
      <c r="T231" s="4">
        <v>5333.0</v>
      </c>
      <c r="U231" s="4">
        <v>2100.0</v>
      </c>
      <c r="V231" s="41">
        <v>723389.0</v>
      </c>
      <c r="W231" s="4">
        <v>160.0</v>
      </c>
      <c r="X231" s="4">
        <v>22614.0</v>
      </c>
      <c r="Y231" s="4">
        <v>2311.0</v>
      </c>
      <c r="Z231" s="4">
        <v>698304.0</v>
      </c>
      <c r="AA231" s="42">
        <v>1647902.0</v>
      </c>
    </row>
    <row r="232" ht="15.75" customHeight="1">
      <c r="A232" s="40">
        <v>44259.0</v>
      </c>
      <c r="B232" s="41">
        <v>17476.0</v>
      </c>
      <c r="E232" s="4">
        <v>1.0</v>
      </c>
      <c r="F232" s="4">
        <v>17475.0</v>
      </c>
      <c r="G232" s="41">
        <v>903633.0</v>
      </c>
      <c r="I232" s="4">
        <v>36710.0</v>
      </c>
      <c r="K232" s="4">
        <v>866923.0</v>
      </c>
      <c r="L232" s="41">
        <v>4546.0</v>
      </c>
      <c r="N232" s="4">
        <v>1.0</v>
      </c>
      <c r="P232" s="4">
        <v>4545.0</v>
      </c>
      <c r="Q232" s="41">
        <v>7537.0</v>
      </c>
      <c r="R232" s="4">
        <v>75.0</v>
      </c>
      <c r="T232" s="4">
        <v>5333.0</v>
      </c>
      <c r="U232" s="4">
        <v>2129.0</v>
      </c>
      <c r="V232" s="41">
        <v>727084.0</v>
      </c>
      <c r="W232" s="4">
        <v>172.0</v>
      </c>
      <c r="X232" s="4">
        <v>21702.0</v>
      </c>
      <c r="Y232" s="4">
        <v>2311.0</v>
      </c>
      <c r="Z232" s="4">
        <v>702899.0</v>
      </c>
      <c r="AA232" s="42">
        <v>1660276.0</v>
      </c>
    </row>
    <row r="233" ht="15.75" customHeight="1">
      <c r="A233" s="40">
        <v>44260.0</v>
      </c>
      <c r="B233" s="41">
        <v>17476.0</v>
      </c>
      <c r="E233" s="4">
        <v>1.0</v>
      </c>
      <c r="F233" s="4">
        <v>17475.0</v>
      </c>
      <c r="G233" s="41">
        <v>917412.0</v>
      </c>
      <c r="I233" s="4">
        <v>40960.0</v>
      </c>
      <c r="K233" s="4">
        <v>876452.0</v>
      </c>
      <c r="L233" s="41">
        <v>4578.0</v>
      </c>
      <c r="N233" s="4">
        <v>7.0</v>
      </c>
      <c r="P233" s="4">
        <v>4571.0</v>
      </c>
      <c r="Q233" s="41">
        <v>7553.0</v>
      </c>
      <c r="R233" s="4">
        <v>74.0</v>
      </c>
      <c r="T233" s="4">
        <v>5333.0</v>
      </c>
      <c r="U233" s="4">
        <v>2146.0</v>
      </c>
      <c r="V233" s="41">
        <v>732002.0</v>
      </c>
      <c r="W233" s="4">
        <v>165.0</v>
      </c>
      <c r="X233" s="4">
        <v>21808.0</v>
      </c>
      <c r="Y233" s="4">
        <v>2311.0</v>
      </c>
      <c r="Z233" s="4">
        <v>707718.0</v>
      </c>
      <c r="AA233" s="42">
        <v>1679021.0</v>
      </c>
    </row>
    <row r="234" ht="15.75" customHeight="1">
      <c r="A234" s="40">
        <v>44261.0</v>
      </c>
      <c r="B234" s="41">
        <v>17476.0</v>
      </c>
      <c r="E234" s="4">
        <v>1.0</v>
      </c>
      <c r="F234" s="4">
        <v>17475.0</v>
      </c>
      <c r="G234" s="41">
        <v>927216.0</v>
      </c>
      <c r="I234" s="4">
        <v>45316.0</v>
      </c>
      <c r="K234" s="4">
        <v>881900.0</v>
      </c>
      <c r="L234" s="41">
        <v>4641.0</v>
      </c>
      <c r="N234" s="4">
        <v>11.0</v>
      </c>
      <c r="P234" s="4">
        <v>4630.0</v>
      </c>
      <c r="Q234" s="41">
        <v>7575.0</v>
      </c>
      <c r="R234" s="4">
        <v>76.0</v>
      </c>
      <c r="T234" s="4">
        <v>5333.0</v>
      </c>
      <c r="U234" s="4">
        <v>2166.0</v>
      </c>
      <c r="V234" s="41">
        <v>736043.0</v>
      </c>
      <c r="W234" s="4">
        <v>165.0</v>
      </c>
      <c r="X234" s="4">
        <v>22876.0</v>
      </c>
      <c r="Y234" s="4">
        <v>2311.0</v>
      </c>
      <c r="Z234" s="4">
        <v>710691.0</v>
      </c>
      <c r="AA234" s="42">
        <v>1692951.0</v>
      </c>
    </row>
    <row r="235" ht="15.75" customHeight="1">
      <c r="A235" s="40">
        <v>44262.0</v>
      </c>
      <c r="B235" s="41">
        <v>17479.0</v>
      </c>
      <c r="E235" s="4">
        <v>1.0</v>
      </c>
      <c r="F235" s="4">
        <v>17478.0</v>
      </c>
      <c r="G235" s="41">
        <v>935157.0</v>
      </c>
      <c r="I235" s="4">
        <v>42752.0</v>
      </c>
      <c r="K235" s="4">
        <v>892405.0</v>
      </c>
      <c r="L235" s="41">
        <v>4695.0</v>
      </c>
      <c r="N235" s="4">
        <v>12.0</v>
      </c>
      <c r="P235" s="4">
        <v>4683.0</v>
      </c>
      <c r="Q235" s="41">
        <v>7596.0</v>
      </c>
      <c r="R235" s="4">
        <v>68.0</v>
      </c>
      <c r="T235" s="4">
        <v>5333.0</v>
      </c>
      <c r="U235" s="4">
        <v>2195.0</v>
      </c>
      <c r="V235" s="41">
        <v>739274.0</v>
      </c>
      <c r="W235" s="4">
        <v>170.0</v>
      </c>
      <c r="X235" s="4">
        <v>20169.0</v>
      </c>
      <c r="Y235" s="4">
        <v>2311.0</v>
      </c>
      <c r="Z235" s="4">
        <v>716624.0</v>
      </c>
      <c r="AA235" s="42">
        <v>1704201.0</v>
      </c>
    </row>
    <row r="236" ht="15.75" customHeight="1">
      <c r="A236" s="40">
        <v>44263.0</v>
      </c>
      <c r="B236" s="41">
        <v>17481.0</v>
      </c>
      <c r="E236" s="4">
        <v>1.0</v>
      </c>
      <c r="F236" s="4">
        <v>17480.0</v>
      </c>
      <c r="G236" s="41">
        <v>943553.0</v>
      </c>
      <c r="I236" s="4">
        <v>49087.0</v>
      </c>
      <c r="K236" s="4">
        <v>894466.0</v>
      </c>
      <c r="L236" s="41">
        <v>4743.0</v>
      </c>
      <c r="N236" s="4">
        <v>12.0</v>
      </c>
      <c r="P236" s="4">
        <v>4731.0</v>
      </c>
      <c r="Q236" s="41">
        <v>7611.0</v>
      </c>
      <c r="R236" s="4">
        <v>76.0</v>
      </c>
      <c r="T236" s="4">
        <v>5333.0</v>
      </c>
      <c r="U236" s="4">
        <v>2202.0</v>
      </c>
      <c r="V236" s="41">
        <v>741605.0</v>
      </c>
      <c r="W236" s="4">
        <v>208.0</v>
      </c>
      <c r="X236" s="4">
        <v>21991.0</v>
      </c>
      <c r="Y236" s="4">
        <v>2311.0</v>
      </c>
      <c r="Z236" s="4">
        <v>717095.0</v>
      </c>
      <c r="AA236" s="42">
        <v>1714993.0</v>
      </c>
    </row>
    <row r="237" ht="15.75" customHeight="1">
      <c r="A237" s="40">
        <v>44264.0</v>
      </c>
      <c r="B237" s="41">
        <v>17481.0</v>
      </c>
      <c r="E237" s="4">
        <v>1.0</v>
      </c>
      <c r="F237" s="4">
        <v>17480.0</v>
      </c>
      <c r="G237" s="41">
        <v>945905.0</v>
      </c>
      <c r="I237" s="4">
        <v>45606.0</v>
      </c>
      <c r="K237" s="4">
        <v>900299.0</v>
      </c>
      <c r="L237" s="41">
        <v>4743.0</v>
      </c>
      <c r="N237" s="4">
        <v>12.0</v>
      </c>
      <c r="P237" s="4">
        <v>4731.0</v>
      </c>
      <c r="Q237" s="41">
        <v>7613.0</v>
      </c>
      <c r="R237" s="4">
        <v>60.0</v>
      </c>
      <c r="T237" s="4">
        <v>5333.0</v>
      </c>
      <c r="U237" s="4">
        <v>2220.0</v>
      </c>
      <c r="V237" s="41">
        <v>742400.0</v>
      </c>
      <c r="W237" s="4">
        <v>192.0</v>
      </c>
      <c r="X237" s="4">
        <v>19539.0</v>
      </c>
      <c r="Y237" s="4">
        <v>2311.0</v>
      </c>
      <c r="Z237" s="4">
        <v>720358.0</v>
      </c>
      <c r="AA237" s="42">
        <v>1718142.0</v>
      </c>
    </row>
    <row r="238" ht="15.75" customHeight="1">
      <c r="A238" s="40">
        <v>44265.0</v>
      </c>
      <c r="B238" s="41">
        <v>17485.0</v>
      </c>
      <c r="E238" s="4">
        <v>1.0</v>
      </c>
      <c r="F238" s="4">
        <v>17484.0</v>
      </c>
      <c r="G238" s="41">
        <v>947565.0</v>
      </c>
      <c r="I238" s="4">
        <v>41371.0</v>
      </c>
      <c r="K238" s="4">
        <v>906194.0</v>
      </c>
      <c r="L238" s="41">
        <v>4757.0</v>
      </c>
      <c r="N238" s="4">
        <v>12.0</v>
      </c>
      <c r="P238" s="4">
        <v>4745.0</v>
      </c>
      <c r="Q238" s="41">
        <v>7628.0</v>
      </c>
      <c r="R238" s="4">
        <v>55.0</v>
      </c>
      <c r="T238" s="4">
        <v>5333.0</v>
      </c>
      <c r="U238" s="4">
        <v>2240.0</v>
      </c>
      <c r="V238" s="41">
        <v>743890.0</v>
      </c>
      <c r="W238" s="4">
        <v>191.0</v>
      </c>
      <c r="X238" s="4">
        <v>17864.0</v>
      </c>
      <c r="Y238" s="4">
        <v>2311.0</v>
      </c>
      <c r="Z238" s="4">
        <v>723524.0</v>
      </c>
      <c r="AA238" s="42">
        <v>1721325.0</v>
      </c>
    </row>
    <row r="239" ht="15.75" customHeight="1">
      <c r="A239" s="40">
        <v>44266.0</v>
      </c>
      <c r="B239" s="41">
        <v>17487.0</v>
      </c>
      <c r="E239" s="4">
        <v>1.0</v>
      </c>
      <c r="F239" s="4">
        <v>17486.0</v>
      </c>
      <c r="G239" s="41">
        <v>960815.0</v>
      </c>
      <c r="I239" s="4">
        <v>44639.0</v>
      </c>
      <c r="K239" s="4">
        <v>916176.0</v>
      </c>
      <c r="L239" s="41">
        <v>4776.0</v>
      </c>
      <c r="N239" s="4">
        <v>14.0</v>
      </c>
      <c r="P239" s="4">
        <v>4762.0</v>
      </c>
      <c r="Q239" s="41">
        <v>7645.0</v>
      </c>
      <c r="R239" s="4">
        <v>55.0</v>
      </c>
      <c r="T239" s="4">
        <v>5333.0</v>
      </c>
      <c r="U239" s="4">
        <v>2257.0</v>
      </c>
      <c r="V239" s="41">
        <v>748586.0</v>
      </c>
      <c r="W239" s="4">
        <v>206.0</v>
      </c>
      <c r="X239" s="4">
        <v>19379.0</v>
      </c>
      <c r="Y239" s="4">
        <v>2311.0</v>
      </c>
      <c r="Z239" s="4">
        <v>726690.0</v>
      </c>
      <c r="AA239" s="42">
        <v>1739309.0</v>
      </c>
    </row>
    <row r="240" ht="15.75" customHeight="1">
      <c r="A240" s="40">
        <v>44267.0</v>
      </c>
      <c r="B240" s="41">
        <v>17504.0</v>
      </c>
      <c r="E240" s="4">
        <v>1.0</v>
      </c>
      <c r="F240" s="4">
        <v>17503.0</v>
      </c>
      <c r="G240" s="41">
        <v>962666.0</v>
      </c>
      <c r="I240" s="4">
        <v>40560.0</v>
      </c>
      <c r="K240" s="4">
        <v>922106.0</v>
      </c>
      <c r="L240" s="41">
        <v>4803.0</v>
      </c>
      <c r="N240" s="4">
        <v>19.0</v>
      </c>
      <c r="P240" s="4">
        <v>4784.0</v>
      </c>
      <c r="Q240" s="41">
        <v>7695.0</v>
      </c>
      <c r="R240" s="4">
        <v>72.0</v>
      </c>
      <c r="T240" s="4">
        <v>5333.0</v>
      </c>
      <c r="U240" s="4">
        <v>2290.0</v>
      </c>
      <c r="V240" s="41">
        <v>750353.0</v>
      </c>
      <c r="W240" s="4">
        <v>208.0</v>
      </c>
      <c r="X240" s="4">
        <v>17904.0</v>
      </c>
      <c r="Y240" s="4">
        <v>2311.0</v>
      </c>
      <c r="Z240" s="4">
        <v>729930.0</v>
      </c>
      <c r="AA240" s="42">
        <v>1743021.0</v>
      </c>
    </row>
    <row r="241" ht="15.75" customHeight="1">
      <c r="A241" s="40">
        <v>44268.0</v>
      </c>
      <c r="B241" s="41">
        <v>17504.0</v>
      </c>
      <c r="E241" s="4">
        <v>1.0</v>
      </c>
      <c r="F241" s="4">
        <v>17503.0</v>
      </c>
      <c r="G241" s="41">
        <v>972395.0</v>
      </c>
      <c r="I241" s="4">
        <v>44581.0</v>
      </c>
      <c r="K241" s="4">
        <v>927814.0</v>
      </c>
      <c r="L241" s="41">
        <v>4803.0</v>
      </c>
      <c r="N241" s="4">
        <v>19.0</v>
      </c>
      <c r="P241" s="4">
        <v>4784.0</v>
      </c>
      <c r="Q241" s="41">
        <v>7698.0</v>
      </c>
      <c r="R241" s="4">
        <v>69.0</v>
      </c>
      <c r="T241" s="4">
        <v>5333.0</v>
      </c>
      <c r="U241" s="4">
        <v>2296.0</v>
      </c>
      <c r="V241" s="41">
        <v>753779.0</v>
      </c>
      <c r="W241" s="4">
        <v>195.0</v>
      </c>
      <c r="X241" s="4">
        <v>19258.0</v>
      </c>
      <c r="Y241" s="4">
        <v>2311.0</v>
      </c>
      <c r="Z241" s="4">
        <v>732015.0</v>
      </c>
      <c r="AA241" s="42">
        <v>1756179.0</v>
      </c>
    </row>
    <row r="242" ht="15.75" customHeight="1">
      <c r="A242" s="40">
        <v>44269.0</v>
      </c>
      <c r="B242" s="41">
        <v>17504.0</v>
      </c>
      <c r="E242" s="4">
        <v>1.0</v>
      </c>
      <c r="F242" s="4">
        <v>17503.0</v>
      </c>
      <c r="G242" s="41">
        <v>979360.0</v>
      </c>
      <c r="I242" s="4">
        <v>47868.0</v>
      </c>
      <c r="K242" s="4">
        <v>931492.0</v>
      </c>
      <c r="L242" s="41">
        <v>4852.0</v>
      </c>
      <c r="N242" s="4">
        <v>20.0</v>
      </c>
      <c r="P242" s="4">
        <v>4832.0</v>
      </c>
      <c r="Q242" s="41">
        <v>7720.0</v>
      </c>
      <c r="R242" s="4">
        <v>84.0</v>
      </c>
      <c r="T242" s="4">
        <v>5333.0</v>
      </c>
      <c r="U242" s="4">
        <v>2303.0</v>
      </c>
      <c r="V242" s="41">
        <v>756544.0</v>
      </c>
      <c r="W242" s="4">
        <v>219.0</v>
      </c>
      <c r="X242" s="4">
        <v>20805.0</v>
      </c>
      <c r="Y242" s="4">
        <v>2311.0</v>
      </c>
      <c r="Z242" s="4">
        <v>733209.0</v>
      </c>
      <c r="AA242" s="42">
        <v>1765980.0</v>
      </c>
    </row>
    <row r="243" ht="15.75" customHeight="1">
      <c r="A243" s="40">
        <v>44270.0</v>
      </c>
      <c r="B243" s="41">
        <v>17504.0</v>
      </c>
      <c r="E243" s="4">
        <v>1.0</v>
      </c>
      <c r="F243" s="4">
        <v>17503.0</v>
      </c>
      <c r="G243" s="41">
        <v>979825.0</v>
      </c>
      <c r="I243" s="4">
        <v>41020.0</v>
      </c>
      <c r="K243" s="4">
        <v>938805.0</v>
      </c>
      <c r="L243" s="41">
        <v>4880.0</v>
      </c>
      <c r="N243" s="4">
        <v>16.0</v>
      </c>
      <c r="P243" s="4">
        <v>4864.0</v>
      </c>
      <c r="Q243" s="41">
        <v>7740.0</v>
      </c>
      <c r="R243" s="4">
        <v>84.0</v>
      </c>
      <c r="T243" s="4">
        <v>5333.0</v>
      </c>
      <c r="U243" s="4">
        <v>2323.0</v>
      </c>
      <c r="V243" s="41">
        <v>757385.0</v>
      </c>
      <c r="W243" s="4">
        <v>254.0</v>
      </c>
      <c r="X243" s="4">
        <v>18240.0</v>
      </c>
      <c r="Y243" s="4">
        <v>2311.0</v>
      </c>
      <c r="Z243" s="4">
        <v>736580.0</v>
      </c>
      <c r="AA243" s="42">
        <v>1767334.0</v>
      </c>
    </row>
    <row r="244" ht="15.75" customHeight="1">
      <c r="A244" s="40">
        <v>44271.0</v>
      </c>
      <c r="B244" s="41">
        <v>17504.0</v>
      </c>
      <c r="E244" s="4">
        <v>1.0</v>
      </c>
      <c r="F244" s="4">
        <v>17503.0</v>
      </c>
      <c r="G244" s="41">
        <v>987745.0</v>
      </c>
      <c r="I244" s="4">
        <v>41419.0</v>
      </c>
      <c r="K244" s="4">
        <v>946326.0</v>
      </c>
      <c r="L244" s="41">
        <v>4887.0</v>
      </c>
      <c r="N244" s="4">
        <v>16.0</v>
      </c>
      <c r="P244" s="4">
        <v>4871.0</v>
      </c>
      <c r="Q244" s="41">
        <v>7796.0</v>
      </c>
      <c r="R244" s="4">
        <v>75.0</v>
      </c>
      <c r="T244" s="4">
        <v>5384.0</v>
      </c>
      <c r="U244" s="4">
        <v>2337.0</v>
      </c>
      <c r="V244" s="41">
        <v>759394.0</v>
      </c>
      <c r="W244" s="4">
        <v>238.0</v>
      </c>
      <c r="X244" s="4">
        <v>17365.0</v>
      </c>
      <c r="Y244" s="4">
        <v>2311.0</v>
      </c>
      <c r="Z244" s="4">
        <v>739480.0</v>
      </c>
      <c r="AA244" s="42">
        <v>1777326.0</v>
      </c>
    </row>
    <row r="245" ht="15.75" customHeight="1">
      <c r="A245" s="40">
        <v>44272.0</v>
      </c>
      <c r="B245" s="41">
        <v>17507.0</v>
      </c>
      <c r="E245" s="4">
        <v>1.0</v>
      </c>
      <c r="F245" s="4">
        <v>17506.0</v>
      </c>
      <c r="G245" s="41">
        <v>995035.0</v>
      </c>
      <c r="I245" s="4">
        <v>39830.0</v>
      </c>
      <c r="K245" s="4">
        <v>955205.0</v>
      </c>
      <c r="L245" s="41">
        <v>4943.0</v>
      </c>
      <c r="N245" s="4">
        <v>8.0</v>
      </c>
      <c r="P245" s="4">
        <v>4935.0</v>
      </c>
      <c r="Q245" s="41">
        <v>7829.0</v>
      </c>
      <c r="R245" s="4">
        <v>70.0</v>
      </c>
      <c r="T245" s="4">
        <v>5403.0</v>
      </c>
      <c r="U245" s="4">
        <v>2356.0</v>
      </c>
      <c r="V245" s="41">
        <v>762619.0</v>
      </c>
      <c r="W245" s="4">
        <v>230.0</v>
      </c>
      <c r="X245" s="4">
        <v>17072.0</v>
      </c>
      <c r="Y245" s="4">
        <v>2311.0</v>
      </c>
      <c r="Z245" s="4">
        <v>743006.0</v>
      </c>
      <c r="AA245" s="42">
        <v>1787933.0</v>
      </c>
    </row>
    <row r="246" ht="15.75" customHeight="1">
      <c r="A246" s="40">
        <v>44273.0</v>
      </c>
      <c r="B246" s="41">
        <v>17512.0</v>
      </c>
      <c r="E246" s="4">
        <v>1.0</v>
      </c>
      <c r="F246" s="4">
        <v>17511.0</v>
      </c>
      <c r="G246" s="41">
        <v>1002426.0</v>
      </c>
      <c r="I246" s="4">
        <v>39394.0</v>
      </c>
      <c r="K246" s="4">
        <v>963032.0</v>
      </c>
      <c r="L246" s="41">
        <v>5012.0</v>
      </c>
      <c r="N246" s="4">
        <v>8.0</v>
      </c>
      <c r="P246" s="4">
        <v>5004.0</v>
      </c>
      <c r="Q246" s="41">
        <v>7888.0</v>
      </c>
      <c r="R246" s="4">
        <v>83.0</v>
      </c>
      <c r="T246" s="4">
        <v>5436.0</v>
      </c>
      <c r="U246" s="4">
        <v>2369.0</v>
      </c>
      <c r="V246" s="41">
        <v>766140.0</v>
      </c>
      <c r="W246" s="4">
        <v>241.0</v>
      </c>
      <c r="X246" s="4">
        <v>17178.0</v>
      </c>
      <c r="Y246" s="4">
        <v>2311.0</v>
      </c>
      <c r="Z246" s="4">
        <v>746410.0</v>
      </c>
      <c r="AA246" s="42">
        <v>1798978.0</v>
      </c>
    </row>
    <row r="247" ht="15.75" customHeight="1">
      <c r="A247" s="40">
        <v>44274.0</v>
      </c>
      <c r="B247" s="41">
        <v>17527.0</v>
      </c>
      <c r="E247" s="4">
        <v>1.0</v>
      </c>
      <c r="F247" s="4">
        <v>17526.0</v>
      </c>
      <c r="G247" s="41">
        <v>1003713.0</v>
      </c>
      <c r="I247" s="4">
        <v>34021.0</v>
      </c>
      <c r="K247" s="4">
        <v>969692.0</v>
      </c>
      <c r="L247" s="41">
        <v>5058.0</v>
      </c>
      <c r="N247" s="4">
        <v>7.0</v>
      </c>
      <c r="P247" s="4">
        <v>5051.0</v>
      </c>
      <c r="Q247" s="41">
        <v>7903.0</v>
      </c>
      <c r="R247" s="4">
        <v>84.0</v>
      </c>
      <c r="T247" s="4">
        <v>5436.0</v>
      </c>
      <c r="U247" s="4">
        <v>2383.0</v>
      </c>
      <c r="V247" s="41">
        <v>768009.0</v>
      </c>
      <c r="W247" s="4">
        <v>200.0</v>
      </c>
      <c r="X247" s="4">
        <v>16389.0</v>
      </c>
      <c r="Y247" s="4">
        <v>2311.0</v>
      </c>
      <c r="Z247" s="4">
        <v>749109.0</v>
      </c>
      <c r="AA247" s="42">
        <v>1802210.0</v>
      </c>
    </row>
    <row r="248" ht="15.75" customHeight="1">
      <c r="A248" s="40">
        <v>44275.0</v>
      </c>
      <c r="B248" s="41">
        <v>17527.0</v>
      </c>
      <c r="E248" s="4">
        <v>1.0</v>
      </c>
      <c r="F248" s="4">
        <v>17526.0</v>
      </c>
      <c r="G248" s="41">
        <v>1017886.0</v>
      </c>
      <c r="I248" s="4">
        <v>40476.0</v>
      </c>
      <c r="K248" s="4">
        <v>977410.0</v>
      </c>
      <c r="L248" s="41">
        <v>5097.0</v>
      </c>
      <c r="N248" s="4">
        <v>7.0</v>
      </c>
      <c r="P248" s="4">
        <v>5090.0</v>
      </c>
      <c r="Q248" s="41">
        <v>7917.0</v>
      </c>
      <c r="R248" s="4">
        <v>81.0</v>
      </c>
      <c r="T248" s="4">
        <v>5436.0</v>
      </c>
      <c r="U248" s="4">
        <v>2400.0</v>
      </c>
      <c r="V248" s="41">
        <v>772766.0</v>
      </c>
      <c r="W248" s="4">
        <v>205.0</v>
      </c>
      <c r="X248" s="4">
        <v>18291.0</v>
      </c>
      <c r="Y248" s="4">
        <v>2311.0</v>
      </c>
      <c r="Z248" s="4">
        <v>751959.0</v>
      </c>
      <c r="AA248" s="42">
        <v>1821193.0</v>
      </c>
    </row>
    <row r="249" ht="15.75" customHeight="1">
      <c r="A249" s="40">
        <v>44276.0</v>
      </c>
      <c r="B249" s="41">
        <v>17527.0</v>
      </c>
      <c r="E249" s="4">
        <v>1.0</v>
      </c>
      <c r="F249" s="4">
        <f t="shared" ref="F249:F367" si="1">B249-E249</f>
        <v>17526</v>
      </c>
      <c r="G249" s="41">
        <v>1019291.0</v>
      </c>
      <c r="I249" s="4">
        <v>759.0</v>
      </c>
      <c r="K249" s="4">
        <f t="shared" ref="K249:K367" si="2">G249-I249</f>
        <v>1018532</v>
      </c>
      <c r="L249" s="41">
        <v>5117.0</v>
      </c>
      <c r="N249" s="4">
        <v>1.0</v>
      </c>
      <c r="P249" s="4">
        <f t="shared" ref="P249:P367" si="3">L249-N249</f>
        <v>5116</v>
      </c>
      <c r="Q249" s="41">
        <v>7930.0</v>
      </c>
      <c r="R249" s="4">
        <v>3.0</v>
      </c>
      <c r="T249" s="4">
        <v>5436.0</v>
      </c>
      <c r="U249" s="4">
        <f t="shared" ref="U249:U367" si="4">Q249-R249-T249</f>
        <v>2491</v>
      </c>
      <c r="V249" s="41">
        <v>774152.0</v>
      </c>
      <c r="W249" s="4">
        <v>22.0</v>
      </c>
      <c r="X249" s="4">
        <v>724.0</v>
      </c>
      <c r="Y249" s="4">
        <v>2311.0</v>
      </c>
      <c r="Z249" s="4">
        <f t="shared" ref="Z249:Z367" si="5">V249-W249-X249-Y249</f>
        <v>771095</v>
      </c>
      <c r="AA249" s="42">
        <f t="shared" ref="AA249:AA367" si="6">B249+G249+L249+Q249+V249</f>
        <v>1824017</v>
      </c>
    </row>
    <row r="250" ht="15.75" customHeight="1">
      <c r="A250" s="40">
        <v>44277.0</v>
      </c>
      <c r="B250" s="41">
        <v>17527.0</v>
      </c>
      <c r="E250" s="4">
        <v>1.0</v>
      </c>
      <c r="F250" s="4">
        <f t="shared" si="1"/>
        <v>17526</v>
      </c>
      <c r="G250" s="41">
        <v>1034025.0</v>
      </c>
      <c r="I250" s="4">
        <v>10377.0</v>
      </c>
      <c r="K250" s="4">
        <f t="shared" si="2"/>
        <v>1023648</v>
      </c>
      <c r="L250" s="41">
        <v>5141.0</v>
      </c>
      <c r="N250" s="4">
        <v>1.0</v>
      </c>
      <c r="P250" s="4">
        <f t="shared" si="3"/>
        <v>5140</v>
      </c>
      <c r="Q250" s="41">
        <v>7996.0</v>
      </c>
      <c r="R250" s="4">
        <v>14.0</v>
      </c>
      <c r="T250" s="4">
        <v>5480.0</v>
      </c>
      <c r="U250" s="4">
        <f t="shared" si="4"/>
        <v>2502</v>
      </c>
      <c r="V250" s="41">
        <v>778309.0</v>
      </c>
      <c r="W250" s="4">
        <v>38.0</v>
      </c>
      <c r="X250" s="4">
        <v>3831.0</v>
      </c>
      <c r="Y250" s="4">
        <v>2311.0</v>
      </c>
      <c r="Z250" s="4">
        <f t="shared" si="5"/>
        <v>772129</v>
      </c>
      <c r="AA250" s="42">
        <f t="shared" si="6"/>
        <v>1842998</v>
      </c>
    </row>
    <row r="251" ht="15.75" customHeight="1">
      <c r="A251" s="40">
        <v>44278.0</v>
      </c>
      <c r="B251" s="41">
        <v>17529.0</v>
      </c>
      <c r="E251" s="4">
        <v>1.0</v>
      </c>
      <c r="F251" s="4">
        <f t="shared" si="1"/>
        <v>17528</v>
      </c>
      <c r="G251" s="41">
        <v>1039836.0</v>
      </c>
      <c r="I251" s="4">
        <v>13526.0</v>
      </c>
      <c r="K251" s="4">
        <f t="shared" si="2"/>
        <v>1026310</v>
      </c>
      <c r="L251" s="41">
        <v>5141.0</v>
      </c>
      <c r="N251" s="4">
        <v>1.0</v>
      </c>
      <c r="P251" s="4">
        <f t="shared" si="3"/>
        <v>5140</v>
      </c>
      <c r="Q251" s="41">
        <v>7997.0</v>
      </c>
      <c r="R251" s="4">
        <v>14.0</v>
      </c>
      <c r="T251" s="4">
        <v>5480.0</v>
      </c>
      <c r="U251" s="4">
        <f t="shared" si="4"/>
        <v>2503</v>
      </c>
      <c r="V251" s="41">
        <v>780142.0</v>
      </c>
      <c r="W251" s="4">
        <v>38.0</v>
      </c>
      <c r="X251" s="4">
        <v>5280.0</v>
      </c>
      <c r="Y251" s="4">
        <v>2311.0</v>
      </c>
      <c r="Z251" s="4">
        <f t="shared" si="5"/>
        <v>772513</v>
      </c>
      <c r="AA251" s="42">
        <f t="shared" si="6"/>
        <v>1850645</v>
      </c>
    </row>
    <row r="252" ht="15.75" customHeight="1">
      <c r="A252" s="40">
        <v>44279.0</v>
      </c>
      <c r="B252" s="41">
        <v>17529.0</v>
      </c>
      <c r="E252" s="4">
        <v>1.0</v>
      </c>
      <c r="F252" s="4">
        <f t="shared" si="1"/>
        <v>17528</v>
      </c>
      <c r="G252" s="41">
        <v>1047994.0</v>
      </c>
      <c r="I252" s="4">
        <v>18546.0</v>
      </c>
      <c r="K252" s="4">
        <f t="shared" si="2"/>
        <v>1029448</v>
      </c>
      <c r="L252" s="41">
        <v>5182.0</v>
      </c>
      <c r="N252" s="4">
        <v>2.0</v>
      </c>
      <c r="P252" s="4">
        <f t="shared" si="3"/>
        <v>5180</v>
      </c>
      <c r="Q252" s="41">
        <v>8054.0</v>
      </c>
      <c r="R252" s="4">
        <v>16.0</v>
      </c>
      <c r="T252" s="4">
        <v>5517.0</v>
      </c>
      <c r="U252" s="4">
        <f t="shared" si="4"/>
        <v>2521</v>
      </c>
      <c r="V252" s="41">
        <v>783708.0</v>
      </c>
      <c r="W252" s="4">
        <v>56.0</v>
      </c>
      <c r="X252" s="4">
        <v>7462.0</v>
      </c>
      <c r="Y252" s="4">
        <v>2311.0</v>
      </c>
      <c r="Z252" s="4">
        <f t="shared" si="5"/>
        <v>773879</v>
      </c>
      <c r="AA252" s="42">
        <f t="shared" si="6"/>
        <v>1862467</v>
      </c>
    </row>
    <row r="253" ht="15.75" customHeight="1">
      <c r="A253" s="40">
        <v>44280.0</v>
      </c>
      <c r="B253" s="41">
        <v>17533.0</v>
      </c>
      <c r="E253" s="4">
        <v>1.0</v>
      </c>
      <c r="F253" s="4">
        <f t="shared" si="1"/>
        <v>17532</v>
      </c>
      <c r="G253" s="41">
        <v>1056685.0</v>
      </c>
      <c r="I253" s="4">
        <v>24597.0</v>
      </c>
      <c r="K253" s="4">
        <f t="shared" si="2"/>
        <v>1032088</v>
      </c>
      <c r="L253" s="41">
        <v>5249.0</v>
      </c>
      <c r="N253" s="4">
        <v>2.0</v>
      </c>
      <c r="P253" s="4">
        <f t="shared" si="3"/>
        <v>5247</v>
      </c>
      <c r="Q253" s="41">
        <v>8094.0</v>
      </c>
      <c r="R253" s="4">
        <v>21.0</v>
      </c>
      <c r="T253" s="4">
        <v>5543.0</v>
      </c>
      <c r="U253" s="4">
        <f t="shared" si="4"/>
        <v>2530</v>
      </c>
      <c r="V253" s="41">
        <v>787924.0</v>
      </c>
      <c r="W253" s="4">
        <v>91.0</v>
      </c>
      <c r="X253" s="4">
        <v>10327.0</v>
      </c>
      <c r="Y253" s="4">
        <v>2311.0</v>
      </c>
      <c r="Z253" s="4">
        <f t="shared" si="5"/>
        <v>775195</v>
      </c>
      <c r="AA253" s="42">
        <f t="shared" si="6"/>
        <v>1875485</v>
      </c>
    </row>
    <row r="254" ht="15.75" customHeight="1">
      <c r="A254" s="40">
        <v>44281.0</v>
      </c>
      <c r="B254" s="41">
        <v>17537.0</v>
      </c>
      <c r="E254" s="4">
        <v>1.0</v>
      </c>
      <c r="F254" s="4">
        <f t="shared" si="1"/>
        <v>17536</v>
      </c>
      <c r="G254" s="41">
        <v>1065846.0</v>
      </c>
      <c r="I254" s="4">
        <v>30943.0</v>
      </c>
      <c r="K254" s="4">
        <f t="shared" si="2"/>
        <v>1034903</v>
      </c>
      <c r="L254" s="41">
        <v>5278.0</v>
      </c>
      <c r="N254" s="4">
        <v>2.0</v>
      </c>
      <c r="P254" s="4">
        <f t="shared" si="3"/>
        <v>5276</v>
      </c>
      <c r="Q254" s="41">
        <v>8110.0</v>
      </c>
      <c r="R254" s="4">
        <v>30.0</v>
      </c>
      <c r="T254" s="4">
        <v>5543.0</v>
      </c>
      <c r="U254" s="4">
        <f t="shared" si="4"/>
        <v>2537</v>
      </c>
      <c r="V254" s="41">
        <v>791467.0</v>
      </c>
      <c r="W254" s="4">
        <v>102.0</v>
      </c>
      <c r="X254" s="4">
        <v>12542.0</v>
      </c>
      <c r="Y254" s="4">
        <v>2311.0</v>
      </c>
      <c r="Z254" s="4">
        <f t="shared" si="5"/>
        <v>776512</v>
      </c>
      <c r="AA254" s="42">
        <f t="shared" si="6"/>
        <v>1888238</v>
      </c>
    </row>
    <row r="255" ht="15.75" customHeight="1">
      <c r="A255" s="40">
        <v>44282.0</v>
      </c>
      <c r="B255" s="41">
        <v>17540.0</v>
      </c>
      <c r="E255" s="4">
        <v>1.0</v>
      </c>
      <c r="F255" s="4">
        <f t="shared" si="1"/>
        <v>17539</v>
      </c>
      <c r="G255" s="41">
        <v>1075628.0</v>
      </c>
      <c r="I255" s="4">
        <v>37354.0</v>
      </c>
      <c r="K255" s="4">
        <f t="shared" si="2"/>
        <v>1038274</v>
      </c>
      <c r="L255" s="41">
        <v>5309.0</v>
      </c>
      <c r="N255" s="4">
        <v>3.0</v>
      </c>
      <c r="P255" s="4">
        <f t="shared" si="3"/>
        <v>5306</v>
      </c>
      <c r="Q255" s="41">
        <v>8182.0</v>
      </c>
      <c r="R255" s="4">
        <v>36.0</v>
      </c>
      <c r="T255" s="4">
        <v>5587.0</v>
      </c>
      <c r="U255" s="4">
        <f t="shared" si="4"/>
        <v>2559</v>
      </c>
      <c r="V255" s="41">
        <v>795425.0</v>
      </c>
      <c r="W255" s="4">
        <v>119.0</v>
      </c>
      <c r="X255" s="4">
        <v>15131.0</v>
      </c>
      <c r="Y255" s="4">
        <v>2311.0</v>
      </c>
      <c r="Z255" s="4">
        <f t="shared" si="5"/>
        <v>777864</v>
      </c>
      <c r="AA255" s="42">
        <f t="shared" si="6"/>
        <v>1902084</v>
      </c>
    </row>
    <row r="256" ht="15.75" customHeight="1">
      <c r="A256" s="40">
        <v>44283.0</v>
      </c>
      <c r="B256" s="41">
        <v>17540.0</v>
      </c>
      <c r="E256" s="4">
        <v>1.0</v>
      </c>
      <c r="F256" s="4">
        <f t="shared" si="1"/>
        <v>17539</v>
      </c>
      <c r="G256" s="41">
        <v>1085207.0</v>
      </c>
      <c r="I256" s="4">
        <v>42399.0</v>
      </c>
      <c r="K256" s="4">
        <f t="shared" si="2"/>
        <v>1042808</v>
      </c>
      <c r="L256" s="41">
        <v>5349.0</v>
      </c>
      <c r="N256" s="4">
        <v>4.0</v>
      </c>
      <c r="P256" s="4">
        <f t="shared" si="3"/>
        <v>5345</v>
      </c>
      <c r="Q256" s="41">
        <v>8231.0</v>
      </c>
      <c r="R256" s="4">
        <v>44.0</v>
      </c>
      <c r="T256" s="4">
        <v>5620.0</v>
      </c>
      <c r="U256" s="4">
        <f t="shared" si="4"/>
        <v>2567</v>
      </c>
      <c r="V256" s="41">
        <v>799308.0</v>
      </c>
      <c r="W256" s="4">
        <v>116.0</v>
      </c>
      <c r="X256" s="4">
        <v>17039.0</v>
      </c>
      <c r="Y256" s="4">
        <v>2311.0</v>
      </c>
      <c r="Z256" s="4">
        <f t="shared" si="5"/>
        <v>779842</v>
      </c>
      <c r="AA256" s="42">
        <f t="shared" si="6"/>
        <v>1915635</v>
      </c>
    </row>
    <row r="257" ht="15.75" customHeight="1">
      <c r="A257" s="40">
        <v>44284.0</v>
      </c>
      <c r="B257" s="41">
        <v>17540.0</v>
      </c>
      <c r="E257" s="4">
        <v>1.0</v>
      </c>
      <c r="F257" s="4">
        <f t="shared" si="1"/>
        <v>17539</v>
      </c>
      <c r="G257" s="41">
        <v>1093878.0</v>
      </c>
      <c r="I257" s="4">
        <v>46834.0</v>
      </c>
      <c r="K257" s="4">
        <f t="shared" si="2"/>
        <v>1047044</v>
      </c>
      <c r="L257" s="41">
        <v>5365.0</v>
      </c>
      <c r="N257" s="4">
        <v>4.0</v>
      </c>
      <c r="P257" s="4">
        <f t="shared" si="3"/>
        <v>5361</v>
      </c>
      <c r="Q257" s="41">
        <v>8270.0</v>
      </c>
      <c r="R257" s="4">
        <v>52.0</v>
      </c>
      <c r="T257" s="4">
        <v>5648.0</v>
      </c>
      <c r="U257" s="4">
        <f t="shared" si="4"/>
        <v>2570</v>
      </c>
      <c r="V257" s="41">
        <v>801759.0</v>
      </c>
      <c r="W257" s="4">
        <v>138.0</v>
      </c>
      <c r="X257" s="4">
        <v>18363.0</v>
      </c>
      <c r="Y257" s="4">
        <v>2311.0</v>
      </c>
      <c r="Z257" s="4">
        <f t="shared" si="5"/>
        <v>780947</v>
      </c>
      <c r="AA257" s="42">
        <f t="shared" si="6"/>
        <v>1926812</v>
      </c>
    </row>
    <row r="258" ht="15.75" customHeight="1">
      <c r="A258" s="40">
        <v>44285.0</v>
      </c>
      <c r="B258" s="41">
        <v>17540.0</v>
      </c>
      <c r="E258" s="4">
        <v>1.0</v>
      </c>
      <c r="F258" s="4">
        <f t="shared" si="1"/>
        <v>17539</v>
      </c>
      <c r="G258" s="41">
        <v>1101140.0</v>
      </c>
      <c r="I258" s="4">
        <v>51032.0</v>
      </c>
      <c r="K258" s="4">
        <f t="shared" si="2"/>
        <v>1050108</v>
      </c>
      <c r="L258" s="41">
        <v>5365.0</v>
      </c>
      <c r="N258" s="4">
        <v>4.0</v>
      </c>
      <c r="P258" s="4">
        <f t="shared" si="3"/>
        <v>5361</v>
      </c>
      <c r="Q258" s="41">
        <v>8320.0</v>
      </c>
      <c r="R258" s="4">
        <v>52.0</v>
      </c>
      <c r="T258" s="4">
        <v>5690.0</v>
      </c>
      <c r="U258" s="4">
        <f t="shared" si="4"/>
        <v>2578</v>
      </c>
      <c r="V258" s="41">
        <v>803856.0</v>
      </c>
      <c r="W258" s="4">
        <v>144.0</v>
      </c>
      <c r="X258" s="4">
        <v>19550.0</v>
      </c>
      <c r="Y258" s="4">
        <v>2311.0</v>
      </c>
      <c r="Z258" s="4">
        <f t="shared" si="5"/>
        <v>781851</v>
      </c>
      <c r="AA258" s="42">
        <f t="shared" si="6"/>
        <v>1936221</v>
      </c>
    </row>
    <row r="259" ht="15.75" customHeight="1">
      <c r="A259" s="40">
        <v>44286.0</v>
      </c>
      <c r="B259" s="41">
        <v>17544.0</v>
      </c>
      <c r="E259" s="4">
        <v>1.0</v>
      </c>
      <c r="F259" s="4">
        <f t="shared" si="1"/>
        <v>17543</v>
      </c>
      <c r="G259" s="41">
        <v>1105780.0</v>
      </c>
      <c r="I259" s="4">
        <v>51942.0</v>
      </c>
      <c r="K259" s="4">
        <f t="shared" si="2"/>
        <v>1053838</v>
      </c>
      <c r="L259" s="41">
        <v>5393.0</v>
      </c>
      <c r="N259" s="4">
        <v>4.0</v>
      </c>
      <c r="P259" s="4">
        <f t="shared" si="3"/>
        <v>5389</v>
      </c>
      <c r="Q259" s="41">
        <v>8375.0</v>
      </c>
      <c r="R259" s="4">
        <v>65.0</v>
      </c>
      <c r="T259" s="4">
        <v>5728.0</v>
      </c>
      <c r="U259" s="4">
        <f t="shared" si="4"/>
        <v>2582</v>
      </c>
      <c r="V259" s="41">
        <v>806067.0</v>
      </c>
      <c r="W259" s="4">
        <v>146.0</v>
      </c>
      <c r="X259" s="4">
        <v>20005.0</v>
      </c>
      <c r="Y259" s="4">
        <v>2311.0</v>
      </c>
      <c r="Z259" s="4">
        <f t="shared" si="5"/>
        <v>783605</v>
      </c>
      <c r="AA259" s="42">
        <f t="shared" si="6"/>
        <v>1943159</v>
      </c>
    </row>
    <row r="260" ht="15.75" customHeight="1">
      <c r="A260" s="40">
        <v>44287.0</v>
      </c>
      <c r="B260" s="41">
        <v>17545.0</v>
      </c>
      <c r="E260" s="4">
        <v>1.0</v>
      </c>
      <c r="F260" s="4">
        <f t="shared" si="1"/>
        <v>17544</v>
      </c>
      <c r="G260" s="41">
        <v>1114093.0</v>
      </c>
      <c r="I260" s="4">
        <v>53456.0</v>
      </c>
      <c r="K260" s="4">
        <f t="shared" si="2"/>
        <v>1060637</v>
      </c>
      <c r="L260" s="41">
        <v>5423.0</v>
      </c>
      <c r="N260" s="4">
        <v>5.0</v>
      </c>
      <c r="P260" s="4">
        <f t="shared" si="3"/>
        <v>5418</v>
      </c>
      <c r="Q260" s="41">
        <v>8437.0</v>
      </c>
      <c r="R260" s="4">
        <v>69.0</v>
      </c>
      <c r="T260" s="4">
        <v>5753.0</v>
      </c>
      <c r="U260" s="4">
        <f t="shared" si="4"/>
        <v>2615</v>
      </c>
      <c r="V260" s="41">
        <v>809506.0</v>
      </c>
      <c r="W260" s="4">
        <v>142.0</v>
      </c>
      <c r="X260" s="4">
        <v>20541.0</v>
      </c>
      <c r="Y260" s="4">
        <v>2311.0</v>
      </c>
      <c r="Z260" s="4">
        <f t="shared" si="5"/>
        <v>786512</v>
      </c>
      <c r="AA260" s="42">
        <f t="shared" si="6"/>
        <v>1955004</v>
      </c>
    </row>
    <row r="261" ht="15.75" customHeight="1">
      <c r="A261" s="40">
        <v>44288.0</v>
      </c>
      <c r="B261" s="41">
        <v>17546.0</v>
      </c>
      <c r="E261" s="4">
        <v>1.0</v>
      </c>
      <c r="F261" s="4">
        <f t="shared" si="1"/>
        <v>17545</v>
      </c>
      <c r="G261" s="41">
        <v>1122661.0</v>
      </c>
      <c r="I261" s="4">
        <v>52397.0</v>
      </c>
      <c r="K261" s="4">
        <f t="shared" si="2"/>
        <v>1070264</v>
      </c>
      <c r="L261" s="41">
        <v>5434.0</v>
      </c>
      <c r="N261" s="4">
        <v>4.0</v>
      </c>
      <c r="P261" s="4">
        <f t="shared" si="3"/>
        <v>5430</v>
      </c>
      <c r="Q261" s="41">
        <v>8478.0</v>
      </c>
      <c r="R261" s="4">
        <v>61.0</v>
      </c>
      <c r="T261" s="4">
        <v>5791.0</v>
      </c>
      <c r="U261" s="4">
        <f t="shared" si="4"/>
        <v>2626</v>
      </c>
      <c r="V261" s="41">
        <v>812358.0</v>
      </c>
      <c r="W261" s="4">
        <v>152.0</v>
      </c>
      <c r="X261" s="4">
        <v>19955.0</v>
      </c>
      <c r="Y261" s="4">
        <v>2311.0</v>
      </c>
      <c r="Z261" s="4">
        <f t="shared" si="5"/>
        <v>789940</v>
      </c>
      <c r="AA261" s="42">
        <f t="shared" si="6"/>
        <v>1966477</v>
      </c>
    </row>
    <row r="262" ht="15.75" customHeight="1">
      <c r="A262" s="40">
        <v>44289.0</v>
      </c>
      <c r="B262" s="41">
        <v>17546.0</v>
      </c>
      <c r="E262" s="4">
        <v>1.0</v>
      </c>
      <c r="F262" s="4">
        <f t="shared" si="1"/>
        <v>17545</v>
      </c>
      <c r="G262" s="41">
        <v>1129975.0</v>
      </c>
      <c r="I262" s="4">
        <v>53980.0</v>
      </c>
      <c r="K262" s="4">
        <f t="shared" si="2"/>
        <v>1075995</v>
      </c>
      <c r="L262" s="41">
        <v>5460.0</v>
      </c>
      <c r="N262" s="4">
        <v>4.0</v>
      </c>
      <c r="P262" s="4">
        <f t="shared" si="3"/>
        <v>5456</v>
      </c>
      <c r="Q262" s="41">
        <v>8539.0</v>
      </c>
      <c r="R262" s="4">
        <v>62.0</v>
      </c>
      <c r="T262" s="4">
        <v>5832.0</v>
      </c>
      <c r="U262" s="4">
        <f t="shared" si="4"/>
        <v>2645</v>
      </c>
      <c r="V262" s="41">
        <v>814703.0</v>
      </c>
      <c r="W262" s="4">
        <v>141.0</v>
      </c>
      <c r="X262" s="4">
        <v>20203.0</v>
      </c>
      <c r="Y262" s="4">
        <v>2311.0</v>
      </c>
      <c r="Z262" s="4">
        <f t="shared" si="5"/>
        <v>792048</v>
      </c>
      <c r="AA262" s="42">
        <f t="shared" si="6"/>
        <v>1976223</v>
      </c>
    </row>
    <row r="263" ht="15.75" customHeight="1">
      <c r="A263" s="40">
        <v>44290.0</v>
      </c>
      <c r="B263" s="41">
        <v>17548.0</v>
      </c>
      <c r="E263" s="4">
        <v>1.0</v>
      </c>
      <c r="F263" s="4">
        <f t="shared" si="1"/>
        <v>17547</v>
      </c>
      <c r="G263" s="41">
        <v>1130134.0</v>
      </c>
      <c r="I263" s="4">
        <v>50709.0</v>
      </c>
      <c r="K263" s="4">
        <f t="shared" si="2"/>
        <v>1079425</v>
      </c>
      <c r="L263" s="41">
        <v>5460.0</v>
      </c>
      <c r="N263" s="4">
        <v>4.0</v>
      </c>
      <c r="P263" s="4">
        <f t="shared" si="3"/>
        <v>5456</v>
      </c>
      <c r="Q263" s="41">
        <v>8582.0</v>
      </c>
      <c r="R263" s="4">
        <v>64.0</v>
      </c>
      <c r="T263" s="4">
        <v>5874.0</v>
      </c>
      <c r="U263" s="4">
        <f t="shared" si="4"/>
        <v>2644</v>
      </c>
      <c r="V263" s="41">
        <v>814718.0</v>
      </c>
      <c r="W263" s="4">
        <v>124.0</v>
      </c>
      <c r="X263" s="4">
        <v>18958.0</v>
      </c>
      <c r="Y263" s="4">
        <v>2311.0</v>
      </c>
      <c r="Z263" s="4">
        <f t="shared" si="5"/>
        <v>793325</v>
      </c>
      <c r="AA263" s="42">
        <f t="shared" si="6"/>
        <v>1976442</v>
      </c>
    </row>
    <row r="264" ht="15.75" customHeight="1">
      <c r="A264" s="40">
        <v>44291.0</v>
      </c>
      <c r="B264" s="41">
        <v>17548.0</v>
      </c>
      <c r="E264" s="4">
        <v>1.0</v>
      </c>
      <c r="F264" s="4">
        <f t="shared" si="1"/>
        <v>17547</v>
      </c>
      <c r="G264" s="41">
        <v>1137731.0</v>
      </c>
      <c r="I264" s="4">
        <v>48987.0</v>
      </c>
      <c r="K264" s="4">
        <f t="shared" si="2"/>
        <v>1088744</v>
      </c>
      <c r="L264" s="41">
        <v>5483.0</v>
      </c>
      <c r="N264" s="4">
        <v>3.0</v>
      </c>
      <c r="P264" s="4">
        <f t="shared" si="3"/>
        <v>5480</v>
      </c>
      <c r="Q264" s="41">
        <v>8638.0</v>
      </c>
      <c r="R264" s="4">
        <v>69.0</v>
      </c>
      <c r="T264" s="4">
        <v>5908.0</v>
      </c>
      <c r="U264" s="4">
        <f t="shared" si="4"/>
        <v>2661</v>
      </c>
      <c r="V264" s="41">
        <v>817254.0</v>
      </c>
      <c r="W264" s="4">
        <v>113.0</v>
      </c>
      <c r="X264" s="4">
        <v>18788.0</v>
      </c>
      <c r="Y264" s="4">
        <v>2311.0</v>
      </c>
      <c r="Z264" s="4">
        <f t="shared" si="5"/>
        <v>796042</v>
      </c>
      <c r="AA264" s="42">
        <f t="shared" si="6"/>
        <v>1986654</v>
      </c>
    </row>
    <row r="265" ht="15.75" customHeight="1">
      <c r="A265" s="40">
        <v>44292.0</v>
      </c>
      <c r="B265" s="41">
        <v>17548.0</v>
      </c>
      <c r="E265" s="4">
        <v>1.0</v>
      </c>
      <c r="F265" s="4">
        <f t="shared" si="1"/>
        <v>17547</v>
      </c>
      <c r="G265" s="41">
        <v>1140065.0</v>
      </c>
      <c r="I265" s="4">
        <v>43974.0</v>
      </c>
      <c r="K265" s="4">
        <f t="shared" si="2"/>
        <v>1096091</v>
      </c>
      <c r="L265" s="41">
        <v>5486.0</v>
      </c>
      <c r="N265" s="4">
        <v>3.0</v>
      </c>
      <c r="P265" s="4">
        <f t="shared" si="3"/>
        <v>5483</v>
      </c>
      <c r="Q265" s="41">
        <v>8688.0</v>
      </c>
      <c r="R265" s="4">
        <v>59.0</v>
      </c>
      <c r="T265" s="4">
        <v>5956.0</v>
      </c>
      <c r="U265" s="4">
        <f t="shared" si="4"/>
        <v>2673</v>
      </c>
      <c r="V265" s="41">
        <v>818267.0</v>
      </c>
      <c r="W265" s="4">
        <v>96.0</v>
      </c>
      <c r="X265" s="4">
        <v>17420.0</v>
      </c>
      <c r="Y265" s="4">
        <v>2311.0</v>
      </c>
      <c r="Z265" s="4">
        <f t="shared" si="5"/>
        <v>798440</v>
      </c>
      <c r="AA265" s="42">
        <f t="shared" si="6"/>
        <v>1990054</v>
      </c>
    </row>
    <row r="266" ht="15.75" customHeight="1">
      <c r="A266" s="40">
        <v>44293.0</v>
      </c>
      <c r="B266" s="41">
        <v>17549.0</v>
      </c>
      <c r="E266" s="4">
        <v>1.0</v>
      </c>
      <c r="F266" s="4">
        <f t="shared" si="1"/>
        <v>17548</v>
      </c>
      <c r="G266" s="41">
        <v>1140492.0</v>
      </c>
      <c r="I266" s="4">
        <v>37967.0</v>
      </c>
      <c r="K266" s="4">
        <f t="shared" si="2"/>
        <v>1102525</v>
      </c>
      <c r="L266" s="41">
        <v>5507.0</v>
      </c>
      <c r="N266" s="4">
        <v>3.0</v>
      </c>
      <c r="P266" s="4">
        <f t="shared" si="3"/>
        <v>5504</v>
      </c>
      <c r="Q266" s="41">
        <v>8736.0</v>
      </c>
      <c r="R266" s="4">
        <v>57.0</v>
      </c>
      <c r="T266" s="4">
        <v>5995.0</v>
      </c>
      <c r="U266" s="4">
        <f t="shared" si="4"/>
        <v>2684</v>
      </c>
      <c r="V266" s="41">
        <v>819343.0</v>
      </c>
      <c r="W266" s="4">
        <v>135.0</v>
      </c>
      <c r="X266" s="4">
        <v>15858.0</v>
      </c>
      <c r="Y266" s="4">
        <v>2311.0</v>
      </c>
      <c r="Z266" s="4">
        <f t="shared" si="5"/>
        <v>801039</v>
      </c>
      <c r="AA266" s="42">
        <f t="shared" si="6"/>
        <v>1991627</v>
      </c>
    </row>
    <row r="267" ht="15.75" customHeight="1">
      <c r="A267" s="40">
        <v>44294.0</v>
      </c>
      <c r="B267" s="41">
        <v>17549.0</v>
      </c>
      <c r="E267" s="4">
        <v>1.0</v>
      </c>
      <c r="F267" s="4">
        <f t="shared" si="1"/>
        <v>17548</v>
      </c>
      <c r="G267" s="41">
        <v>1154318.0</v>
      </c>
      <c r="I267" s="4">
        <v>41851.0</v>
      </c>
      <c r="K267" s="4">
        <f t="shared" si="2"/>
        <v>1112467</v>
      </c>
      <c r="L267" s="41">
        <v>5515.0</v>
      </c>
      <c r="N267" s="4">
        <v>2.0</v>
      </c>
      <c r="P267" s="4">
        <f t="shared" si="3"/>
        <v>5513</v>
      </c>
      <c r="Q267" s="41">
        <v>8796.0</v>
      </c>
      <c r="R267" s="4">
        <v>57.0</v>
      </c>
      <c r="T267" s="4">
        <v>6035.0</v>
      </c>
      <c r="U267" s="4">
        <f t="shared" si="4"/>
        <v>2704</v>
      </c>
      <c r="V267" s="41">
        <v>824298.0</v>
      </c>
      <c r="W267" s="4">
        <v>112.0</v>
      </c>
      <c r="X267" s="4">
        <v>17007.0</v>
      </c>
      <c r="Y267" s="4">
        <v>2311.0</v>
      </c>
      <c r="Z267" s="4">
        <f t="shared" si="5"/>
        <v>804868</v>
      </c>
      <c r="AA267" s="42">
        <f t="shared" si="6"/>
        <v>2010476</v>
      </c>
    </row>
    <row r="268" ht="15.75" customHeight="1">
      <c r="A268" s="40">
        <v>44295.0</v>
      </c>
      <c r="B268" s="41">
        <v>17549.0</v>
      </c>
      <c r="E268" s="4">
        <v>1.0</v>
      </c>
      <c r="F268" s="4">
        <f t="shared" si="1"/>
        <v>17548</v>
      </c>
      <c r="G268" s="41">
        <v>1161526.0</v>
      </c>
      <c r="I268" s="4">
        <v>40789.0</v>
      </c>
      <c r="K268" s="4">
        <f t="shared" si="2"/>
        <v>1120737</v>
      </c>
      <c r="L268" s="41">
        <v>5536.0</v>
      </c>
      <c r="N268" s="4">
        <v>2.0</v>
      </c>
      <c r="P268" s="4">
        <f t="shared" si="3"/>
        <v>5534</v>
      </c>
      <c r="Q268" s="41">
        <v>8861.0</v>
      </c>
      <c r="R268" s="4">
        <v>50.0</v>
      </c>
      <c r="T268" s="4">
        <v>6082.0</v>
      </c>
      <c r="U268" s="4">
        <f t="shared" si="4"/>
        <v>2729</v>
      </c>
      <c r="V268" s="41">
        <v>826943.0</v>
      </c>
      <c r="W268" s="4">
        <v>129.0</v>
      </c>
      <c r="X268" s="4">
        <v>17181.0</v>
      </c>
      <c r="Y268" s="4">
        <v>2311.0</v>
      </c>
      <c r="Z268" s="4">
        <f t="shared" si="5"/>
        <v>807322</v>
      </c>
      <c r="AA268" s="42">
        <f t="shared" si="6"/>
        <v>2020415</v>
      </c>
    </row>
    <row r="269" ht="15.75" customHeight="1">
      <c r="A269" s="40">
        <v>44296.0</v>
      </c>
      <c r="B269" s="41">
        <v>17549.0</v>
      </c>
      <c r="E269" s="4">
        <v>1.0</v>
      </c>
      <c r="F269" s="4">
        <f t="shared" si="1"/>
        <v>17548</v>
      </c>
      <c r="G269" s="41">
        <v>1169200.0</v>
      </c>
      <c r="I269" s="4">
        <v>41025.0</v>
      </c>
      <c r="K269" s="4">
        <f t="shared" si="2"/>
        <v>1128175</v>
      </c>
      <c r="L269" s="41">
        <v>5573.0</v>
      </c>
      <c r="N269" s="4">
        <v>2.0</v>
      </c>
      <c r="P269" s="4">
        <f t="shared" si="3"/>
        <v>5571</v>
      </c>
      <c r="Q269" s="41">
        <v>8911.0</v>
      </c>
      <c r="R269" s="4">
        <v>50.0</v>
      </c>
      <c r="T269" s="4">
        <v>6121.0</v>
      </c>
      <c r="U269" s="4">
        <f t="shared" si="4"/>
        <v>2740</v>
      </c>
      <c r="V269" s="41">
        <v>829579.0</v>
      </c>
      <c r="W269" s="4">
        <v>128.0</v>
      </c>
      <c r="X269" s="4">
        <v>17649.0</v>
      </c>
      <c r="Y269" s="4">
        <v>2311.0</v>
      </c>
      <c r="Z269" s="4">
        <f t="shared" si="5"/>
        <v>809491</v>
      </c>
      <c r="AA269" s="42">
        <f t="shared" si="6"/>
        <v>2030812</v>
      </c>
    </row>
    <row r="270" ht="15.75" customHeight="1">
      <c r="A270" s="40">
        <v>44297.0</v>
      </c>
      <c r="B270" s="41">
        <v>17549.0</v>
      </c>
      <c r="E270" s="4">
        <v>1.0</v>
      </c>
      <c r="F270" s="4">
        <f t="shared" si="1"/>
        <v>17548</v>
      </c>
      <c r="G270" s="41">
        <v>1176504.0</v>
      </c>
      <c r="I270" s="4">
        <v>44270.0</v>
      </c>
      <c r="K270" s="4">
        <f t="shared" si="2"/>
        <v>1132234</v>
      </c>
      <c r="L270" s="41">
        <v>5581.0</v>
      </c>
      <c r="N270" s="4">
        <v>3.0</v>
      </c>
      <c r="P270" s="4">
        <f t="shared" si="3"/>
        <v>5578</v>
      </c>
      <c r="Q270" s="41">
        <v>8969.0</v>
      </c>
      <c r="R270" s="4">
        <v>54.0</v>
      </c>
      <c r="T270" s="4">
        <v>6173.0</v>
      </c>
      <c r="U270" s="4">
        <f t="shared" si="4"/>
        <v>2742</v>
      </c>
      <c r="V270" s="41">
        <v>832647.0</v>
      </c>
      <c r="W270" s="4">
        <v>114.0</v>
      </c>
      <c r="X270" s="4">
        <v>19033.0</v>
      </c>
      <c r="Y270" s="4">
        <v>2311.0</v>
      </c>
      <c r="Z270" s="4">
        <f t="shared" si="5"/>
        <v>811189</v>
      </c>
      <c r="AA270" s="42">
        <f t="shared" si="6"/>
        <v>2041250</v>
      </c>
    </row>
    <row r="271" ht="15.75" customHeight="1">
      <c r="A271" s="40">
        <v>44298.0</v>
      </c>
      <c r="B271" s="41">
        <v>17549.0</v>
      </c>
      <c r="E271" s="4">
        <v>1.0</v>
      </c>
      <c r="F271" s="4">
        <f t="shared" si="1"/>
        <v>17548</v>
      </c>
      <c r="G271" s="41">
        <v>1181979.0</v>
      </c>
      <c r="I271" s="4">
        <v>41793.0</v>
      </c>
      <c r="K271" s="4">
        <f t="shared" si="2"/>
        <v>1140186</v>
      </c>
      <c r="L271" s="41">
        <v>5594.0</v>
      </c>
      <c r="N271" s="4">
        <v>2.0</v>
      </c>
      <c r="P271" s="4">
        <f t="shared" si="3"/>
        <v>5592</v>
      </c>
      <c r="Q271" s="41">
        <v>9007.0</v>
      </c>
      <c r="R271" s="4">
        <v>43.0</v>
      </c>
      <c r="T271" s="4">
        <v>6208.0</v>
      </c>
      <c r="U271" s="4">
        <f t="shared" si="4"/>
        <v>2756</v>
      </c>
      <c r="V271" s="41">
        <v>834744.0</v>
      </c>
      <c r="W271" s="4">
        <v>102.0</v>
      </c>
      <c r="X271" s="4">
        <v>18223.0</v>
      </c>
      <c r="Y271" s="4">
        <v>2311.0</v>
      </c>
      <c r="Z271" s="4">
        <f t="shared" si="5"/>
        <v>814108</v>
      </c>
      <c r="AA271" s="42">
        <f t="shared" si="6"/>
        <v>2048873</v>
      </c>
    </row>
    <row r="272" ht="15.75" customHeight="1">
      <c r="A272" s="40">
        <v>44299.0</v>
      </c>
      <c r="B272" s="41">
        <v>17549.0</v>
      </c>
      <c r="E272" s="4">
        <v>1.0</v>
      </c>
      <c r="F272" s="4">
        <f t="shared" si="1"/>
        <v>17548</v>
      </c>
      <c r="G272" s="41">
        <v>1184497.0</v>
      </c>
      <c r="I272" s="4">
        <v>39139.0</v>
      </c>
      <c r="K272" s="4">
        <f t="shared" si="2"/>
        <v>1145358</v>
      </c>
      <c r="L272" s="41">
        <v>5594.0</v>
      </c>
      <c r="N272" s="4">
        <v>1.0</v>
      </c>
      <c r="P272" s="4">
        <f t="shared" si="3"/>
        <v>5593</v>
      </c>
      <c r="Q272" s="41">
        <v>9041.0</v>
      </c>
      <c r="R272" s="4">
        <v>43.0</v>
      </c>
      <c r="T272" s="4">
        <v>6237.0</v>
      </c>
      <c r="U272" s="4">
        <f t="shared" si="4"/>
        <v>2761</v>
      </c>
      <c r="V272" s="41">
        <v>835973.0</v>
      </c>
      <c r="W272" s="4">
        <v>101.0</v>
      </c>
      <c r="X272" s="4">
        <v>17535.0</v>
      </c>
      <c r="Y272" s="4">
        <v>2311.0</v>
      </c>
      <c r="Z272" s="4">
        <f t="shared" si="5"/>
        <v>816026</v>
      </c>
      <c r="AA272" s="42">
        <f t="shared" si="6"/>
        <v>2052654</v>
      </c>
    </row>
    <row r="273" ht="15.75" customHeight="1">
      <c r="A273" s="40">
        <v>44300.0</v>
      </c>
      <c r="B273" s="41">
        <v>17549.0</v>
      </c>
      <c r="E273" s="4">
        <v>1.0</v>
      </c>
      <c r="F273" s="4">
        <f t="shared" si="1"/>
        <v>17548</v>
      </c>
      <c r="G273" s="41">
        <v>1189635.0</v>
      </c>
      <c r="I273" s="4">
        <v>38124.0</v>
      </c>
      <c r="K273" s="4">
        <f t="shared" si="2"/>
        <v>1151511</v>
      </c>
      <c r="L273" s="41">
        <v>5628.0</v>
      </c>
      <c r="N273" s="4">
        <v>1.0</v>
      </c>
      <c r="P273" s="4">
        <f t="shared" si="3"/>
        <v>5627</v>
      </c>
      <c r="Q273" s="41">
        <v>9095.0</v>
      </c>
      <c r="R273" s="4">
        <v>42.0</v>
      </c>
      <c r="T273" s="4">
        <v>6281.0</v>
      </c>
      <c r="U273" s="4">
        <f t="shared" si="4"/>
        <v>2772</v>
      </c>
      <c r="V273" s="41">
        <v>838821.0</v>
      </c>
      <c r="W273" s="4">
        <v>122.0</v>
      </c>
      <c r="X273" s="4">
        <v>16908.0</v>
      </c>
      <c r="Y273" s="4">
        <v>2311.0</v>
      </c>
      <c r="Z273" s="4">
        <f t="shared" si="5"/>
        <v>819480</v>
      </c>
      <c r="AA273" s="42">
        <f t="shared" si="6"/>
        <v>2060728</v>
      </c>
    </row>
    <row r="274" ht="15.75" customHeight="1">
      <c r="A274" s="40">
        <v>44301.0</v>
      </c>
      <c r="B274" s="41">
        <v>17549.0</v>
      </c>
      <c r="E274" s="4">
        <v>1.0</v>
      </c>
      <c r="F274" s="4">
        <f t="shared" si="1"/>
        <v>17548</v>
      </c>
      <c r="G274" s="41">
        <v>1196970.0</v>
      </c>
      <c r="I274" s="4">
        <v>39447.0</v>
      </c>
      <c r="K274" s="4">
        <f t="shared" si="2"/>
        <v>1157523</v>
      </c>
      <c r="L274" s="41">
        <v>5675.0</v>
      </c>
      <c r="N274" s="4">
        <v>0.0</v>
      </c>
      <c r="P274" s="4">
        <f t="shared" si="3"/>
        <v>5675</v>
      </c>
      <c r="Q274" s="41">
        <v>9167.0</v>
      </c>
      <c r="R274" s="4">
        <v>43.0</v>
      </c>
      <c r="T274" s="4">
        <v>6329.0</v>
      </c>
      <c r="U274" s="4">
        <f t="shared" si="4"/>
        <v>2795</v>
      </c>
      <c r="V274" s="41">
        <v>842596.0</v>
      </c>
      <c r="W274" s="4">
        <v>106.0</v>
      </c>
      <c r="X274" s="4">
        <v>17401.0</v>
      </c>
      <c r="Y274" s="4">
        <v>2311.0</v>
      </c>
      <c r="Z274" s="4">
        <f t="shared" si="5"/>
        <v>822778</v>
      </c>
      <c r="AA274" s="42">
        <f t="shared" si="6"/>
        <v>2071957</v>
      </c>
    </row>
    <row r="275" ht="15.75" customHeight="1">
      <c r="A275" s="40">
        <v>44302.0</v>
      </c>
      <c r="B275" s="41">
        <v>17549.0</v>
      </c>
      <c r="E275" s="4">
        <v>1.0</v>
      </c>
      <c r="F275" s="4">
        <f t="shared" si="1"/>
        <v>17548</v>
      </c>
      <c r="G275" s="41">
        <v>1203820.0</v>
      </c>
      <c r="I275" s="4">
        <v>41477.0</v>
      </c>
      <c r="K275" s="4">
        <f t="shared" si="2"/>
        <v>1162343</v>
      </c>
      <c r="L275" s="41">
        <v>5712.0</v>
      </c>
      <c r="N275" s="4">
        <v>1.0</v>
      </c>
      <c r="P275" s="4">
        <f t="shared" si="3"/>
        <v>5711</v>
      </c>
      <c r="Q275" s="41">
        <v>9220.0</v>
      </c>
      <c r="R275" s="4">
        <v>44.0</v>
      </c>
      <c r="T275" s="4">
        <v>6369.0</v>
      </c>
      <c r="U275" s="4">
        <f t="shared" si="4"/>
        <v>2807</v>
      </c>
      <c r="V275" s="41">
        <v>846269.0</v>
      </c>
      <c r="W275" s="4">
        <v>130.0</v>
      </c>
      <c r="X275" s="4">
        <v>18733.0</v>
      </c>
      <c r="Y275" s="4">
        <v>2311.0</v>
      </c>
      <c r="Z275" s="4">
        <f t="shared" si="5"/>
        <v>825095</v>
      </c>
      <c r="AA275" s="42">
        <f t="shared" si="6"/>
        <v>2082570</v>
      </c>
    </row>
    <row r="276" ht="15.75" customHeight="1">
      <c r="A276" s="40">
        <v>44303.0</v>
      </c>
      <c r="B276" s="41">
        <v>17550.0</v>
      </c>
      <c r="E276" s="4">
        <v>1.0</v>
      </c>
      <c r="F276" s="4">
        <f t="shared" si="1"/>
        <v>17549</v>
      </c>
      <c r="G276" s="41">
        <v>1209819.0</v>
      </c>
      <c r="I276" s="4">
        <v>42240.0</v>
      </c>
      <c r="K276" s="4">
        <f t="shared" si="2"/>
        <v>1167579</v>
      </c>
      <c r="L276" s="41">
        <v>5729.0</v>
      </c>
      <c r="N276" s="4">
        <v>1.0</v>
      </c>
      <c r="P276" s="4">
        <f t="shared" si="3"/>
        <v>5728</v>
      </c>
      <c r="Q276" s="41">
        <v>9270.0</v>
      </c>
      <c r="R276" s="4">
        <v>48.0</v>
      </c>
      <c r="T276" s="4">
        <v>6411.0</v>
      </c>
      <c r="U276" s="4">
        <f t="shared" si="4"/>
        <v>2811</v>
      </c>
      <c r="V276" s="41">
        <v>850186.0</v>
      </c>
      <c r="W276" s="4">
        <v>120.0</v>
      </c>
      <c r="X276" s="4">
        <v>19794.0</v>
      </c>
      <c r="Y276" s="4">
        <v>2311.0</v>
      </c>
      <c r="Z276" s="4">
        <f t="shared" si="5"/>
        <v>827961</v>
      </c>
      <c r="AA276" s="42">
        <f t="shared" si="6"/>
        <v>2092554</v>
      </c>
    </row>
    <row r="277" ht="15.75" customHeight="1">
      <c r="A277" s="40">
        <v>44304.0</v>
      </c>
      <c r="B277" s="41">
        <v>17550.0</v>
      </c>
      <c r="E277" s="4">
        <v>1.0</v>
      </c>
      <c r="F277" s="4">
        <f t="shared" si="1"/>
        <v>17549</v>
      </c>
      <c r="G277" s="41">
        <v>1216116.0</v>
      </c>
      <c r="I277" s="4">
        <v>44306.0</v>
      </c>
      <c r="K277" s="4">
        <f t="shared" si="2"/>
        <v>1171810</v>
      </c>
      <c r="L277" s="41">
        <v>5750.0</v>
      </c>
      <c r="N277" s="4">
        <v>1.0</v>
      </c>
      <c r="P277" s="4">
        <f t="shared" si="3"/>
        <v>5749</v>
      </c>
      <c r="Q277" s="41">
        <v>9334.0</v>
      </c>
      <c r="R277" s="4">
        <v>62.0</v>
      </c>
      <c r="T277" s="4">
        <v>6446.0</v>
      </c>
      <c r="U277" s="4">
        <f t="shared" si="4"/>
        <v>2826</v>
      </c>
      <c r="V277" s="41">
        <v>853243.0</v>
      </c>
      <c r="W277" s="4">
        <v>148.0</v>
      </c>
      <c r="X277" s="4">
        <v>21007.0</v>
      </c>
      <c r="Y277" s="4">
        <v>2311.0</v>
      </c>
      <c r="Z277" s="4">
        <f t="shared" si="5"/>
        <v>829777</v>
      </c>
      <c r="AA277" s="42">
        <f t="shared" si="6"/>
        <v>2101993</v>
      </c>
    </row>
    <row r="278" ht="15.75" customHeight="1">
      <c r="A278" s="40">
        <v>44305.0</v>
      </c>
      <c r="B278" s="41">
        <v>17550.0</v>
      </c>
      <c r="E278" s="4">
        <v>1.0</v>
      </c>
      <c r="F278" s="4">
        <f t="shared" si="1"/>
        <v>17549</v>
      </c>
      <c r="G278" s="41">
        <v>1219315.0</v>
      </c>
      <c r="I278" s="4">
        <v>40625.0</v>
      </c>
      <c r="K278" s="4">
        <f t="shared" si="2"/>
        <v>1178690</v>
      </c>
      <c r="L278" s="41">
        <v>7065.0</v>
      </c>
      <c r="N278" s="4">
        <v>528.0</v>
      </c>
      <c r="P278" s="4">
        <f t="shared" si="3"/>
        <v>6537</v>
      </c>
      <c r="Q278" s="41">
        <v>9473.0</v>
      </c>
      <c r="R278" s="4">
        <v>93.0</v>
      </c>
      <c r="T278" s="4">
        <v>6485.0</v>
      </c>
      <c r="U278" s="4">
        <f t="shared" si="4"/>
        <v>2895</v>
      </c>
      <c r="V278" s="41">
        <v>855347.0</v>
      </c>
      <c r="W278" s="4">
        <v>123.0</v>
      </c>
      <c r="X278" s="4">
        <v>20793.0</v>
      </c>
      <c r="Y278" s="4">
        <v>2311.0</v>
      </c>
      <c r="Z278" s="4">
        <f t="shared" si="5"/>
        <v>832120</v>
      </c>
      <c r="AA278" s="42">
        <f t="shared" si="6"/>
        <v>2108750</v>
      </c>
    </row>
    <row r="279" ht="15.75" customHeight="1">
      <c r="A279" s="40">
        <v>44306.0</v>
      </c>
      <c r="B279" s="41">
        <v>17550.0</v>
      </c>
      <c r="E279" s="4">
        <v>1.0</v>
      </c>
      <c r="F279" s="4">
        <f t="shared" si="1"/>
        <v>17549</v>
      </c>
      <c r="G279" s="41">
        <v>1220915.0</v>
      </c>
      <c r="I279" s="4">
        <v>37341.0</v>
      </c>
      <c r="K279" s="4">
        <f t="shared" si="2"/>
        <v>1183574</v>
      </c>
      <c r="L279" s="41">
        <v>8501.0</v>
      </c>
      <c r="N279" s="4">
        <v>1521.0</v>
      </c>
      <c r="P279" s="4">
        <f t="shared" si="3"/>
        <v>6980</v>
      </c>
      <c r="Q279" s="41">
        <v>9561.0</v>
      </c>
      <c r="R279" s="4">
        <v>125.0</v>
      </c>
      <c r="T279" s="4">
        <v>6526.0</v>
      </c>
      <c r="U279" s="4">
        <f t="shared" si="4"/>
        <v>2910</v>
      </c>
      <c r="V279" s="41">
        <v>856439.0</v>
      </c>
      <c r="W279" s="4">
        <v>113.0</v>
      </c>
      <c r="X279" s="4">
        <v>18959.0</v>
      </c>
      <c r="Y279" s="4">
        <v>2311.0</v>
      </c>
      <c r="Z279" s="4">
        <f t="shared" si="5"/>
        <v>835056</v>
      </c>
      <c r="AA279" s="42">
        <f t="shared" si="6"/>
        <v>2112966</v>
      </c>
    </row>
    <row r="280" ht="15.75" customHeight="1">
      <c r="A280" s="40">
        <v>44307.0</v>
      </c>
      <c r="B280" s="41">
        <v>17552.0</v>
      </c>
      <c r="E280" s="4">
        <v>1.0</v>
      </c>
      <c r="F280" s="4">
        <f t="shared" si="1"/>
        <v>17551</v>
      </c>
      <c r="G280" s="41">
        <v>1224929.0</v>
      </c>
      <c r="I280" s="4">
        <v>36034.0</v>
      </c>
      <c r="K280" s="4">
        <f t="shared" si="2"/>
        <v>1188895</v>
      </c>
      <c r="L280" s="41">
        <v>9879.0</v>
      </c>
      <c r="N280" s="4">
        <v>2334.0</v>
      </c>
      <c r="P280" s="4">
        <f t="shared" si="3"/>
        <v>7545</v>
      </c>
      <c r="Q280" s="41">
        <v>9651.0</v>
      </c>
      <c r="R280" s="4">
        <v>145.0</v>
      </c>
      <c r="T280" s="4">
        <v>6576.0</v>
      </c>
      <c r="U280" s="4">
        <f t="shared" si="4"/>
        <v>2930</v>
      </c>
      <c r="V280" s="41">
        <v>859418.0</v>
      </c>
      <c r="W280" s="4">
        <v>160.0</v>
      </c>
      <c r="X280" s="4">
        <v>19418.0</v>
      </c>
      <c r="Y280" s="4">
        <v>2311.0</v>
      </c>
      <c r="Z280" s="4">
        <f t="shared" si="5"/>
        <v>837529</v>
      </c>
      <c r="AA280" s="42">
        <f t="shared" si="6"/>
        <v>2121429</v>
      </c>
    </row>
    <row r="281" ht="15.75" customHeight="1">
      <c r="A281" s="40">
        <v>44308.0</v>
      </c>
      <c r="B281" s="41">
        <v>17552.0</v>
      </c>
      <c r="E281" s="4">
        <v>1.0</v>
      </c>
      <c r="F281" s="4">
        <f t="shared" si="1"/>
        <v>17551</v>
      </c>
      <c r="G281" s="41">
        <v>1229256.0</v>
      </c>
      <c r="I281" s="4">
        <v>33817.0</v>
      </c>
      <c r="K281" s="4">
        <f t="shared" si="2"/>
        <v>1195439</v>
      </c>
      <c r="L281" s="41">
        <v>10851.0</v>
      </c>
      <c r="N281" s="4">
        <v>2789.0</v>
      </c>
      <c r="P281" s="4">
        <f t="shared" si="3"/>
        <v>8062</v>
      </c>
      <c r="Q281" s="41">
        <v>9809.0</v>
      </c>
      <c r="R281" s="4">
        <v>249.0</v>
      </c>
      <c r="T281" s="4">
        <v>6616.0</v>
      </c>
      <c r="U281" s="4">
        <f t="shared" si="4"/>
        <v>2944</v>
      </c>
      <c r="V281" s="41">
        <v>863196.0</v>
      </c>
      <c r="W281" s="4">
        <v>215.0</v>
      </c>
      <c r="X281" s="4">
        <v>21032.0</v>
      </c>
      <c r="Y281" s="4">
        <v>2311.0</v>
      </c>
      <c r="Z281" s="4">
        <f t="shared" si="5"/>
        <v>839638</v>
      </c>
      <c r="AA281" s="42">
        <f t="shared" si="6"/>
        <v>2130664</v>
      </c>
    </row>
    <row r="282" ht="15.75" customHeight="1">
      <c r="A282" s="40">
        <v>44309.0</v>
      </c>
      <c r="B282" s="41">
        <v>17552.0</v>
      </c>
      <c r="E282" s="4">
        <v>1.0</v>
      </c>
      <c r="F282" s="4">
        <f t="shared" si="1"/>
        <v>17551</v>
      </c>
      <c r="G282" s="41">
        <v>1234161.0</v>
      </c>
      <c r="I282" s="4">
        <v>33295.0</v>
      </c>
      <c r="K282" s="4">
        <f t="shared" si="2"/>
        <v>1200866</v>
      </c>
      <c r="L282" s="41">
        <v>12388.0</v>
      </c>
      <c r="N282" s="4">
        <v>2987.0</v>
      </c>
      <c r="P282" s="4">
        <f t="shared" si="3"/>
        <v>9401</v>
      </c>
      <c r="Q282" s="41">
        <v>9903.0</v>
      </c>
      <c r="R282" s="4">
        <v>291.0</v>
      </c>
      <c r="T282" s="4">
        <v>6661.0</v>
      </c>
      <c r="U282" s="4">
        <f t="shared" si="4"/>
        <v>2951</v>
      </c>
      <c r="V282" s="41">
        <v>866565.0</v>
      </c>
      <c r="W282" s="4">
        <v>219.0</v>
      </c>
      <c r="X282" s="4">
        <v>21069.0</v>
      </c>
      <c r="Y282" s="4">
        <v>2311.0</v>
      </c>
      <c r="Z282" s="4">
        <f t="shared" si="5"/>
        <v>842966</v>
      </c>
      <c r="AA282" s="42">
        <f t="shared" si="6"/>
        <v>2140569</v>
      </c>
    </row>
    <row r="283" ht="15.75" customHeight="1">
      <c r="A283" s="40">
        <v>44310.0</v>
      </c>
      <c r="B283" s="41">
        <v>17553.0</v>
      </c>
      <c r="E283" s="4">
        <v>1.0</v>
      </c>
      <c r="F283" s="4">
        <f t="shared" si="1"/>
        <v>17552</v>
      </c>
      <c r="G283" s="41">
        <v>1238342.0</v>
      </c>
      <c r="I283" s="4">
        <v>33814.0</v>
      </c>
      <c r="K283" s="4">
        <f t="shared" si="2"/>
        <v>1204528</v>
      </c>
      <c r="L283" s="41">
        <v>14976.0</v>
      </c>
      <c r="N283" s="4">
        <v>3413.0</v>
      </c>
      <c r="P283" s="4">
        <f t="shared" si="3"/>
        <v>11563</v>
      </c>
      <c r="Q283" s="41">
        <v>10058.0</v>
      </c>
      <c r="R283" s="4">
        <v>380.0</v>
      </c>
      <c r="T283" s="4">
        <v>6711.0</v>
      </c>
      <c r="U283" s="4">
        <f t="shared" si="4"/>
        <v>2967</v>
      </c>
      <c r="V283" s="41">
        <v>869792.0</v>
      </c>
      <c r="W283" s="4">
        <v>217.0</v>
      </c>
      <c r="X283" s="4">
        <v>22082.0</v>
      </c>
      <c r="Y283" s="4">
        <v>2311.0</v>
      </c>
      <c r="Z283" s="4">
        <f t="shared" si="5"/>
        <v>845182</v>
      </c>
      <c r="AA283" s="42">
        <f t="shared" si="6"/>
        <v>2150721</v>
      </c>
    </row>
    <row r="284" ht="15.75" customHeight="1">
      <c r="A284" s="40">
        <v>44311.0</v>
      </c>
      <c r="B284" s="41">
        <v>17553.0</v>
      </c>
      <c r="E284" s="4">
        <v>1.0</v>
      </c>
      <c r="F284" s="4">
        <f t="shared" si="1"/>
        <v>17552</v>
      </c>
      <c r="G284" s="41">
        <v>1242294.0</v>
      </c>
      <c r="I284" s="4">
        <v>34884.0</v>
      </c>
      <c r="K284" s="4">
        <f t="shared" si="2"/>
        <v>1207410</v>
      </c>
      <c r="L284" s="41">
        <v>16112.0</v>
      </c>
      <c r="N284" s="4">
        <v>3743.0</v>
      </c>
      <c r="P284" s="4">
        <f t="shared" si="3"/>
        <v>12369</v>
      </c>
      <c r="Q284" s="41">
        <v>10287.0</v>
      </c>
      <c r="R284" s="4">
        <v>457.0</v>
      </c>
      <c r="T284" s="4">
        <v>6750.0</v>
      </c>
      <c r="U284" s="4">
        <f t="shared" si="4"/>
        <v>3080</v>
      </c>
      <c r="V284" s="41">
        <v>872333.0</v>
      </c>
      <c r="W284" s="4">
        <v>217.0</v>
      </c>
      <c r="X284" s="4">
        <v>22899.0</v>
      </c>
      <c r="Y284" s="4">
        <v>2311.0</v>
      </c>
      <c r="Z284" s="4">
        <f t="shared" si="5"/>
        <v>846906</v>
      </c>
      <c r="AA284" s="42">
        <f t="shared" si="6"/>
        <v>2158579</v>
      </c>
    </row>
    <row r="285" ht="15.75" customHeight="1">
      <c r="A285" s="40">
        <v>44312.0</v>
      </c>
      <c r="B285" s="41">
        <v>17553.0</v>
      </c>
      <c r="E285" s="4">
        <v>1.0</v>
      </c>
      <c r="F285" s="4">
        <f t="shared" si="1"/>
        <v>17552</v>
      </c>
      <c r="G285" s="41">
        <v>1244590.0</v>
      </c>
      <c r="I285" s="4">
        <v>32194.0</v>
      </c>
      <c r="K285" s="4">
        <f t="shared" si="2"/>
        <v>1212396</v>
      </c>
      <c r="L285" s="41">
        <v>17124.0</v>
      </c>
      <c r="N285" s="4">
        <v>4014.0</v>
      </c>
      <c r="P285" s="4">
        <f t="shared" si="3"/>
        <v>13110</v>
      </c>
      <c r="Q285" s="41">
        <v>10379.0</v>
      </c>
      <c r="R285" s="4">
        <v>504.0</v>
      </c>
      <c r="T285" s="4">
        <v>6781.0</v>
      </c>
      <c r="U285" s="4">
        <f t="shared" si="4"/>
        <v>3094</v>
      </c>
      <c r="V285" s="41">
        <v>874269.0</v>
      </c>
      <c r="W285" s="4">
        <v>209.0</v>
      </c>
      <c r="X285" s="4">
        <v>20923.0</v>
      </c>
      <c r="Y285" s="4">
        <v>2311.0</v>
      </c>
      <c r="Z285" s="4">
        <f t="shared" si="5"/>
        <v>850826</v>
      </c>
      <c r="AA285" s="42">
        <f t="shared" si="6"/>
        <v>2163915</v>
      </c>
    </row>
    <row r="286" ht="15.75" customHeight="1">
      <c r="A286" s="40">
        <v>44313.0</v>
      </c>
      <c r="B286" s="41">
        <v>17553.0</v>
      </c>
      <c r="E286" s="4">
        <v>1.0</v>
      </c>
      <c r="F286" s="4">
        <f t="shared" si="1"/>
        <v>17552</v>
      </c>
      <c r="G286" s="41">
        <v>1246417.0</v>
      </c>
      <c r="I286" s="4">
        <v>30487.0</v>
      </c>
      <c r="K286" s="4">
        <f t="shared" si="2"/>
        <v>1215930</v>
      </c>
      <c r="L286" s="41">
        <v>18052.0</v>
      </c>
      <c r="N286" s="4">
        <v>4505.0</v>
      </c>
      <c r="P286" s="4">
        <f t="shared" si="3"/>
        <v>13547</v>
      </c>
      <c r="Q286" s="41">
        <v>10427.0</v>
      </c>
      <c r="R286" s="4">
        <v>505.0</v>
      </c>
      <c r="T286" s="4">
        <v>6819.0</v>
      </c>
      <c r="U286" s="4">
        <f t="shared" si="4"/>
        <v>3103</v>
      </c>
      <c r="V286" s="41">
        <v>875817.0</v>
      </c>
      <c r="W286" s="4">
        <v>190.0</v>
      </c>
      <c r="X286" s="4">
        <v>20399.0</v>
      </c>
      <c r="Y286" s="4">
        <v>2311.0</v>
      </c>
      <c r="Z286" s="4">
        <f t="shared" si="5"/>
        <v>852917</v>
      </c>
      <c r="AA286" s="42">
        <f t="shared" si="6"/>
        <v>2168266</v>
      </c>
    </row>
    <row r="287" ht="15.75" customHeight="1">
      <c r="A287" s="40">
        <v>44314.0</v>
      </c>
      <c r="B287" s="41">
        <v>17553.0</v>
      </c>
      <c r="E287" s="4">
        <v>1.0</v>
      </c>
      <c r="F287" s="4">
        <f t="shared" si="1"/>
        <v>17552</v>
      </c>
      <c r="G287" s="41">
        <v>1249417.0</v>
      </c>
      <c r="I287" s="4">
        <v>28762.0</v>
      </c>
      <c r="K287" s="4">
        <f t="shared" si="2"/>
        <v>1220655</v>
      </c>
      <c r="L287" s="41">
        <v>19375.0</v>
      </c>
      <c r="N287" s="4">
        <v>4700.0</v>
      </c>
      <c r="P287" s="4">
        <f t="shared" si="3"/>
        <v>14675</v>
      </c>
      <c r="Q287" s="41">
        <v>10503.0</v>
      </c>
      <c r="R287" s="4">
        <v>506.0</v>
      </c>
      <c r="T287" s="4">
        <v>6858.0</v>
      </c>
      <c r="U287" s="4">
        <f t="shared" si="4"/>
        <v>3139</v>
      </c>
      <c r="V287" s="41">
        <v>879203.0</v>
      </c>
      <c r="W287" s="4">
        <v>208.0</v>
      </c>
      <c r="X287" s="4">
        <v>20949.0</v>
      </c>
      <c r="Y287" s="4">
        <v>2311.0</v>
      </c>
      <c r="Z287" s="4">
        <f t="shared" si="5"/>
        <v>855735</v>
      </c>
      <c r="AA287" s="42">
        <f t="shared" si="6"/>
        <v>2176051</v>
      </c>
    </row>
    <row r="288" ht="15.75" customHeight="1">
      <c r="A288" s="40">
        <v>44315.0</v>
      </c>
      <c r="B288" s="41">
        <v>17553.0</v>
      </c>
      <c r="E288" s="4">
        <v>1.0</v>
      </c>
      <c r="F288" s="4">
        <f t="shared" si="1"/>
        <v>17552</v>
      </c>
      <c r="G288" s="41">
        <v>1253302.0</v>
      </c>
      <c r="I288" s="4">
        <v>28473.0</v>
      </c>
      <c r="K288" s="4">
        <f t="shared" si="2"/>
        <v>1224829</v>
      </c>
      <c r="L288" s="41">
        <v>20993.0</v>
      </c>
      <c r="N288" s="4">
        <v>5733.0</v>
      </c>
      <c r="P288" s="4">
        <f t="shared" si="3"/>
        <v>15260</v>
      </c>
      <c r="Q288" s="41">
        <v>10660.0</v>
      </c>
      <c r="R288" s="4">
        <v>570.0</v>
      </c>
      <c r="T288" s="4">
        <v>6909.0</v>
      </c>
      <c r="U288" s="4">
        <f t="shared" si="4"/>
        <v>3181</v>
      </c>
      <c r="V288" s="41">
        <v>882265.0</v>
      </c>
      <c r="W288" s="4">
        <v>208.0</v>
      </c>
      <c r="X288" s="4">
        <v>21073.0</v>
      </c>
      <c r="Y288" s="4">
        <v>2311.0</v>
      </c>
      <c r="Z288" s="4">
        <f t="shared" si="5"/>
        <v>858673</v>
      </c>
      <c r="AA288" s="42">
        <f t="shared" si="6"/>
        <v>2184773</v>
      </c>
    </row>
    <row r="289" ht="15.75" customHeight="1">
      <c r="A289" s="40">
        <v>44316.0</v>
      </c>
      <c r="B289" s="41">
        <v>17553.0</v>
      </c>
      <c r="E289" s="4">
        <v>1.0</v>
      </c>
      <c r="F289" s="4">
        <f t="shared" si="1"/>
        <v>17552</v>
      </c>
      <c r="G289" s="41">
        <v>1258215.0</v>
      </c>
      <c r="I289" s="4">
        <v>29442.0</v>
      </c>
      <c r="K289" s="4">
        <f t="shared" si="2"/>
        <v>1228773</v>
      </c>
      <c r="L289" s="41">
        <v>22555.0</v>
      </c>
      <c r="N289" s="4">
        <v>5636.0</v>
      </c>
      <c r="P289" s="4">
        <f t="shared" si="3"/>
        <v>16919</v>
      </c>
      <c r="Q289" s="41">
        <v>10790.0</v>
      </c>
      <c r="R289" s="4">
        <v>571.0</v>
      </c>
      <c r="T289" s="4">
        <v>6948.0</v>
      </c>
      <c r="U289" s="4">
        <f t="shared" si="4"/>
        <v>3271</v>
      </c>
      <c r="V289" s="41">
        <v>887079.0</v>
      </c>
      <c r="W289" s="4">
        <v>189.0</v>
      </c>
      <c r="X289" s="4">
        <v>23042.0</v>
      </c>
      <c r="Y289" s="4">
        <v>2311.0</v>
      </c>
      <c r="Z289" s="4">
        <f t="shared" si="5"/>
        <v>861537</v>
      </c>
      <c r="AA289" s="42">
        <f t="shared" si="6"/>
        <v>2196192</v>
      </c>
    </row>
    <row r="290" ht="15.75" customHeight="1">
      <c r="A290" s="40">
        <v>44317.0</v>
      </c>
      <c r="B290" s="41">
        <v>17565.0</v>
      </c>
      <c r="E290" s="4">
        <v>1.0</v>
      </c>
      <c r="F290" s="4">
        <f t="shared" si="1"/>
        <v>17564</v>
      </c>
      <c r="G290" s="41">
        <v>1262727.0</v>
      </c>
      <c r="I290" s="4">
        <v>30515.0</v>
      </c>
      <c r="K290" s="4">
        <f t="shared" si="2"/>
        <v>1232212</v>
      </c>
      <c r="L290" s="41">
        <v>24235.0</v>
      </c>
      <c r="N290" s="4">
        <v>4847.0</v>
      </c>
      <c r="P290" s="4">
        <f t="shared" si="3"/>
        <v>19388</v>
      </c>
      <c r="Q290" s="41">
        <v>10882.0</v>
      </c>
      <c r="R290" s="4">
        <v>574.0</v>
      </c>
      <c r="T290" s="4">
        <v>6984.0</v>
      </c>
      <c r="U290" s="4">
        <f t="shared" si="4"/>
        <v>3324</v>
      </c>
      <c r="V290" s="41">
        <v>892776.0</v>
      </c>
      <c r="W290" s="4">
        <v>182.0</v>
      </c>
      <c r="X290" s="4">
        <v>26234.0</v>
      </c>
      <c r="Y290" s="4">
        <v>2311.0</v>
      </c>
      <c r="Z290" s="4">
        <f t="shared" si="5"/>
        <v>864049</v>
      </c>
      <c r="AA290" s="42">
        <f t="shared" si="6"/>
        <v>2208185</v>
      </c>
    </row>
    <row r="291" ht="15.75" customHeight="1">
      <c r="A291" s="40">
        <v>44318.0</v>
      </c>
      <c r="B291" s="41">
        <v>17587.0</v>
      </c>
      <c r="E291" s="4">
        <v>1.0</v>
      </c>
      <c r="F291" s="4">
        <f t="shared" si="1"/>
        <v>17586</v>
      </c>
      <c r="G291" s="41">
        <v>1267976.0</v>
      </c>
      <c r="I291" s="4">
        <v>33103.0</v>
      </c>
      <c r="K291" s="4">
        <f t="shared" si="2"/>
        <v>1234873</v>
      </c>
      <c r="L291" s="41">
        <v>26703.0</v>
      </c>
      <c r="N291" s="4">
        <v>5033.0</v>
      </c>
      <c r="P291" s="4">
        <f t="shared" si="3"/>
        <v>21670</v>
      </c>
      <c r="Q291" s="41">
        <v>10997.0</v>
      </c>
      <c r="R291" s="4">
        <v>615.0</v>
      </c>
      <c r="T291" s="4">
        <v>7030.0</v>
      </c>
      <c r="U291" s="4">
        <f t="shared" si="4"/>
        <v>3352</v>
      </c>
      <c r="V291" s="41">
        <v>898113.0</v>
      </c>
      <c r="W291" s="4">
        <v>183.0</v>
      </c>
      <c r="X291" s="4">
        <v>28494.0</v>
      </c>
      <c r="Y291" s="4">
        <v>2311.0</v>
      </c>
      <c r="Z291" s="4">
        <f t="shared" si="5"/>
        <v>867125</v>
      </c>
      <c r="AA291" s="42">
        <f t="shared" si="6"/>
        <v>2221376</v>
      </c>
    </row>
    <row r="292" ht="15.75" customHeight="1">
      <c r="A292" s="40">
        <v>44319.0</v>
      </c>
      <c r="B292" s="41">
        <v>17637.0</v>
      </c>
      <c r="E292" s="4">
        <v>1.0</v>
      </c>
      <c r="F292" s="4">
        <f t="shared" si="1"/>
        <v>17636</v>
      </c>
      <c r="G292" s="41">
        <v>1271002.0</v>
      </c>
      <c r="I292" s="4">
        <v>34980.0</v>
      </c>
      <c r="K292" s="4">
        <f t="shared" si="2"/>
        <v>1236022</v>
      </c>
      <c r="L292" s="41">
        <v>27369.0</v>
      </c>
      <c r="N292" s="4">
        <v>5364.0</v>
      </c>
      <c r="P292" s="4">
        <f t="shared" si="3"/>
        <v>22005</v>
      </c>
      <c r="Q292" s="41">
        <v>11162.0</v>
      </c>
      <c r="R292" s="4">
        <v>649.0</v>
      </c>
      <c r="T292" s="4">
        <v>7061.0</v>
      </c>
      <c r="U292" s="4">
        <f t="shared" si="4"/>
        <v>3452</v>
      </c>
      <c r="V292" s="41">
        <v>901763.0</v>
      </c>
      <c r="W292" s="4">
        <v>191.0</v>
      </c>
      <c r="X292" s="4">
        <v>30319.0</v>
      </c>
      <c r="Y292" s="4">
        <v>2311.0</v>
      </c>
      <c r="Z292" s="4">
        <f t="shared" si="5"/>
        <v>868942</v>
      </c>
      <c r="AA292" s="42">
        <f t="shared" si="6"/>
        <v>2228933</v>
      </c>
    </row>
    <row r="293" ht="15.75" customHeight="1">
      <c r="A293" s="40">
        <v>44320.0</v>
      </c>
      <c r="B293" s="41">
        <v>17637.0</v>
      </c>
      <c r="E293" s="4">
        <v>1.0</v>
      </c>
      <c r="F293" s="4">
        <f t="shared" si="1"/>
        <v>17636</v>
      </c>
      <c r="G293" s="41">
        <v>1271828.0</v>
      </c>
      <c r="I293" s="4">
        <v>27406.0</v>
      </c>
      <c r="K293" s="4">
        <f t="shared" si="2"/>
        <v>1244422</v>
      </c>
      <c r="L293" s="41">
        <v>27857.0</v>
      </c>
      <c r="N293" s="4">
        <v>4097.0</v>
      </c>
      <c r="P293" s="4">
        <f t="shared" si="3"/>
        <v>23760</v>
      </c>
      <c r="Q293" s="41">
        <v>11235.0</v>
      </c>
      <c r="R293" s="4">
        <v>504.0</v>
      </c>
      <c r="T293" s="4">
        <v>7096.0</v>
      </c>
      <c r="U293" s="4">
        <f t="shared" si="4"/>
        <v>3635</v>
      </c>
      <c r="V293" s="41">
        <v>907008.0</v>
      </c>
      <c r="W293" s="4">
        <v>132.0</v>
      </c>
      <c r="X293" s="4">
        <v>29008.0</v>
      </c>
      <c r="Y293" s="4">
        <v>2311.0</v>
      </c>
      <c r="Z293" s="4">
        <f t="shared" si="5"/>
        <v>875557</v>
      </c>
      <c r="AA293" s="42">
        <f t="shared" si="6"/>
        <v>2235565</v>
      </c>
    </row>
    <row r="294" ht="15.75" customHeight="1">
      <c r="A294" s="40">
        <v>44321.0</v>
      </c>
      <c r="B294" s="41">
        <v>17734.0</v>
      </c>
      <c r="E294" s="4">
        <v>1.0</v>
      </c>
      <c r="F294" s="4">
        <f t="shared" si="1"/>
        <v>17733</v>
      </c>
      <c r="G294" s="41">
        <v>1276941.0</v>
      </c>
      <c r="I294" s="4">
        <v>27541.0</v>
      </c>
      <c r="K294" s="4">
        <f t="shared" si="2"/>
        <v>1249400</v>
      </c>
      <c r="L294" s="41">
        <v>29038.0</v>
      </c>
      <c r="N294" s="4">
        <v>4498.0</v>
      </c>
      <c r="P294" s="4">
        <f t="shared" si="3"/>
        <v>24540</v>
      </c>
      <c r="Q294" s="41">
        <v>11309.0</v>
      </c>
      <c r="R294" s="4">
        <v>463.0</v>
      </c>
      <c r="T294" s="4">
        <v>7121.0</v>
      </c>
      <c r="U294" s="4">
        <f t="shared" si="4"/>
        <v>3725</v>
      </c>
      <c r="V294" s="41">
        <v>910749.0</v>
      </c>
      <c r="W294" s="4">
        <v>126.0</v>
      </c>
      <c r="X294" s="4">
        <v>29604.0</v>
      </c>
      <c r="Y294" s="4">
        <v>2311.0</v>
      </c>
      <c r="Z294" s="4">
        <f t="shared" si="5"/>
        <v>878708</v>
      </c>
      <c r="AA294" s="42">
        <f t="shared" si="6"/>
        <v>2245771</v>
      </c>
    </row>
    <row r="295" ht="15.75" customHeight="1">
      <c r="A295" s="40">
        <v>44322.0</v>
      </c>
      <c r="B295" s="41">
        <v>17841.0</v>
      </c>
      <c r="E295" s="4">
        <v>1.0</v>
      </c>
      <c r="F295" s="4">
        <f t="shared" si="1"/>
        <v>17840</v>
      </c>
      <c r="G295" s="41">
        <v>1282187.0</v>
      </c>
      <c r="I295" s="4">
        <v>28353.0</v>
      </c>
      <c r="K295" s="4">
        <f t="shared" si="2"/>
        <v>1253834</v>
      </c>
      <c r="L295" s="41">
        <v>30354.0</v>
      </c>
      <c r="N295" s="4">
        <v>4678.0</v>
      </c>
      <c r="P295" s="4">
        <f t="shared" si="3"/>
        <v>25676</v>
      </c>
      <c r="Q295" s="41">
        <v>11507.0</v>
      </c>
      <c r="R295" s="4">
        <v>517.0</v>
      </c>
      <c r="T295" s="4">
        <v>7171.0</v>
      </c>
      <c r="U295" s="4">
        <f t="shared" si="4"/>
        <v>3819</v>
      </c>
      <c r="V295" s="41">
        <v>919509.0</v>
      </c>
      <c r="W295" s="4">
        <v>137.0</v>
      </c>
      <c r="X295" s="4">
        <v>35932.0</v>
      </c>
      <c r="Y295" s="4">
        <v>2311.0</v>
      </c>
      <c r="Z295" s="4">
        <f t="shared" si="5"/>
        <v>881129</v>
      </c>
      <c r="AA295" s="42">
        <f t="shared" si="6"/>
        <v>2261398</v>
      </c>
    </row>
    <row r="296" ht="15.75" customHeight="1">
      <c r="A296" s="40">
        <v>44323.0</v>
      </c>
      <c r="B296" s="41">
        <v>17953.0</v>
      </c>
      <c r="E296" s="4">
        <v>1.0</v>
      </c>
      <c r="F296" s="4">
        <f t="shared" si="1"/>
        <v>17952</v>
      </c>
      <c r="G296" s="41">
        <v>1287163.0</v>
      </c>
      <c r="I296" s="4">
        <v>29051.0</v>
      </c>
      <c r="K296" s="4">
        <f t="shared" si="2"/>
        <v>1258112</v>
      </c>
      <c r="L296" s="41">
        <v>31991.0</v>
      </c>
      <c r="N296" s="4">
        <v>4565.0</v>
      </c>
      <c r="P296" s="4">
        <f t="shared" si="3"/>
        <v>27426</v>
      </c>
      <c r="Q296" s="41">
        <v>11617.0</v>
      </c>
      <c r="R296" s="4">
        <v>512.0</v>
      </c>
      <c r="T296" s="4">
        <v>7204.0</v>
      </c>
      <c r="U296" s="4">
        <f t="shared" si="4"/>
        <v>3901</v>
      </c>
      <c r="V296" s="41">
        <v>924960.0</v>
      </c>
      <c r="W296" s="4">
        <v>139.0</v>
      </c>
      <c r="X296" s="4">
        <v>38322.0</v>
      </c>
      <c r="Y296" s="4">
        <v>2311.0</v>
      </c>
      <c r="Z296" s="4">
        <f t="shared" si="5"/>
        <v>884188</v>
      </c>
      <c r="AA296" s="42">
        <f t="shared" si="6"/>
        <v>2273684</v>
      </c>
    </row>
    <row r="297" ht="15.75" customHeight="1">
      <c r="A297" s="40">
        <v>44324.0</v>
      </c>
      <c r="B297" s="41">
        <v>18018.0</v>
      </c>
      <c r="E297" s="4">
        <v>1.0</v>
      </c>
      <c r="F297" s="4">
        <f t="shared" si="1"/>
        <v>18017</v>
      </c>
      <c r="G297" s="41">
        <v>1292845.0</v>
      </c>
      <c r="I297" s="4">
        <v>30735.0</v>
      </c>
      <c r="K297" s="4">
        <f t="shared" si="2"/>
        <v>1262110</v>
      </c>
      <c r="L297" s="41">
        <v>33559.0</v>
      </c>
      <c r="N297" s="4">
        <v>5284.0</v>
      </c>
      <c r="P297" s="4">
        <f t="shared" si="3"/>
        <v>28275</v>
      </c>
      <c r="Q297" s="41">
        <v>11738.0</v>
      </c>
      <c r="R297" s="4">
        <v>546.0</v>
      </c>
      <c r="T297" s="4">
        <v>7236.0</v>
      </c>
      <c r="U297" s="4">
        <f t="shared" si="4"/>
        <v>3956</v>
      </c>
      <c r="V297" s="41">
        <v>930386.0</v>
      </c>
      <c r="W297" s="4">
        <v>129.0</v>
      </c>
      <c r="X297" s="4">
        <v>39625.0</v>
      </c>
      <c r="Y297" s="4">
        <v>2311.0</v>
      </c>
      <c r="Z297" s="4">
        <f t="shared" si="5"/>
        <v>888321</v>
      </c>
      <c r="AA297" s="42">
        <f t="shared" si="6"/>
        <v>2286546</v>
      </c>
    </row>
    <row r="298" ht="15.75" customHeight="1">
      <c r="A298" s="40">
        <v>44325.0</v>
      </c>
      <c r="B298" s="41">
        <v>18185.0</v>
      </c>
      <c r="E298" s="4">
        <v>1.0</v>
      </c>
      <c r="F298" s="4">
        <f t="shared" si="1"/>
        <v>18184</v>
      </c>
      <c r="G298" s="41">
        <v>1297552.0</v>
      </c>
      <c r="I298" s="4">
        <v>32624.0</v>
      </c>
      <c r="K298" s="4">
        <f t="shared" si="2"/>
        <v>1264928</v>
      </c>
      <c r="L298" s="41">
        <v>35387.0</v>
      </c>
      <c r="N298" s="4">
        <v>6294.0</v>
      </c>
      <c r="P298" s="4">
        <f t="shared" si="3"/>
        <v>29093</v>
      </c>
      <c r="Q298" s="41">
        <v>11881.0</v>
      </c>
      <c r="R298" s="4">
        <v>635.0</v>
      </c>
      <c r="T298" s="4">
        <v>7271.0</v>
      </c>
      <c r="U298" s="4">
        <f t="shared" si="4"/>
        <v>3975</v>
      </c>
      <c r="V298" s="41">
        <v>935992.0</v>
      </c>
      <c r="W298" s="4">
        <v>132.0</v>
      </c>
      <c r="X298" s="4">
        <v>42240.0</v>
      </c>
      <c r="Y298" s="4">
        <v>2311.0</v>
      </c>
      <c r="Z298" s="4">
        <f t="shared" si="5"/>
        <v>891309</v>
      </c>
      <c r="AA298" s="42">
        <f t="shared" si="6"/>
        <v>2298997</v>
      </c>
    </row>
    <row r="299" ht="15.75" customHeight="1">
      <c r="A299" s="40">
        <v>44326.0</v>
      </c>
      <c r="B299" s="41">
        <v>18342.0</v>
      </c>
      <c r="E299" s="4">
        <v>1.0</v>
      </c>
      <c r="F299" s="4">
        <f t="shared" si="1"/>
        <v>18341</v>
      </c>
      <c r="G299" s="41">
        <v>1300786.0</v>
      </c>
      <c r="I299" s="4">
        <v>31040.0</v>
      </c>
      <c r="K299" s="4">
        <f t="shared" si="2"/>
        <v>1269746</v>
      </c>
      <c r="L299" s="41">
        <v>37598.0</v>
      </c>
      <c r="N299" s="4">
        <v>6379.0</v>
      </c>
      <c r="P299" s="4">
        <f t="shared" si="3"/>
        <v>31219</v>
      </c>
      <c r="Q299" s="41">
        <v>11995.0</v>
      </c>
      <c r="R299" s="4">
        <v>598.0</v>
      </c>
      <c r="T299" s="4">
        <v>7300.0</v>
      </c>
      <c r="U299" s="4">
        <f t="shared" si="4"/>
        <v>4097</v>
      </c>
      <c r="V299" s="41">
        <v>939454.0</v>
      </c>
      <c r="W299" s="4">
        <v>120.0</v>
      </c>
      <c r="X299" s="4">
        <v>41603.0</v>
      </c>
      <c r="Y299" s="4">
        <v>2311.0</v>
      </c>
      <c r="Z299" s="4">
        <f t="shared" si="5"/>
        <v>895420</v>
      </c>
      <c r="AA299" s="42">
        <f t="shared" si="6"/>
        <v>2308175</v>
      </c>
    </row>
    <row r="300" ht="15.75" customHeight="1">
      <c r="A300" s="40">
        <v>44327.0</v>
      </c>
      <c r="B300" s="41">
        <v>18342.0</v>
      </c>
      <c r="E300" s="4">
        <v>1.0</v>
      </c>
      <c r="F300" s="4">
        <f t="shared" si="1"/>
        <v>18341</v>
      </c>
      <c r="G300" s="41">
        <v>1302465.0</v>
      </c>
      <c r="I300" s="4">
        <v>28806.0</v>
      </c>
      <c r="K300" s="4">
        <f t="shared" si="2"/>
        <v>1273659</v>
      </c>
      <c r="L300" s="41">
        <v>38231.0</v>
      </c>
      <c r="N300" s="4">
        <v>6763.0</v>
      </c>
      <c r="P300" s="4">
        <f t="shared" si="3"/>
        <v>31468</v>
      </c>
      <c r="Q300" s="41">
        <v>12037.0</v>
      </c>
      <c r="R300" s="4">
        <v>538.0</v>
      </c>
      <c r="T300" s="4">
        <v>7326.0</v>
      </c>
      <c r="U300" s="4">
        <f t="shared" si="4"/>
        <v>4173</v>
      </c>
      <c r="V300" s="41">
        <v>942438.0</v>
      </c>
      <c r="W300" s="4">
        <v>104.0</v>
      </c>
      <c r="X300" s="4">
        <v>40450.0</v>
      </c>
      <c r="Y300" s="4">
        <v>2311.0</v>
      </c>
      <c r="Z300" s="4">
        <f t="shared" si="5"/>
        <v>899573</v>
      </c>
      <c r="AA300" s="42">
        <f t="shared" si="6"/>
        <v>2313513</v>
      </c>
    </row>
    <row r="301" ht="15.75" customHeight="1">
      <c r="A301" s="40">
        <v>44328.0</v>
      </c>
      <c r="B301" s="41">
        <v>18448.0</v>
      </c>
      <c r="E301" s="4">
        <v>1.0</v>
      </c>
      <c r="F301" s="4">
        <f t="shared" si="1"/>
        <v>18447</v>
      </c>
      <c r="G301" s="41">
        <v>1306356.0</v>
      </c>
      <c r="I301" s="4">
        <v>27642.0</v>
      </c>
      <c r="K301" s="4">
        <f t="shared" si="2"/>
        <v>1278714</v>
      </c>
      <c r="L301" s="41">
        <v>38766.0</v>
      </c>
      <c r="N301" s="4">
        <v>6619.0</v>
      </c>
      <c r="P301" s="4">
        <f t="shared" si="3"/>
        <v>32147</v>
      </c>
      <c r="Q301" s="41">
        <v>12156.0</v>
      </c>
      <c r="R301" s="4">
        <v>522.0</v>
      </c>
      <c r="T301" s="4">
        <v>7376.0</v>
      </c>
      <c r="U301" s="4">
        <f t="shared" si="4"/>
        <v>4258</v>
      </c>
      <c r="V301" s="41">
        <v>947854.0</v>
      </c>
      <c r="W301" s="4">
        <v>114.0</v>
      </c>
      <c r="X301" s="4">
        <v>41721.0</v>
      </c>
      <c r="Y301" s="4">
        <v>2311.0</v>
      </c>
      <c r="Z301" s="4">
        <f t="shared" si="5"/>
        <v>903708</v>
      </c>
      <c r="AA301" s="42">
        <f t="shared" si="6"/>
        <v>2323580</v>
      </c>
    </row>
    <row r="302" ht="15.75" customHeight="1">
      <c r="A302" s="40">
        <v>44329.0</v>
      </c>
      <c r="B302" s="41">
        <v>18590.0</v>
      </c>
      <c r="E302" s="4">
        <v>1.0</v>
      </c>
      <c r="F302" s="4">
        <f t="shared" si="1"/>
        <v>18589</v>
      </c>
      <c r="G302" s="41">
        <v>1311304.0</v>
      </c>
      <c r="I302" s="4">
        <v>27882.0</v>
      </c>
      <c r="K302" s="4">
        <f t="shared" si="2"/>
        <v>1283422</v>
      </c>
      <c r="L302" s="41">
        <v>39551.0</v>
      </c>
      <c r="N302" s="4">
        <v>6849.0</v>
      </c>
      <c r="P302" s="4">
        <f t="shared" si="3"/>
        <v>32702</v>
      </c>
      <c r="Q302" s="41">
        <v>12265.0</v>
      </c>
      <c r="R302" s="4">
        <v>506.0</v>
      </c>
      <c r="T302" s="4">
        <v>7411.0</v>
      </c>
      <c r="U302" s="4">
        <f t="shared" si="4"/>
        <v>4348</v>
      </c>
      <c r="V302" s="41">
        <v>952480.0</v>
      </c>
      <c r="W302" s="4">
        <v>122.0</v>
      </c>
      <c r="X302" s="4">
        <v>40433.0</v>
      </c>
      <c r="Y302" s="4">
        <v>2311.0</v>
      </c>
      <c r="Z302" s="4">
        <f t="shared" si="5"/>
        <v>909614</v>
      </c>
      <c r="AA302" s="42">
        <f t="shared" si="6"/>
        <v>2334190</v>
      </c>
    </row>
    <row r="303" ht="15.75" customHeight="1">
      <c r="A303" s="40">
        <v>44330.0</v>
      </c>
      <c r="B303" s="41">
        <v>18644.0</v>
      </c>
      <c r="E303" s="4">
        <v>1.0</v>
      </c>
      <c r="F303" s="4">
        <f t="shared" si="1"/>
        <v>18643</v>
      </c>
      <c r="G303" s="41">
        <v>1314478.0</v>
      </c>
      <c r="I303" s="4">
        <v>26295.0</v>
      </c>
      <c r="K303" s="4">
        <f t="shared" si="2"/>
        <v>1288183</v>
      </c>
      <c r="L303" s="41">
        <v>40243.0</v>
      </c>
      <c r="N303" s="4">
        <v>7053.0</v>
      </c>
      <c r="P303" s="4">
        <f t="shared" si="3"/>
        <v>33190</v>
      </c>
      <c r="Q303" s="41">
        <v>12396.0</v>
      </c>
      <c r="R303" s="4">
        <v>489.0</v>
      </c>
      <c r="T303" s="4">
        <v>7456.0</v>
      </c>
      <c r="U303" s="4">
        <f t="shared" si="4"/>
        <v>4451</v>
      </c>
      <c r="V303" s="41">
        <v>955698.0</v>
      </c>
      <c r="W303" s="4">
        <v>119.0</v>
      </c>
      <c r="X303" s="4">
        <v>37120.0</v>
      </c>
      <c r="Y303" s="4">
        <v>2311.0</v>
      </c>
      <c r="Z303" s="4">
        <f t="shared" si="5"/>
        <v>916148</v>
      </c>
      <c r="AA303" s="42">
        <f t="shared" si="6"/>
        <v>2341459</v>
      </c>
    </row>
    <row r="304" ht="15.75" customHeight="1">
      <c r="A304" s="40">
        <v>44331.0</v>
      </c>
      <c r="B304" s="41">
        <v>18684.0</v>
      </c>
      <c r="E304" s="4">
        <v>1.0</v>
      </c>
      <c r="F304" s="4">
        <f t="shared" si="1"/>
        <v>18683</v>
      </c>
      <c r="G304" s="41">
        <v>1315050.0</v>
      </c>
      <c r="I304" s="4">
        <v>25200.0</v>
      </c>
      <c r="K304" s="4">
        <f t="shared" si="2"/>
        <v>1289850</v>
      </c>
      <c r="L304" s="41">
        <v>40715.0</v>
      </c>
      <c r="N304" s="4">
        <v>7116.0</v>
      </c>
      <c r="P304" s="4">
        <f t="shared" si="3"/>
        <v>33599</v>
      </c>
      <c r="Q304" s="41">
        <v>12466.0</v>
      </c>
      <c r="R304" s="4">
        <v>488.0</v>
      </c>
      <c r="T304" s="4">
        <v>7501.0</v>
      </c>
      <c r="U304" s="4">
        <f t="shared" si="4"/>
        <v>4477</v>
      </c>
      <c r="V304" s="41">
        <v>956528.0</v>
      </c>
      <c r="W304" s="4">
        <v>113.0</v>
      </c>
      <c r="X304" s="4">
        <v>35438.0</v>
      </c>
      <c r="Y304" s="4">
        <v>2311.0</v>
      </c>
      <c r="Z304" s="4">
        <f t="shared" si="5"/>
        <v>918666</v>
      </c>
      <c r="AA304" s="42">
        <f t="shared" si="6"/>
        <v>2343443</v>
      </c>
    </row>
    <row r="305" ht="15.75" customHeight="1">
      <c r="A305" s="40">
        <v>44332.0</v>
      </c>
      <c r="B305" s="41">
        <v>18716.0</v>
      </c>
      <c r="E305" s="4">
        <v>1.0</v>
      </c>
      <c r="F305" s="4">
        <f t="shared" si="1"/>
        <v>18715</v>
      </c>
      <c r="G305" s="41">
        <v>1315714.0</v>
      </c>
      <c r="I305" s="4">
        <v>24253.0</v>
      </c>
      <c r="K305" s="4">
        <f t="shared" si="2"/>
        <v>1291461</v>
      </c>
      <c r="L305" s="41">
        <v>41314.0</v>
      </c>
      <c r="N305" s="4">
        <v>6328.0</v>
      </c>
      <c r="P305" s="4">
        <f t="shared" si="3"/>
        <v>34986</v>
      </c>
      <c r="Q305" s="41">
        <v>12515.0</v>
      </c>
      <c r="R305" s="4">
        <v>482.0</v>
      </c>
      <c r="T305" s="4">
        <v>7538.0</v>
      </c>
      <c r="U305" s="4">
        <f t="shared" si="4"/>
        <v>4495</v>
      </c>
      <c r="V305" s="41">
        <v>957983.0</v>
      </c>
      <c r="W305" s="4">
        <v>104.0</v>
      </c>
      <c r="X305" s="4">
        <v>33489.0</v>
      </c>
      <c r="Y305" s="4">
        <v>2311.0</v>
      </c>
      <c r="Z305" s="4">
        <f t="shared" si="5"/>
        <v>922079</v>
      </c>
      <c r="AA305" s="42">
        <f t="shared" si="6"/>
        <v>2346242</v>
      </c>
    </row>
    <row r="306" ht="15.75" customHeight="1">
      <c r="A306" s="40">
        <v>44333.0</v>
      </c>
      <c r="B306" s="41">
        <v>18819.0</v>
      </c>
      <c r="E306" s="4">
        <v>1.0</v>
      </c>
      <c r="F306" s="4">
        <f t="shared" si="1"/>
        <v>18818</v>
      </c>
      <c r="G306" s="41">
        <v>1317795.0</v>
      </c>
      <c r="I306" s="4">
        <v>21762.0</v>
      </c>
      <c r="K306" s="4">
        <f t="shared" si="2"/>
        <v>1296033</v>
      </c>
      <c r="L306" s="41">
        <v>41893.0</v>
      </c>
      <c r="N306" s="4">
        <v>5954.0</v>
      </c>
      <c r="P306" s="4">
        <f t="shared" si="3"/>
        <v>35939</v>
      </c>
      <c r="Q306" s="41">
        <v>12580.0</v>
      </c>
      <c r="R306" s="4">
        <v>428.0</v>
      </c>
      <c r="T306" s="4">
        <v>7569.0</v>
      </c>
      <c r="U306" s="4">
        <f t="shared" si="4"/>
        <v>4583</v>
      </c>
      <c r="V306" s="41">
        <v>960591.0</v>
      </c>
      <c r="W306" s="4">
        <v>101.0</v>
      </c>
      <c r="X306" s="4">
        <v>30332.0</v>
      </c>
      <c r="Y306" s="4">
        <v>2311.0</v>
      </c>
      <c r="Z306" s="4">
        <f t="shared" si="5"/>
        <v>927847</v>
      </c>
      <c r="AA306" s="42">
        <f t="shared" si="6"/>
        <v>2351678</v>
      </c>
    </row>
    <row r="307" ht="15.75" customHeight="1">
      <c r="A307" s="40">
        <v>44334.0</v>
      </c>
      <c r="B307" s="41">
        <v>18820.0</v>
      </c>
      <c r="E307" s="4">
        <v>1.0</v>
      </c>
      <c r="F307" s="4">
        <f t="shared" si="1"/>
        <v>18819</v>
      </c>
      <c r="G307" s="41">
        <v>1319558.0</v>
      </c>
      <c r="I307" s="4">
        <v>19159.0</v>
      </c>
      <c r="K307" s="4">
        <f t="shared" si="2"/>
        <v>1300399</v>
      </c>
      <c r="L307" s="41">
        <v>42376.0</v>
      </c>
      <c r="N307" s="4">
        <v>5274.0</v>
      </c>
      <c r="P307" s="4">
        <f t="shared" si="3"/>
        <v>37102</v>
      </c>
      <c r="Q307" s="41">
        <v>12632.0</v>
      </c>
      <c r="R307" s="4">
        <v>374.0</v>
      </c>
      <c r="T307" s="4">
        <v>7601.0</v>
      </c>
      <c r="U307" s="4">
        <f t="shared" si="4"/>
        <v>4657</v>
      </c>
      <c r="V307" s="41">
        <v>962684.0</v>
      </c>
      <c r="W307" s="4">
        <v>97.0</v>
      </c>
      <c r="X307" s="4">
        <v>26894.0</v>
      </c>
      <c r="Y307" s="4">
        <v>2311.0</v>
      </c>
      <c r="Z307" s="4">
        <f t="shared" si="5"/>
        <v>933382</v>
      </c>
      <c r="AA307" s="42">
        <f t="shared" si="6"/>
        <v>2356070</v>
      </c>
    </row>
    <row r="308" ht="15.75" customHeight="1">
      <c r="A308" s="40">
        <v>44335.0</v>
      </c>
      <c r="B308" s="41">
        <v>18926.0</v>
      </c>
      <c r="E308" s="4">
        <v>1.0</v>
      </c>
      <c r="F308" s="4">
        <f t="shared" si="1"/>
        <v>18925</v>
      </c>
      <c r="G308" s="41">
        <v>1323540.0</v>
      </c>
      <c r="I308" s="4">
        <v>18894.0</v>
      </c>
      <c r="K308" s="4">
        <f t="shared" si="2"/>
        <v>1304646</v>
      </c>
      <c r="L308" s="41">
        <v>42970.0</v>
      </c>
      <c r="N308" s="4">
        <v>4788.0</v>
      </c>
      <c r="P308" s="4">
        <f t="shared" si="3"/>
        <v>38182</v>
      </c>
      <c r="Q308" s="41">
        <v>12689.0</v>
      </c>
      <c r="R308" s="4">
        <v>300.0</v>
      </c>
      <c r="T308" s="4">
        <v>7635.0</v>
      </c>
      <c r="U308" s="4">
        <f t="shared" si="4"/>
        <v>4754</v>
      </c>
      <c r="V308" s="41">
        <v>969716.0</v>
      </c>
      <c r="W308" s="4">
        <v>134.0</v>
      </c>
      <c r="X308" s="4">
        <v>27811.0</v>
      </c>
      <c r="Y308" s="4">
        <v>2311.0</v>
      </c>
      <c r="Z308" s="4">
        <f t="shared" si="5"/>
        <v>939460</v>
      </c>
      <c r="AA308" s="42">
        <f t="shared" si="6"/>
        <v>2367841</v>
      </c>
    </row>
    <row r="309" ht="15.75" customHeight="1">
      <c r="A309" s="40">
        <v>44336.0</v>
      </c>
      <c r="B309" s="41">
        <v>19044.0</v>
      </c>
      <c r="E309" s="4">
        <v>1.0</v>
      </c>
      <c r="F309" s="4">
        <f t="shared" si="1"/>
        <v>19043</v>
      </c>
      <c r="G309" s="41">
        <v>1328590.0</v>
      </c>
      <c r="I309" s="4">
        <v>20005.0</v>
      </c>
      <c r="K309" s="4">
        <f t="shared" si="2"/>
        <v>1308585</v>
      </c>
      <c r="L309" s="41">
        <v>44024.0</v>
      </c>
      <c r="N309" s="4">
        <v>5313.0</v>
      </c>
      <c r="P309" s="4">
        <f t="shared" si="3"/>
        <v>38711</v>
      </c>
      <c r="Q309" s="41">
        <v>12796.0</v>
      </c>
      <c r="R309" s="4">
        <v>292.0</v>
      </c>
      <c r="T309" s="4">
        <v>7677.0</v>
      </c>
      <c r="U309" s="4">
        <f t="shared" si="4"/>
        <v>4827</v>
      </c>
      <c r="V309" s="41">
        <v>976755.0</v>
      </c>
      <c r="W309" s="4">
        <v>131.0</v>
      </c>
      <c r="X309" s="4">
        <v>30257.0</v>
      </c>
      <c r="Y309" s="4">
        <v>2311.0</v>
      </c>
      <c r="Z309" s="4">
        <f t="shared" si="5"/>
        <v>944056</v>
      </c>
      <c r="AA309" s="42">
        <f t="shared" si="6"/>
        <v>2381209</v>
      </c>
    </row>
    <row r="310" ht="15.75" customHeight="1">
      <c r="A310" s="40">
        <v>44337.0</v>
      </c>
      <c r="B310" s="41">
        <v>19103.0</v>
      </c>
      <c r="E310" s="4">
        <v>1.0</v>
      </c>
      <c r="F310" s="4">
        <f t="shared" si="1"/>
        <v>19102</v>
      </c>
      <c r="G310" s="41">
        <v>1333824.0</v>
      </c>
      <c r="I310" s="4">
        <v>21275.0</v>
      </c>
      <c r="K310" s="4">
        <f t="shared" si="2"/>
        <v>1312549</v>
      </c>
      <c r="L310" s="41">
        <v>45000.0</v>
      </c>
      <c r="N310" s="4">
        <v>4528.0</v>
      </c>
      <c r="P310" s="4">
        <f t="shared" si="3"/>
        <v>40472</v>
      </c>
      <c r="Q310" s="41">
        <v>12964.0</v>
      </c>
      <c r="R310" s="4">
        <v>333.0</v>
      </c>
      <c r="T310" s="4">
        <v>7725.0</v>
      </c>
      <c r="U310" s="4">
        <f t="shared" si="4"/>
        <v>4906</v>
      </c>
      <c r="V310" s="41">
        <v>983749.0</v>
      </c>
      <c r="W310" s="4">
        <v>138.0</v>
      </c>
      <c r="X310" s="4">
        <v>33023.0</v>
      </c>
      <c r="Y310" s="4">
        <v>2311.0</v>
      </c>
      <c r="Z310" s="4">
        <f t="shared" si="5"/>
        <v>948277</v>
      </c>
      <c r="AA310" s="42">
        <f t="shared" si="6"/>
        <v>2394640</v>
      </c>
    </row>
    <row r="311" ht="15.75" customHeight="1">
      <c r="A311" s="40">
        <v>44338.0</v>
      </c>
      <c r="B311" s="41">
        <v>19103.0</v>
      </c>
      <c r="E311" s="4">
        <v>1.0</v>
      </c>
      <c r="F311" s="4">
        <f t="shared" si="1"/>
        <v>19102</v>
      </c>
      <c r="G311" s="41">
        <v>1340210.0</v>
      </c>
      <c r="I311" s="4">
        <v>24631.0</v>
      </c>
      <c r="K311" s="4">
        <f t="shared" si="2"/>
        <v>1315579</v>
      </c>
      <c r="L311" s="41">
        <v>46478.0</v>
      </c>
      <c r="N311" s="4">
        <v>4702.0</v>
      </c>
      <c r="P311" s="4">
        <f t="shared" si="3"/>
        <v>41776</v>
      </c>
      <c r="Q311" s="41">
        <v>13100.0</v>
      </c>
      <c r="R311" s="4">
        <v>395.0</v>
      </c>
      <c r="T311" s="4">
        <v>7774.0</v>
      </c>
      <c r="U311" s="4">
        <f t="shared" si="4"/>
        <v>4931</v>
      </c>
      <c r="V311" s="41">
        <v>991840.0</v>
      </c>
      <c r="W311" s="4">
        <v>139.0</v>
      </c>
      <c r="X311" s="4">
        <v>38363.0</v>
      </c>
      <c r="Y311" s="4">
        <v>2311.0</v>
      </c>
      <c r="Z311" s="4">
        <f t="shared" si="5"/>
        <v>951027</v>
      </c>
      <c r="AA311" s="42">
        <f t="shared" si="6"/>
        <v>2410731</v>
      </c>
    </row>
    <row r="312" ht="15.75" customHeight="1">
      <c r="A312" s="40">
        <v>44339.0</v>
      </c>
      <c r="B312" s="41">
        <v>19103.0</v>
      </c>
      <c r="E312" s="4">
        <v>1.0</v>
      </c>
      <c r="F312" s="4">
        <f t="shared" si="1"/>
        <v>19102</v>
      </c>
      <c r="G312" s="41">
        <v>1346243.0</v>
      </c>
      <c r="I312" s="4">
        <v>28689.0</v>
      </c>
      <c r="K312" s="4">
        <f t="shared" si="2"/>
        <v>1317554</v>
      </c>
      <c r="L312" s="41">
        <v>48611.0</v>
      </c>
      <c r="N312" s="4">
        <v>5419.0</v>
      </c>
      <c r="P312" s="4">
        <f t="shared" si="3"/>
        <v>43192</v>
      </c>
      <c r="Q312" s="41">
        <v>13240.0</v>
      </c>
      <c r="R312" s="4">
        <v>478.0</v>
      </c>
      <c r="T312" s="4">
        <v>7818.0</v>
      </c>
      <c r="U312" s="4">
        <f t="shared" si="4"/>
        <v>4944</v>
      </c>
      <c r="V312" s="41">
        <v>1000574.0</v>
      </c>
      <c r="W312" s="4">
        <v>166.0</v>
      </c>
      <c r="X312" s="4">
        <v>44695.0</v>
      </c>
      <c r="Y312" s="4">
        <v>2311.0</v>
      </c>
      <c r="Z312" s="4">
        <f t="shared" si="5"/>
        <v>953402</v>
      </c>
      <c r="AA312" s="42">
        <f t="shared" si="6"/>
        <v>2427771</v>
      </c>
    </row>
    <row r="313" ht="15.75" customHeight="1">
      <c r="A313" s="40">
        <v>44340.0</v>
      </c>
      <c r="B313" s="41">
        <v>19146.0</v>
      </c>
      <c r="E313" s="4">
        <v>1.0</v>
      </c>
      <c r="F313" s="4">
        <f t="shared" si="1"/>
        <v>19145</v>
      </c>
      <c r="G313" s="41">
        <v>1351496.0</v>
      </c>
      <c r="I313" s="4">
        <v>30213.0</v>
      </c>
      <c r="K313" s="4">
        <f t="shared" si="2"/>
        <v>1321283</v>
      </c>
      <c r="L313" s="41">
        <v>49644.0</v>
      </c>
      <c r="N313" s="4">
        <v>5808.0</v>
      </c>
      <c r="P313" s="4">
        <f t="shared" si="3"/>
        <v>43836</v>
      </c>
      <c r="Q313" s="41">
        <v>13315.0</v>
      </c>
      <c r="R313" s="4">
        <v>472.0</v>
      </c>
      <c r="T313" s="4">
        <v>7860.0</v>
      </c>
      <c r="U313" s="4">
        <f t="shared" si="4"/>
        <v>4983</v>
      </c>
      <c r="V313" s="41">
        <v>1004907.0</v>
      </c>
      <c r="W313" s="4">
        <v>165.0</v>
      </c>
      <c r="X313" s="4">
        <v>42854.0</v>
      </c>
      <c r="Y313" s="4">
        <v>2311.0</v>
      </c>
      <c r="Z313" s="4">
        <f t="shared" si="5"/>
        <v>959577</v>
      </c>
      <c r="AA313" s="42">
        <f t="shared" si="6"/>
        <v>2438508</v>
      </c>
    </row>
    <row r="314" ht="15.75" customHeight="1">
      <c r="A314" s="40">
        <v>44341.0</v>
      </c>
      <c r="B314" s="41">
        <v>19154.0</v>
      </c>
      <c r="E314" s="4">
        <v>1.0</v>
      </c>
      <c r="F314" s="4">
        <f t="shared" si="1"/>
        <v>19153</v>
      </c>
      <c r="G314" s="41">
        <v>1354306.0</v>
      </c>
      <c r="I314" s="4">
        <v>29821.0</v>
      </c>
      <c r="K314" s="4">
        <f t="shared" si="2"/>
        <v>1324485</v>
      </c>
      <c r="L314" s="41">
        <v>51040.0</v>
      </c>
      <c r="N314" s="4">
        <v>6432.0</v>
      </c>
      <c r="P314" s="4">
        <f t="shared" si="3"/>
        <v>44608</v>
      </c>
      <c r="Q314" s="41">
        <v>13376.0</v>
      </c>
      <c r="R314" s="4">
        <v>454.0</v>
      </c>
      <c r="T314" s="4">
        <v>7898.0</v>
      </c>
      <c r="U314" s="4">
        <f t="shared" si="4"/>
        <v>5024</v>
      </c>
      <c r="V314" s="41">
        <v>1008244.0</v>
      </c>
      <c r="W314" s="4">
        <v>150.0</v>
      </c>
      <c r="X314" s="4">
        <v>43148.0</v>
      </c>
      <c r="Y314" s="4">
        <v>2311.0</v>
      </c>
      <c r="Z314" s="4">
        <f t="shared" si="5"/>
        <v>962635</v>
      </c>
      <c r="AA314" s="42">
        <f t="shared" si="6"/>
        <v>2446120</v>
      </c>
    </row>
    <row r="315" ht="15.75" customHeight="1">
      <c r="A315" s="40">
        <v>44342.0</v>
      </c>
      <c r="B315" s="41">
        <v>19161.0</v>
      </c>
      <c r="E315" s="4">
        <v>1.0</v>
      </c>
      <c r="F315" s="4">
        <f t="shared" si="1"/>
        <v>19160</v>
      </c>
      <c r="G315" s="41">
        <v>1359653.0</v>
      </c>
      <c r="I315" s="4">
        <v>33236.0</v>
      </c>
      <c r="K315" s="4">
        <f t="shared" si="2"/>
        <v>1326417</v>
      </c>
      <c r="L315" s="41">
        <v>52023.0</v>
      </c>
      <c r="N315" s="4">
        <v>6265.0</v>
      </c>
      <c r="P315" s="4">
        <f t="shared" si="3"/>
        <v>45758</v>
      </c>
      <c r="Q315" s="41">
        <v>13455.0</v>
      </c>
      <c r="R315" s="4">
        <v>445.0</v>
      </c>
      <c r="T315" s="4">
        <v>7939.0</v>
      </c>
      <c r="U315" s="4">
        <f t="shared" si="4"/>
        <v>5071</v>
      </c>
      <c r="V315" s="41">
        <v>1016385.0</v>
      </c>
      <c r="W315" s="4">
        <v>172.0</v>
      </c>
      <c r="X315" s="4">
        <v>49553.0</v>
      </c>
      <c r="Y315" s="4">
        <v>2311.0</v>
      </c>
      <c r="Z315" s="4">
        <f t="shared" si="5"/>
        <v>964349</v>
      </c>
      <c r="AA315" s="42">
        <f t="shared" si="6"/>
        <v>2460677</v>
      </c>
    </row>
    <row r="316" ht="15.75" customHeight="1">
      <c r="A316" s="40">
        <v>44343.0</v>
      </c>
      <c r="B316" s="41">
        <v>19163.0</v>
      </c>
      <c r="E316" s="4">
        <v>1.0</v>
      </c>
      <c r="F316" s="4">
        <f t="shared" si="1"/>
        <v>19162</v>
      </c>
      <c r="G316" s="41">
        <v>1365259.0</v>
      </c>
      <c r="I316" s="4">
        <v>37845.0</v>
      </c>
      <c r="K316" s="4">
        <f t="shared" si="2"/>
        <v>1327414</v>
      </c>
      <c r="L316" s="41">
        <v>53245.0</v>
      </c>
      <c r="N316" s="4">
        <v>7070.0</v>
      </c>
      <c r="P316" s="4">
        <f t="shared" si="3"/>
        <v>46175</v>
      </c>
      <c r="Q316" s="41">
        <v>13583.0</v>
      </c>
      <c r="R316" s="4">
        <v>497.0</v>
      </c>
      <c r="T316" s="4">
        <v>7978.0</v>
      </c>
      <c r="U316" s="4">
        <f t="shared" si="4"/>
        <v>5108</v>
      </c>
      <c r="V316" s="41">
        <v>1023312.0</v>
      </c>
      <c r="W316" s="4">
        <v>180.0</v>
      </c>
      <c r="X316" s="4">
        <v>55196.0</v>
      </c>
      <c r="Y316" s="4">
        <v>2311.0</v>
      </c>
      <c r="Z316" s="4">
        <f t="shared" si="5"/>
        <v>965625</v>
      </c>
      <c r="AA316" s="42">
        <f t="shared" si="6"/>
        <v>2474562</v>
      </c>
    </row>
    <row r="317" ht="15.75" customHeight="1">
      <c r="A317" s="40">
        <v>44344.0</v>
      </c>
      <c r="B317" s="41">
        <v>19187.0</v>
      </c>
      <c r="E317" s="4">
        <v>1.0</v>
      </c>
      <c r="F317" s="4">
        <f t="shared" si="1"/>
        <v>19186</v>
      </c>
      <c r="G317" s="41">
        <v>1369163.0</v>
      </c>
      <c r="I317" s="4">
        <v>40493.0</v>
      </c>
      <c r="K317" s="4">
        <f t="shared" si="2"/>
        <v>1328670</v>
      </c>
      <c r="L317" s="41">
        <v>54008.0</v>
      </c>
      <c r="N317" s="4">
        <v>7393.0</v>
      </c>
      <c r="P317" s="4">
        <f t="shared" si="3"/>
        <v>46615</v>
      </c>
      <c r="Q317" s="41">
        <v>13666.0</v>
      </c>
      <c r="R317" s="4">
        <v>521.0</v>
      </c>
      <c r="T317" s="4">
        <v>8015.0</v>
      </c>
      <c r="U317" s="4">
        <f t="shared" si="4"/>
        <v>5130</v>
      </c>
      <c r="V317" s="41">
        <v>1025573.0</v>
      </c>
      <c r="W317" s="4">
        <v>180.0</v>
      </c>
      <c r="X317" s="4">
        <v>56158.0</v>
      </c>
      <c r="Y317" s="4">
        <v>2311.0</v>
      </c>
      <c r="Z317" s="4">
        <f t="shared" si="5"/>
        <v>966924</v>
      </c>
      <c r="AA317" s="42">
        <f t="shared" si="6"/>
        <v>2481597</v>
      </c>
    </row>
    <row r="318" ht="15.75" customHeight="1">
      <c r="A318" s="40">
        <v>44345.0</v>
      </c>
      <c r="B318" s="41">
        <v>19251.0</v>
      </c>
      <c r="E318" s="4">
        <v>1.0</v>
      </c>
      <c r="F318" s="4">
        <f t="shared" si="1"/>
        <v>19250</v>
      </c>
      <c r="G318" s="41">
        <v>1374781.0</v>
      </c>
      <c r="I318" s="4">
        <v>43063.0</v>
      </c>
      <c r="K318" s="4">
        <f t="shared" si="2"/>
        <v>1331718</v>
      </c>
      <c r="L318" s="41">
        <v>55011.0</v>
      </c>
      <c r="N318" s="4">
        <v>7716.0</v>
      </c>
      <c r="P318" s="4">
        <f t="shared" si="3"/>
        <v>47295</v>
      </c>
      <c r="Q318" s="41">
        <v>13784.0</v>
      </c>
      <c r="R318" s="4">
        <v>545.0</v>
      </c>
      <c r="T318" s="4">
        <v>8058.0</v>
      </c>
      <c r="U318" s="4">
        <f t="shared" si="4"/>
        <v>5181</v>
      </c>
      <c r="V318" s="41">
        <v>1033609.0</v>
      </c>
      <c r="W318" s="4">
        <v>185.0</v>
      </c>
      <c r="X318" s="4">
        <v>61440.0</v>
      </c>
      <c r="Y318" s="4">
        <v>2311.0</v>
      </c>
      <c r="Z318" s="4">
        <f t="shared" si="5"/>
        <v>969673</v>
      </c>
      <c r="AA318" s="42">
        <f t="shared" si="6"/>
        <v>2496436</v>
      </c>
    </row>
    <row r="319" ht="15.75" customHeight="1">
      <c r="A319" s="40">
        <v>44346.0</v>
      </c>
      <c r="B319" s="41">
        <v>19280.0</v>
      </c>
      <c r="E319" s="4">
        <v>1.0</v>
      </c>
      <c r="F319" s="4">
        <f t="shared" si="1"/>
        <v>19279</v>
      </c>
      <c r="G319" s="41">
        <v>1381155.0</v>
      </c>
      <c r="I319" s="4">
        <v>5289.0</v>
      </c>
      <c r="K319" s="4">
        <f t="shared" si="2"/>
        <v>1375866</v>
      </c>
      <c r="L319" s="41">
        <v>56933.0</v>
      </c>
      <c r="N319" s="4">
        <v>1658.0</v>
      </c>
      <c r="P319" s="4">
        <f t="shared" si="3"/>
        <v>55275</v>
      </c>
      <c r="Q319" s="41">
        <v>13894.0</v>
      </c>
      <c r="R319" s="4">
        <v>53.0</v>
      </c>
      <c r="T319" s="4">
        <v>8099.0</v>
      </c>
      <c r="U319" s="4">
        <f t="shared" si="4"/>
        <v>5742</v>
      </c>
      <c r="V319" s="41">
        <v>1040764.0</v>
      </c>
      <c r="W319" s="4">
        <v>17.0</v>
      </c>
      <c r="X319" s="4">
        <v>6473.0</v>
      </c>
      <c r="Y319" s="4">
        <v>2311.0</v>
      </c>
      <c r="Z319" s="4">
        <f t="shared" si="5"/>
        <v>1031963</v>
      </c>
      <c r="AA319" s="42">
        <f t="shared" si="6"/>
        <v>2512026</v>
      </c>
    </row>
    <row r="320" ht="15.75" customHeight="1">
      <c r="A320" s="40">
        <v>44347.0</v>
      </c>
      <c r="B320" s="41">
        <v>19283.0</v>
      </c>
      <c r="E320" s="4">
        <v>1.0</v>
      </c>
      <c r="F320" s="4">
        <f t="shared" si="1"/>
        <v>19282</v>
      </c>
      <c r="G320" s="41">
        <v>1388562.0</v>
      </c>
      <c r="I320" s="4">
        <v>10891.0</v>
      </c>
      <c r="K320" s="4">
        <f t="shared" si="2"/>
        <v>1377671</v>
      </c>
      <c r="L320" s="41">
        <v>58242.0</v>
      </c>
      <c r="N320" s="4">
        <v>2720.0</v>
      </c>
      <c r="P320" s="4">
        <f t="shared" si="3"/>
        <v>55522</v>
      </c>
      <c r="Q320" s="41">
        <v>14020.0</v>
      </c>
      <c r="R320" s="4">
        <v>127.0</v>
      </c>
      <c r="T320" s="4">
        <v>8137.0</v>
      </c>
      <c r="U320" s="4">
        <f t="shared" si="4"/>
        <v>5756</v>
      </c>
      <c r="V320" s="41">
        <v>1046118.0</v>
      </c>
      <c r="W320" s="4">
        <v>29.0</v>
      </c>
      <c r="X320" s="4">
        <v>11232.0</v>
      </c>
      <c r="Y320" s="4">
        <v>2311.0</v>
      </c>
      <c r="Z320" s="4">
        <f t="shared" si="5"/>
        <v>1032546</v>
      </c>
      <c r="AA320" s="42">
        <f t="shared" si="6"/>
        <v>2526225</v>
      </c>
    </row>
    <row r="321" ht="15.75" customHeight="1">
      <c r="A321" s="40">
        <v>44348.0</v>
      </c>
      <c r="B321" s="41">
        <v>19312.0</v>
      </c>
      <c r="E321" s="4">
        <v>1.0</v>
      </c>
      <c r="F321" s="4">
        <f t="shared" si="1"/>
        <v>19311</v>
      </c>
      <c r="G321" s="41">
        <v>1392600.0</v>
      </c>
      <c r="I321" s="4">
        <v>13669.0</v>
      </c>
      <c r="K321" s="4">
        <f t="shared" si="2"/>
        <v>1378931</v>
      </c>
      <c r="L321" s="41">
        <v>59115.0</v>
      </c>
      <c r="N321" s="4">
        <v>3141.0</v>
      </c>
      <c r="P321" s="4">
        <f t="shared" si="3"/>
        <v>55974</v>
      </c>
      <c r="Q321" s="41">
        <v>14086.0</v>
      </c>
      <c r="R321" s="4">
        <v>153.0</v>
      </c>
      <c r="T321" s="4">
        <v>8173.0</v>
      </c>
      <c r="U321" s="4">
        <f t="shared" si="4"/>
        <v>5760</v>
      </c>
      <c r="V321" s="41">
        <v>1049554.0</v>
      </c>
      <c r="W321" s="4">
        <v>34.0</v>
      </c>
      <c r="X321" s="4">
        <v>14278.0</v>
      </c>
      <c r="Y321" s="4">
        <v>2311.0</v>
      </c>
      <c r="Z321" s="4">
        <f t="shared" si="5"/>
        <v>1032931</v>
      </c>
      <c r="AA321" s="42">
        <f t="shared" si="6"/>
        <v>2534667</v>
      </c>
    </row>
    <row r="322" ht="15.75" customHeight="1">
      <c r="A322" s="40">
        <v>44349.0</v>
      </c>
      <c r="B322" s="41">
        <v>19322.0</v>
      </c>
      <c r="E322" s="4">
        <v>1.0</v>
      </c>
      <c r="F322" s="4">
        <f t="shared" si="1"/>
        <v>19321</v>
      </c>
      <c r="G322" s="41">
        <v>1398550.0</v>
      </c>
      <c r="I322" s="4">
        <v>18442.0</v>
      </c>
      <c r="K322" s="4">
        <f t="shared" si="2"/>
        <v>1380108</v>
      </c>
      <c r="L322" s="41">
        <v>60001.0</v>
      </c>
      <c r="N322" s="4">
        <v>3901.0</v>
      </c>
      <c r="P322" s="4">
        <f t="shared" si="3"/>
        <v>56100</v>
      </c>
      <c r="Q322" s="41">
        <v>14178.0</v>
      </c>
      <c r="R322" s="4">
        <v>173.0</v>
      </c>
      <c r="T322" s="4">
        <v>8214.0</v>
      </c>
      <c r="U322" s="4">
        <f t="shared" si="4"/>
        <v>5791</v>
      </c>
      <c r="V322" s="41">
        <v>1056184.0</v>
      </c>
      <c r="W322" s="4">
        <v>47.0</v>
      </c>
      <c r="X322" s="4">
        <v>20385.0</v>
      </c>
      <c r="Y322" s="4">
        <v>2311.0</v>
      </c>
      <c r="Z322" s="4">
        <f t="shared" si="5"/>
        <v>1033441</v>
      </c>
      <c r="AA322" s="42">
        <f t="shared" si="6"/>
        <v>2548235</v>
      </c>
    </row>
    <row r="323" ht="15.75" customHeight="1">
      <c r="A323" s="40">
        <v>44350.0</v>
      </c>
      <c r="B323" s="41">
        <v>19334.0</v>
      </c>
      <c r="E323" s="4">
        <v>1.0</v>
      </c>
      <c r="F323" s="4">
        <f t="shared" si="1"/>
        <v>19333</v>
      </c>
      <c r="G323" s="41">
        <v>1402176.0</v>
      </c>
      <c r="I323" s="4">
        <v>21337.0</v>
      </c>
      <c r="K323" s="4">
        <f t="shared" si="2"/>
        <v>1380839</v>
      </c>
      <c r="L323" s="41">
        <v>60878.0</v>
      </c>
      <c r="N323" s="4">
        <v>4668.0</v>
      </c>
      <c r="P323" s="4">
        <f t="shared" si="3"/>
        <v>56210</v>
      </c>
      <c r="Q323" s="41">
        <v>14262.0</v>
      </c>
      <c r="R323" s="4">
        <v>215.0</v>
      </c>
      <c r="T323" s="4">
        <v>8246.0</v>
      </c>
      <c r="U323" s="4">
        <f t="shared" si="4"/>
        <v>5801</v>
      </c>
      <c r="V323" s="41">
        <v>1060223.0</v>
      </c>
      <c r="W323" s="4">
        <v>49.0</v>
      </c>
      <c r="X323" s="4">
        <v>24026.0</v>
      </c>
      <c r="Y323" s="4">
        <v>2311.0</v>
      </c>
      <c r="Z323" s="4">
        <f t="shared" si="5"/>
        <v>1033837</v>
      </c>
      <c r="AA323" s="42">
        <f t="shared" si="6"/>
        <v>2556873</v>
      </c>
    </row>
    <row r="324" ht="15.75" customHeight="1">
      <c r="A324" s="40">
        <v>44351.0</v>
      </c>
      <c r="B324" s="41">
        <v>19383.0</v>
      </c>
      <c r="E324" s="4">
        <v>1.0</v>
      </c>
      <c r="F324" s="4">
        <f t="shared" si="1"/>
        <v>19382</v>
      </c>
      <c r="G324" s="41">
        <v>1408224.0</v>
      </c>
      <c r="I324" s="4">
        <v>26795.0</v>
      </c>
      <c r="K324" s="4">
        <f t="shared" si="2"/>
        <v>1381429</v>
      </c>
      <c r="L324" s="41">
        <v>61631.0</v>
      </c>
      <c r="N324" s="4">
        <v>5078.0</v>
      </c>
      <c r="P324" s="4">
        <f t="shared" si="3"/>
        <v>56553</v>
      </c>
      <c r="Q324" s="41">
        <v>14343.0</v>
      </c>
      <c r="R324" s="4">
        <v>258.0</v>
      </c>
      <c r="T324" s="4">
        <v>8283.0</v>
      </c>
      <c r="U324" s="4">
        <f t="shared" si="4"/>
        <v>5802</v>
      </c>
      <c r="V324" s="41">
        <v>1067664.0</v>
      </c>
      <c r="W324" s="4">
        <v>69.0</v>
      </c>
      <c r="X324" s="4">
        <v>30628.0</v>
      </c>
      <c r="Y324" s="4">
        <v>2311.0</v>
      </c>
      <c r="Z324" s="4">
        <f t="shared" si="5"/>
        <v>1034656</v>
      </c>
      <c r="AA324" s="42">
        <f t="shared" si="6"/>
        <v>2571245</v>
      </c>
    </row>
    <row r="325" ht="15.75" customHeight="1">
      <c r="A325" s="40">
        <v>44352.0</v>
      </c>
      <c r="B325" s="41">
        <v>19435.0</v>
      </c>
      <c r="E325" s="4">
        <v>1.0</v>
      </c>
      <c r="F325" s="4">
        <f t="shared" si="1"/>
        <v>19434</v>
      </c>
      <c r="G325" s="41">
        <v>1417507.0</v>
      </c>
      <c r="I325" s="4">
        <v>35272.0</v>
      </c>
      <c r="K325" s="4">
        <f t="shared" si="2"/>
        <v>1382235</v>
      </c>
      <c r="L325" s="41">
        <v>62341.0</v>
      </c>
      <c r="N325" s="4">
        <v>5645.0</v>
      </c>
      <c r="P325" s="4">
        <f t="shared" si="3"/>
        <v>56696</v>
      </c>
      <c r="Q325" s="41">
        <v>14509.0</v>
      </c>
      <c r="R325" s="4">
        <v>384.0</v>
      </c>
      <c r="T325" s="4">
        <v>8322.0</v>
      </c>
      <c r="U325" s="4">
        <f t="shared" si="4"/>
        <v>5803</v>
      </c>
      <c r="V325" s="41">
        <v>1073132.0</v>
      </c>
      <c r="W325" s="4">
        <v>92.0</v>
      </c>
      <c r="X325" s="4">
        <v>35252.0</v>
      </c>
      <c r="Y325" s="4">
        <v>2311.0</v>
      </c>
      <c r="Z325" s="4">
        <f t="shared" si="5"/>
        <v>1035477</v>
      </c>
      <c r="AA325" s="42">
        <f t="shared" si="6"/>
        <v>2586924</v>
      </c>
    </row>
    <row r="326" ht="15.75" customHeight="1">
      <c r="A326" s="40">
        <v>44353.0</v>
      </c>
      <c r="B326" s="41">
        <v>19447.0</v>
      </c>
      <c r="E326" s="4">
        <v>1.0</v>
      </c>
      <c r="F326" s="4">
        <f t="shared" si="1"/>
        <v>19446</v>
      </c>
      <c r="G326" s="41">
        <v>1423505.0</v>
      </c>
      <c r="I326" s="4">
        <v>40417.0</v>
      </c>
      <c r="K326" s="4">
        <f t="shared" si="2"/>
        <v>1383088</v>
      </c>
      <c r="L326" s="41">
        <v>63677.0</v>
      </c>
      <c r="N326" s="4">
        <v>6872.0</v>
      </c>
      <c r="P326" s="4">
        <f t="shared" si="3"/>
        <v>56805</v>
      </c>
      <c r="Q326" s="41">
        <v>14629.0</v>
      </c>
      <c r="R326" s="4">
        <v>448.0</v>
      </c>
      <c r="T326" s="4">
        <v>8363.0</v>
      </c>
      <c r="U326" s="4">
        <f t="shared" si="4"/>
        <v>5818</v>
      </c>
      <c r="V326" s="41">
        <v>1079610.0</v>
      </c>
      <c r="W326" s="4">
        <v>103.0</v>
      </c>
      <c r="X326" s="4">
        <v>40665.0</v>
      </c>
      <c r="Y326" s="4">
        <v>2311.0</v>
      </c>
      <c r="Z326" s="4">
        <f t="shared" si="5"/>
        <v>1036531</v>
      </c>
      <c r="AA326" s="42">
        <f t="shared" si="6"/>
        <v>2600868</v>
      </c>
    </row>
    <row r="327" ht="15.75" customHeight="1">
      <c r="A327" s="40">
        <v>44354.0</v>
      </c>
      <c r="B327" s="41">
        <v>19461.0</v>
      </c>
      <c r="E327" s="4">
        <v>1.0</v>
      </c>
      <c r="F327" s="4">
        <f t="shared" si="1"/>
        <v>19460</v>
      </c>
      <c r="G327" s="41">
        <v>1428099.0</v>
      </c>
      <c r="I327" s="4">
        <v>43584.0</v>
      </c>
      <c r="K327" s="4">
        <f t="shared" si="2"/>
        <v>1384515</v>
      </c>
      <c r="L327" s="41">
        <v>64435.0</v>
      </c>
      <c r="N327" s="4">
        <v>7551.0</v>
      </c>
      <c r="P327" s="4">
        <f t="shared" si="3"/>
        <v>56884</v>
      </c>
      <c r="Q327" s="41">
        <v>14726.0</v>
      </c>
      <c r="R327" s="4">
        <v>508.0</v>
      </c>
      <c r="T327" s="4">
        <v>8398.0</v>
      </c>
      <c r="U327" s="4">
        <f t="shared" si="4"/>
        <v>5820</v>
      </c>
      <c r="V327" s="41">
        <v>1083622.0</v>
      </c>
      <c r="W327" s="4">
        <v>105.0</v>
      </c>
      <c r="X327" s="4">
        <v>43929.0</v>
      </c>
      <c r="Y327" s="4">
        <v>2311.0</v>
      </c>
      <c r="Z327" s="4">
        <f t="shared" si="5"/>
        <v>1037277</v>
      </c>
      <c r="AA327" s="42">
        <f t="shared" si="6"/>
        <v>2610343</v>
      </c>
    </row>
    <row r="328" ht="15.75" customHeight="1">
      <c r="A328" s="40">
        <v>44355.0</v>
      </c>
      <c r="B328" s="41">
        <v>19469.0</v>
      </c>
      <c r="E328" s="4">
        <v>1.0</v>
      </c>
      <c r="F328" s="4">
        <f t="shared" si="1"/>
        <v>19468</v>
      </c>
      <c r="G328" s="41">
        <v>1431713.0</v>
      </c>
      <c r="I328" s="4">
        <v>46016.0</v>
      </c>
      <c r="K328" s="4">
        <f t="shared" si="2"/>
        <v>1385697</v>
      </c>
      <c r="L328" s="41">
        <v>64973.0</v>
      </c>
      <c r="N328" s="4">
        <v>7913.0</v>
      </c>
      <c r="P328" s="4">
        <f t="shared" si="3"/>
        <v>57060</v>
      </c>
      <c r="Q328" s="41">
        <v>14829.0</v>
      </c>
      <c r="R328" s="4">
        <v>556.0</v>
      </c>
      <c r="T328" s="4">
        <v>8439.0</v>
      </c>
      <c r="U328" s="4">
        <f t="shared" si="4"/>
        <v>5834</v>
      </c>
      <c r="V328" s="41">
        <v>1086930.0</v>
      </c>
      <c r="W328" s="4">
        <v>106.0</v>
      </c>
      <c r="X328" s="4">
        <v>46068.0</v>
      </c>
      <c r="Y328" s="4">
        <v>2311.0</v>
      </c>
      <c r="Z328" s="4">
        <f t="shared" si="5"/>
        <v>1038445</v>
      </c>
      <c r="AA328" s="42">
        <f t="shared" si="6"/>
        <v>2617914</v>
      </c>
    </row>
    <row r="329" ht="15.75" customHeight="1">
      <c r="A329" s="40">
        <v>44356.0</v>
      </c>
      <c r="B329" s="41">
        <v>19501.0</v>
      </c>
      <c r="E329" s="4">
        <v>1.0</v>
      </c>
      <c r="F329" s="4">
        <f t="shared" si="1"/>
        <v>19500</v>
      </c>
      <c r="G329" s="41">
        <v>1436923.0</v>
      </c>
      <c r="I329" s="4">
        <v>49463.0</v>
      </c>
      <c r="K329" s="4">
        <f t="shared" si="2"/>
        <v>1387460</v>
      </c>
      <c r="L329" s="41">
        <v>65371.0</v>
      </c>
      <c r="N329" s="4">
        <v>7937.0</v>
      </c>
      <c r="P329" s="4">
        <f t="shared" si="3"/>
        <v>57434</v>
      </c>
      <c r="Q329" s="41">
        <v>14888.0</v>
      </c>
      <c r="R329" s="4">
        <v>568.0</v>
      </c>
      <c r="T329" s="4">
        <v>8477.0</v>
      </c>
      <c r="U329" s="4">
        <f t="shared" si="4"/>
        <v>5843</v>
      </c>
      <c r="V329" s="41">
        <v>1092282.0</v>
      </c>
      <c r="W329" s="4">
        <v>117.0</v>
      </c>
      <c r="X329" s="4">
        <v>50406.0</v>
      </c>
      <c r="Y329" s="4">
        <v>2311.0</v>
      </c>
      <c r="Z329" s="4">
        <f t="shared" si="5"/>
        <v>1039448</v>
      </c>
      <c r="AA329" s="42">
        <f t="shared" si="6"/>
        <v>2628965</v>
      </c>
    </row>
    <row r="330" ht="15.75" customHeight="1">
      <c r="A330" s="40">
        <v>44357.0</v>
      </c>
      <c r="B330" s="41">
        <v>19552.0</v>
      </c>
      <c r="E330" s="4">
        <v>1.0</v>
      </c>
      <c r="F330" s="4">
        <f t="shared" si="1"/>
        <v>19551</v>
      </c>
      <c r="G330" s="41">
        <v>1443755.0</v>
      </c>
      <c r="I330" s="4">
        <v>50893.0</v>
      </c>
      <c r="K330" s="4">
        <f t="shared" si="2"/>
        <v>1392862</v>
      </c>
      <c r="L330" s="41">
        <v>65873.0</v>
      </c>
      <c r="N330" s="4">
        <v>6833.0</v>
      </c>
      <c r="P330" s="4">
        <f t="shared" si="3"/>
        <v>59040</v>
      </c>
      <c r="Q330" s="41">
        <v>15027.0</v>
      </c>
      <c r="R330" s="4">
        <v>607.0</v>
      </c>
      <c r="T330" s="4">
        <v>8516.0</v>
      </c>
      <c r="U330" s="4">
        <f t="shared" si="4"/>
        <v>5904</v>
      </c>
      <c r="V330" s="41">
        <v>1098226.0</v>
      </c>
      <c r="W330" s="4">
        <v>121.0</v>
      </c>
      <c r="X330" s="4">
        <v>53410.0</v>
      </c>
      <c r="Y330" s="4">
        <v>2311.0</v>
      </c>
      <c r="Z330" s="4">
        <f t="shared" si="5"/>
        <v>1042384</v>
      </c>
      <c r="AA330" s="42">
        <f t="shared" si="6"/>
        <v>2642433</v>
      </c>
    </row>
    <row r="331" ht="15.75" customHeight="1">
      <c r="A331" s="40">
        <v>44358.0</v>
      </c>
      <c r="B331" s="41">
        <v>19595.0</v>
      </c>
      <c r="E331" s="4">
        <v>1.0</v>
      </c>
      <c r="F331" s="4">
        <f t="shared" si="1"/>
        <v>19594</v>
      </c>
      <c r="G331" s="41">
        <v>1451548.0</v>
      </c>
      <c r="I331" s="4">
        <v>52315.0</v>
      </c>
      <c r="K331" s="4">
        <f t="shared" si="2"/>
        <v>1399233</v>
      </c>
      <c r="L331" s="41">
        <v>67299.0</v>
      </c>
      <c r="N331" s="4">
        <v>7154.0</v>
      </c>
      <c r="P331" s="4">
        <f t="shared" si="3"/>
        <v>60145</v>
      </c>
      <c r="Q331" s="41">
        <v>15181.0</v>
      </c>
      <c r="R331" s="4">
        <v>625.0</v>
      </c>
      <c r="T331" s="4">
        <v>8558.0</v>
      </c>
      <c r="U331" s="4">
        <f t="shared" si="4"/>
        <v>5998</v>
      </c>
      <c r="V331" s="41">
        <v>1105177.0</v>
      </c>
      <c r="W331" s="4">
        <v>114.0</v>
      </c>
      <c r="X331" s="4">
        <v>53624.0</v>
      </c>
      <c r="Y331" s="4">
        <v>2311.0</v>
      </c>
      <c r="Z331" s="4">
        <f t="shared" si="5"/>
        <v>1049128</v>
      </c>
      <c r="AA331" s="42">
        <f t="shared" si="6"/>
        <v>2658800</v>
      </c>
    </row>
    <row r="332" ht="15.75" customHeight="1">
      <c r="A332" s="40">
        <v>44359.0</v>
      </c>
      <c r="B332" s="41">
        <v>19645.0</v>
      </c>
      <c r="E332" s="4">
        <v>1.0</v>
      </c>
      <c r="F332" s="4">
        <f t="shared" si="1"/>
        <v>19644</v>
      </c>
      <c r="G332" s="41">
        <v>1458933.0</v>
      </c>
      <c r="I332" s="4">
        <v>54713.0</v>
      </c>
      <c r="K332" s="4">
        <f t="shared" si="2"/>
        <v>1404220</v>
      </c>
      <c r="L332" s="41">
        <v>68515.0</v>
      </c>
      <c r="N332" s="4">
        <v>7818.0</v>
      </c>
      <c r="P332" s="4">
        <f t="shared" si="3"/>
        <v>60697</v>
      </c>
      <c r="Q332" s="41">
        <v>15319.0</v>
      </c>
      <c r="R332" s="4">
        <v>660.0</v>
      </c>
      <c r="T332" s="4">
        <v>8602.0</v>
      </c>
      <c r="U332" s="4">
        <f t="shared" si="4"/>
        <v>6057</v>
      </c>
      <c r="V332" s="41">
        <v>1111539.0</v>
      </c>
      <c r="W332" s="4">
        <v>119.0</v>
      </c>
      <c r="X332" s="4">
        <v>55662.0</v>
      </c>
      <c r="Y332" s="4">
        <v>2311.0</v>
      </c>
      <c r="Z332" s="4">
        <f t="shared" si="5"/>
        <v>1053447</v>
      </c>
      <c r="AA332" s="42">
        <f t="shared" si="6"/>
        <v>2673951</v>
      </c>
    </row>
    <row r="333" ht="15.75" customHeight="1">
      <c r="A333" s="40">
        <v>44360.0</v>
      </c>
      <c r="B333" s="41">
        <v>19681.0</v>
      </c>
      <c r="E333" s="4">
        <v>1.0</v>
      </c>
      <c r="F333" s="4">
        <f t="shared" si="1"/>
        <v>19680</v>
      </c>
      <c r="G333" s="41">
        <v>1466125.0</v>
      </c>
      <c r="I333" s="4">
        <v>59313.0</v>
      </c>
      <c r="K333" s="4">
        <f t="shared" si="2"/>
        <v>1406812</v>
      </c>
      <c r="L333" s="41">
        <v>68997.0</v>
      </c>
      <c r="N333" s="4">
        <v>7732.0</v>
      </c>
      <c r="P333" s="4">
        <f t="shared" si="3"/>
        <v>61265</v>
      </c>
      <c r="Q333" s="41">
        <v>15491.0</v>
      </c>
      <c r="R333" s="4">
        <v>779.0</v>
      </c>
      <c r="T333" s="4">
        <v>8647.0</v>
      </c>
      <c r="U333" s="4">
        <f t="shared" si="4"/>
        <v>6065</v>
      </c>
      <c r="V333" s="41">
        <v>1117151.0</v>
      </c>
      <c r="W333" s="4">
        <v>134.0</v>
      </c>
      <c r="X333" s="4">
        <v>57374.0</v>
      </c>
      <c r="Y333" s="4">
        <v>2311.0</v>
      </c>
      <c r="Z333" s="4">
        <f t="shared" si="5"/>
        <v>1057332</v>
      </c>
      <c r="AA333" s="42">
        <f t="shared" si="6"/>
        <v>2687445</v>
      </c>
    </row>
    <row r="334" ht="15.75" customHeight="1">
      <c r="A334" s="40">
        <v>44361.0</v>
      </c>
      <c r="B334" s="41">
        <v>19708.0</v>
      </c>
      <c r="E334" s="4">
        <v>1.0</v>
      </c>
      <c r="F334" s="4">
        <f t="shared" si="1"/>
        <v>19707</v>
      </c>
      <c r="G334" s="41">
        <v>1472671.0</v>
      </c>
      <c r="I334" s="4">
        <v>58514.0</v>
      </c>
      <c r="K334" s="4">
        <f t="shared" si="2"/>
        <v>1414157</v>
      </c>
      <c r="L334" s="41">
        <v>69645.0</v>
      </c>
      <c r="N334" s="4">
        <v>7682.0</v>
      </c>
      <c r="P334" s="4">
        <f t="shared" si="3"/>
        <v>61963</v>
      </c>
      <c r="Q334" s="41">
        <v>15608.0</v>
      </c>
      <c r="R334" s="4">
        <v>792.0</v>
      </c>
      <c r="T334" s="4">
        <v>8687.0</v>
      </c>
      <c r="U334" s="4">
        <f t="shared" si="4"/>
        <v>6129</v>
      </c>
      <c r="V334" s="41">
        <v>1120869.0</v>
      </c>
      <c r="W334" s="4">
        <v>131.0</v>
      </c>
      <c r="X334" s="4">
        <v>54310.0</v>
      </c>
      <c r="Y334" s="4">
        <v>2311.0</v>
      </c>
      <c r="Z334" s="4">
        <f t="shared" si="5"/>
        <v>1064117</v>
      </c>
      <c r="AA334" s="42">
        <f t="shared" si="6"/>
        <v>2698501</v>
      </c>
    </row>
    <row r="335" ht="15.75" customHeight="1">
      <c r="A335" s="40">
        <v>44362.0</v>
      </c>
      <c r="B335" s="41">
        <v>19717.0</v>
      </c>
      <c r="E335" s="4">
        <v>1.0</v>
      </c>
      <c r="F335" s="4">
        <f t="shared" si="1"/>
        <v>19716</v>
      </c>
      <c r="G335" s="41">
        <v>1475758.0</v>
      </c>
      <c r="I335" s="4">
        <v>58259.0</v>
      </c>
      <c r="K335" s="4">
        <f t="shared" si="2"/>
        <v>1417499</v>
      </c>
      <c r="L335" s="41">
        <v>69932.0</v>
      </c>
      <c r="N335" s="4">
        <v>7575.0</v>
      </c>
      <c r="P335" s="4">
        <f t="shared" si="3"/>
        <v>62357</v>
      </c>
      <c r="Q335" s="41">
        <v>15675.0</v>
      </c>
      <c r="R335" s="4">
        <v>789.0</v>
      </c>
      <c r="T335" s="4">
        <v>8724.0</v>
      </c>
      <c r="U335" s="4">
        <f t="shared" si="4"/>
        <v>6162</v>
      </c>
      <c r="V335" s="41">
        <v>1123960.0</v>
      </c>
      <c r="W335" s="4">
        <v>124.0</v>
      </c>
      <c r="X335" s="4">
        <v>54842.0</v>
      </c>
      <c r="Y335" s="4">
        <v>2311.0</v>
      </c>
      <c r="Z335" s="4">
        <f t="shared" si="5"/>
        <v>1066683</v>
      </c>
      <c r="AA335" s="42">
        <f t="shared" si="6"/>
        <v>2705042</v>
      </c>
    </row>
    <row r="336" ht="15.75" customHeight="1">
      <c r="A336" s="40">
        <v>44363.0</v>
      </c>
      <c r="B336" s="41">
        <v>19745.0</v>
      </c>
      <c r="E336" s="4">
        <v>1.0</v>
      </c>
      <c r="F336" s="4">
        <f t="shared" si="1"/>
        <v>19744</v>
      </c>
      <c r="G336" s="41">
        <v>1480368.0</v>
      </c>
      <c r="I336" s="4">
        <v>55456.0</v>
      </c>
      <c r="K336" s="4">
        <f t="shared" si="2"/>
        <v>1424912</v>
      </c>
      <c r="L336" s="41">
        <v>70755.0</v>
      </c>
      <c r="N336" s="4">
        <v>7300.0</v>
      </c>
      <c r="P336" s="4">
        <f t="shared" si="3"/>
        <v>63455</v>
      </c>
      <c r="Q336" s="41">
        <v>15812.0</v>
      </c>
      <c r="R336" s="4">
        <v>769.0</v>
      </c>
      <c r="T336" s="4">
        <v>8775.0</v>
      </c>
      <c r="U336" s="4">
        <f t="shared" si="4"/>
        <v>6268</v>
      </c>
      <c r="V336" s="41">
        <v>1128672.0</v>
      </c>
      <c r="W336" s="4">
        <v>129.0</v>
      </c>
      <c r="X336" s="4">
        <v>53930.0</v>
      </c>
      <c r="Y336" s="4">
        <v>2311.0</v>
      </c>
      <c r="Z336" s="4">
        <f t="shared" si="5"/>
        <v>1072302</v>
      </c>
      <c r="AA336" s="42">
        <f t="shared" si="6"/>
        <v>2715352</v>
      </c>
    </row>
    <row r="337" ht="15.75" customHeight="1">
      <c r="A337" s="40">
        <v>44364.0</v>
      </c>
      <c r="B337" s="41">
        <v>19796.0</v>
      </c>
      <c r="E337" s="4">
        <v>1.0</v>
      </c>
      <c r="F337" s="4">
        <f t="shared" si="1"/>
        <v>19795</v>
      </c>
      <c r="G337" s="41">
        <v>1487515.0</v>
      </c>
      <c r="I337" s="4">
        <v>56368.0</v>
      </c>
      <c r="K337" s="4">
        <f t="shared" si="2"/>
        <v>1431147</v>
      </c>
      <c r="L337" s="41">
        <v>71208.0</v>
      </c>
      <c r="N337" s="4">
        <v>6830.0</v>
      </c>
      <c r="P337" s="4">
        <f t="shared" si="3"/>
        <v>64378</v>
      </c>
      <c r="Q337" s="41">
        <v>15996.0</v>
      </c>
      <c r="R337" s="4">
        <v>769.0</v>
      </c>
      <c r="T337" s="4">
        <v>8839.0</v>
      </c>
      <c r="U337" s="4">
        <f t="shared" si="4"/>
        <v>6388</v>
      </c>
      <c r="V337" s="41">
        <v>1134662.0</v>
      </c>
      <c r="W337" s="4">
        <v>134.0</v>
      </c>
      <c r="X337" s="4">
        <v>54108.0</v>
      </c>
      <c r="Y337" s="4">
        <v>2311.0</v>
      </c>
      <c r="Z337" s="4">
        <f t="shared" si="5"/>
        <v>1078109</v>
      </c>
      <c r="AA337" s="42">
        <f t="shared" si="6"/>
        <v>2729177</v>
      </c>
    </row>
    <row r="338" ht="15.75" customHeight="1">
      <c r="A338" s="40">
        <v>44365.0</v>
      </c>
      <c r="B338" s="41">
        <v>19822.0</v>
      </c>
      <c r="E338" s="4">
        <v>1.0</v>
      </c>
      <c r="F338" s="4">
        <f t="shared" si="1"/>
        <v>19821</v>
      </c>
      <c r="G338" s="41">
        <v>1491069.0</v>
      </c>
      <c r="I338" s="4">
        <v>54720.0</v>
      </c>
      <c r="K338" s="4">
        <f t="shared" si="2"/>
        <v>1436349</v>
      </c>
      <c r="L338" s="41">
        <v>71692.0</v>
      </c>
      <c r="N338" s="4">
        <v>6447.0</v>
      </c>
      <c r="P338" s="4">
        <f t="shared" si="3"/>
        <v>65245</v>
      </c>
      <c r="Q338" s="41">
        <v>16224.0</v>
      </c>
      <c r="R338" s="4">
        <v>798.0</v>
      </c>
      <c r="T338" s="4">
        <v>8945.0</v>
      </c>
      <c r="U338" s="4">
        <f t="shared" si="4"/>
        <v>6481</v>
      </c>
      <c r="V338" s="41">
        <v>1146535.0</v>
      </c>
      <c r="W338" s="4">
        <v>130.0</v>
      </c>
      <c r="X338" s="4">
        <v>60255.0</v>
      </c>
      <c r="Y338" s="4">
        <v>2311.0</v>
      </c>
      <c r="Z338" s="4">
        <f t="shared" si="5"/>
        <v>1083839</v>
      </c>
      <c r="AA338" s="42">
        <f t="shared" si="6"/>
        <v>2745342</v>
      </c>
    </row>
    <row r="339" ht="15.75" customHeight="1">
      <c r="A339" s="40">
        <v>44366.0</v>
      </c>
      <c r="B339" s="41">
        <v>19883.0</v>
      </c>
      <c r="E339" s="4">
        <v>1.0</v>
      </c>
      <c r="F339" s="4">
        <f t="shared" si="1"/>
        <v>19882</v>
      </c>
      <c r="G339" s="41">
        <v>1499013.0</v>
      </c>
      <c r="I339" s="4">
        <v>58119.0</v>
      </c>
      <c r="K339" s="4">
        <f t="shared" si="2"/>
        <v>1440894</v>
      </c>
      <c r="L339" s="41">
        <v>72830.0</v>
      </c>
      <c r="N339" s="4">
        <v>6786.0</v>
      </c>
      <c r="P339" s="4">
        <f t="shared" si="3"/>
        <v>66044</v>
      </c>
      <c r="Q339" s="41">
        <v>16515.0</v>
      </c>
      <c r="R339" s="4">
        <v>928.0</v>
      </c>
      <c r="T339" s="4">
        <v>9063.0</v>
      </c>
      <c r="U339" s="4">
        <f t="shared" si="4"/>
        <v>6524</v>
      </c>
      <c r="V339" s="41">
        <v>1153512.0</v>
      </c>
      <c r="W339" s="4">
        <v>134.0</v>
      </c>
      <c r="X339" s="4">
        <v>62969.0</v>
      </c>
      <c r="Y339" s="4">
        <v>2311.0</v>
      </c>
      <c r="Z339" s="4">
        <f t="shared" si="5"/>
        <v>1088098</v>
      </c>
      <c r="AA339" s="42">
        <f t="shared" si="6"/>
        <v>2761753</v>
      </c>
    </row>
    <row r="340" ht="15.75" customHeight="1">
      <c r="A340" s="40">
        <v>44367.0</v>
      </c>
      <c r="B340" s="41">
        <v>19942.0</v>
      </c>
      <c r="E340" s="4">
        <v>1.0</v>
      </c>
      <c r="F340" s="4">
        <f t="shared" si="1"/>
        <v>19941</v>
      </c>
      <c r="G340" s="41">
        <v>1507557.0</v>
      </c>
      <c r="I340" s="4">
        <v>64070.0</v>
      </c>
      <c r="K340" s="4">
        <f t="shared" si="2"/>
        <v>1443487</v>
      </c>
      <c r="L340" s="41">
        <v>73234.0</v>
      </c>
      <c r="N340" s="4">
        <v>6950.0</v>
      </c>
      <c r="P340" s="4">
        <f t="shared" si="3"/>
        <v>66284</v>
      </c>
      <c r="Q340" s="41">
        <v>16770.0</v>
      </c>
      <c r="R340" s="4">
        <v>1013.0</v>
      </c>
      <c r="T340" s="4">
        <v>9187.0</v>
      </c>
      <c r="U340" s="4">
        <f t="shared" si="4"/>
        <v>6570</v>
      </c>
      <c r="V340" s="41">
        <v>1160691.0</v>
      </c>
      <c r="W340" s="4">
        <v>134.0</v>
      </c>
      <c r="X340" s="4">
        <v>65788.0</v>
      </c>
      <c r="Y340" s="4">
        <v>2311.0</v>
      </c>
      <c r="Z340" s="4">
        <f t="shared" si="5"/>
        <v>1092458</v>
      </c>
      <c r="AA340" s="42">
        <f t="shared" si="6"/>
        <v>2778194</v>
      </c>
    </row>
    <row r="341" ht="15.75" customHeight="1">
      <c r="A341" s="40">
        <v>44368.0</v>
      </c>
      <c r="B341" s="41">
        <v>19982.0</v>
      </c>
      <c r="E341" s="4">
        <v>1.0</v>
      </c>
      <c r="F341" s="4">
        <f t="shared" si="1"/>
        <v>19981</v>
      </c>
      <c r="G341" s="41">
        <v>1514935.0</v>
      </c>
      <c r="I341" s="4">
        <v>64023.0</v>
      </c>
      <c r="K341" s="4">
        <f t="shared" si="2"/>
        <v>1450912</v>
      </c>
      <c r="L341" s="41">
        <v>73686.0</v>
      </c>
      <c r="N341" s="4">
        <v>6909.0</v>
      </c>
      <c r="P341" s="4">
        <f t="shared" si="3"/>
        <v>66777</v>
      </c>
      <c r="Q341" s="41">
        <v>17012.0</v>
      </c>
      <c r="R341" s="4">
        <v>1024.0</v>
      </c>
      <c r="T341" s="4">
        <v>9324.0</v>
      </c>
      <c r="U341" s="4">
        <f t="shared" si="4"/>
        <v>6664</v>
      </c>
      <c r="V341" s="41">
        <v>1166521.0</v>
      </c>
      <c r="W341" s="4">
        <v>128.0</v>
      </c>
      <c r="X341" s="4">
        <v>65416.0</v>
      </c>
      <c r="Y341" s="4">
        <v>2311.0</v>
      </c>
      <c r="Z341" s="4">
        <f t="shared" si="5"/>
        <v>1098666</v>
      </c>
      <c r="AA341" s="42">
        <f t="shared" si="6"/>
        <v>2792136</v>
      </c>
    </row>
    <row r="342" ht="15.75" customHeight="1">
      <c r="A342" s="40">
        <v>44369.0</v>
      </c>
      <c r="B342" s="41">
        <v>19989.0</v>
      </c>
      <c r="E342" s="4">
        <v>1.0</v>
      </c>
      <c r="F342" s="4">
        <f t="shared" si="1"/>
        <v>19988</v>
      </c>
      <c r="G342" s="41">
        <v>1520601.0</v>
      </c>
      <c r="I342" s="4">
        <v>63015.0</v>
      </c>
      <c r="K342" s="4">
        <f t="shared" si="2"/>
        <v>1457586</v>
      </c>
      <c r="L342" s="41">
        <v>74780.0</v>
      </c>
      <c r="N342" s="4">
        <v>7221.0</v>
      </c>
      <c r="P342" s="4">
        <f t="shared" si="3"/>
        <v>67559</v>
      </c>
      <c r="Q342" s="41">
        <v>17297.0</v>
      </c>
      <c r="R342" s="4">
        <v>1081.0</v>
      </c>
      <c r="T342" s="4">
        <v>9473.0</v>
      </c>
      <c r="U342" s="4">
        <f t="shared" si="4"/>
        <v>6743</v>
      </c>
      <c r="V342" s="41">
        <v>1169800.0</v>
      </c>
      <c r="W342" s="4">
        <v>111.0</v>
      </c>
      <c r="X342" s="4">
        <v>63025.0</v>
      </c>
      <c r="Y342" s="4">
        <v>2311.0</v>
      </c>
      <c r="Z342" s="4">
        <f t="shared" si="5"/>
        <v>1104353</v>
      </c>
      <c r="AA342" s="42">
        <f t="shared" si="6"/>
        <v>2802467</v>
      </c>
    </row>
    <row r="343" ht="15.75" customHeight="1">
      <c r="A343" s="40">
        <v>44370.0</v>
      </c>
      <c r="B343" s="41">
        <v>20024.0</v>
      </c>
      <c r="E343" s="4">
        <v>1.0</v>
      </c>
      <c r="F343" s="4">
        <f t="shared" si="1"/>
        <v>20023</v>
      </c>
      <c r="G343" s="41">
        <v>1526400.0</v>
      </c>
      <c r="I343" s="4">
        <v>62010.0</v>
      </c>
      <c r="K343" s="4">
        <f t="shared" si="2"/>
        <v>1464390</v>
      </c>
      <c r="L343" s="41">
        <v>75075.0</v>
      </c>
      <c r="N343" s="4">
        <v>6336.0</v>
      </c>
      <c r="P343" s="4">
        <f t="shared" si="3"/>
        <v>68739</v>
      </c>
      <c r="Q343" s="41">
        <v>17565.0</v>
      </c>
      <c r="R343" s="4">
        <v>1108.0</v>
      </c>
      <c r="T343" s="4">
        <v>9626.0</v>
      </c>
      <c r="U343" s="4">
        <f t="shared" si="4"/>
        <v>6831</v>
      </c>
      <c r="V343" s="41">
        <v>1176070.0</v>
      </c>
      <c r="W343" s="4">
        <v>113.0</v>
      </c>
      <c r="X343" s="4">
        <v>63917.0</v>
      </c>
      <c r="Y343" s="4">
        <v>2311.0</v>
      </c>
      <c r="Z343" s="4">
        <f t="shared" si="5"/>
        <v>1109729</v>
      </c>
      <c r="AA343" s="42">
        <f t="shared" si="6"/>
        <v>2815134</v>
      </c>
    </row>
    <row r="344" ht="15.75" customHeight="1">
      <c r="A344" s="40">
        <v>44371.0</v>
      </c>
      <c r="B344" s="41">
        <v>20087.0</v>
      </c>
      <c r="E344" s="4">
        <v>1.0</v>
      </c>
      <c r="F344" s="4">
        <f t="shared" si="1"/>
        <v>20086</v>
      </c>
      <c r="G344" s="41">
        <v>1534799.0</v>
      </c>
      <c r="I344" s="4">
        <v>64101.0</v>
      </c>
      <c r="K344" s="4">
        <f t="shared" si="2"/>
        <v>1470698</v>
      </c>
      <c r="L344" s="41">
        <v>75527.0</v>
      </c>
      <c r="N344" s="4">
        <v>6220.0</v>
      </c>
      <c r="P344" s="4">
        <f t="shared" si="3"/>
        <v>69307</v>
      </c>
      <c r="Q344" s="41">
        <v>17875.0</v>
      </c>
      <c r="R344" s="4">
        <v>1170.0</v>
      </c>
      <c r="T344" s="4">
        <v>9782.0</v>
      </c>
      <c r="U344" s="4">
        <f t="shared" si="4"/>
        <v>6923</v>
      </c>
      <c r="V344" s="41">
        <v>1182092.0</v>
      </c>
      <c r="W344" s="4">
        <v>112.0</v>
      </c>
      <c r="X344" s="4">
        <v>63502.0</v>
      </c>
      <c r="Y344" s="4">
        <v>2311.0</v>
      </c>
      <c r="Z344" s="4">
        <f t="shared" si="5"/>
        <v>1116167</v>
      </c>
      <c r="AA344" s="42">
        <f t="shared" si="6"/>
        <v>2830380</v>
      </c>
    </row>
    <row r="345" ht="15.75" customHeight="1">
      <c r="A345" s="40">
        <v>44372.0</v>
      </c>
      <c r="B345" s="41">
        <v>20139.0</v>
      </c>
      <c r="E345" s="4">
        <v>1.0</v>
      </c>
      <c r="F345" s="4">
        <f t="shared" si="1"/>
        <v>20138</v>
      </c>
      <c r="G345" s="41">
        <v>1542366.0</v>
      </c>
      <c r="I345" s="4">
        <v>64803.0</v>
      </c>
      <c r="K345" s="4">
        <f t="shared" si="2"/>
        <v>1477563</v>
      </c>
      <c r="L345" s="41">
        <v>75402.0</v>
      </c>
      <c r="N345" s="4">
        <v>5522.0</v>
      </c>
      <c r="P345" s="4">
        <f t="shared" si="3"/>
        <v>69880</v>
      </c>
      <c r="Q345" s="41">
        <v>18204.0</v>
      </c>
      <c r="R345" s="4">
        <v>1203.0</v>
      </c>
      <c r="T345" s="4">
        <v>9948.0</v>
      </c>
      <c r="U345" s="4">
        <f t="shared" si="4"/>
        <v>7053</v>
      </c>
      <c r="V345" s="41">
        <v>1188110.0</v>
      </c>
      <c r="W345" s="4">
        <v>89.0</v>
      </c>
      <c r="X345" s="4">
        <v>63047.0</v>
      </c>
      <c r="Y345" s="4">
        <v>2311.0</v>
      </c>
      <c r="Z345" s="4">
        <f t="shared" si="5"/>
        <v>1122663</v>
      </c>
      <c r="AA345" s="42">
        <f t="shared" si="6"/>
        <v>2844221</v>
      </c>
    </row>
    <row r="346" ht="15.75" customHeight="1">
      <c r="A346" s="40">
        <v>44373.0</v>
      </c>
      <c r="B346" s="41">
        <v>20225.0</v>
      </c>
      <c r="E346" s="4">
        <v>1.0</v>
      </c>
      <c r="F346" s="4">
        <f t="shared" si="1"/>
        <v>20224</v>
      </c>
      <c r="G346" s="41">
        <v>1550959.0</v>
      </c>
      <c r="I346" s="4">
        <v>69054.0</v>
      </c>
      <c r="K346" s="4">
        <f t="shared" si="2"/>
        <v>1481905</v>
      </c>
      <c r="L346" s="41">
        <v>76136.0</v>
      </c>
      <c r="N346" s="4">
        <v>5724.0</v>
      </c>
      <c r="P346" s="4">
        <f t="shared" si="3"/>
        <v>70412</v>
      </c>
      <c r="Q346" s="41">
        <v>18557.0</v>
      </c>
      <c r="R346" s="4">
        <v>1317.0</v>
      </c>
      <c r="T346" s="4">
        <v>10121.0</v>
      </c>
      <c r="U346" s="4">
        <f t="shared" si="4"/>
        <v>7119</v>
      </c>
      <c r="V346" s="41">
        <v>1193895.0</v>
      </c>
      <c r="W346" s="4">
        <v>92.0</v>
      </c>
      <c r="X346" s="4">
        <v>64924.0</v>
      </c>
      <c r="Y346" s="4">
        <v>2311.0</v>
      </c>
      <c r="Z346" s="4">
        <f t="shared" si="5"/>
        <v>1126568</v>
      </c>
      <c r="AA346" s="42">
        <f t="shared" si="6"/>
        <v>2859772</v>
      </c>
    </row>
    <row r="347" ht="15.75" customHeight="1">
      <c r="A347" s="40">
        <v>44374.0</v>
      </c>
      <c r="B347" s="41">
        <v>20274.0</v>
      </c>
      <c r="E347" s="4">
        <v>1.0</v>
      </c>
      <c r="F347" s="4">
        <f t="shared" si="1"/>
        <v>20273</v>
      </c>
      <c r="G347" s="41">
        <v>1558687.0</v>
      </c>
      <c r="I347" s="4">
        <v>74079.0</v>
      </c>
      <c r="K347" s="4">
        <f t="shared" si="2"/>
        <v>1484608</v>
      </c>
      <c r="L347" s="41">
        <v>76838.0</v>
      </c>
      <c r="N347" s="4">
        <v>5747.0</v>
      </c>
      <c r="P347" s="4">
        <f t="shared" si="3"/>
        <v>71091</v>
      </c>
      <c r="Q347" s="41">
        <v>18940.0</v>
      </c>
      <c r="R347" s="4">
        <v>1508.0</v>
      </c>
      <c r="T347" s="4">
        <v>10279.0</v>
      </c>
      <c r="U347" s="4">
        <f t="shared" si="4"/>
        <v>7153</v>
      </c>
      <c r="V347" s="41">
        <v>1200183.0</v>
      </c>
      <c r="W347" s="4">
        <v>101.0</v>
      </c>
      <c r="X347" s="4">
        <v>66967.0</v>
      </c>
      <c r="Y347" s="4">
        <v>2311.0</v>
      </c>
      <c r="Z347" s="4">
        <f t="shared" si="5"/>
        <v>1130804</v>
      </c>
      <c r="AA347" s="42">
        <f t="shared" si="6"/>
        <v>2874922</v>
      </c>
    </row>
    <row r="348" ht="15.75" customHeight="1">
      <c r="A348" s="40">
        <v>44375.0</v>
      </c>
      <c r="B348" s="41">
        <v>20316.0</v>
      </c>
      <c r="E348" s="4">
        <v>1.0</v>
      </c>
      <c r="F348" s="4">
        <f t="shared" si="1"/>
        <v>20315</v>
      </c>
      <c r="G348" s="41">
        <v>1566239.0</v>
      </c>
      <c r="I348" s="4">
        <v>73645.0</v>
      </c>
      <c r="K348" s="4">
        <f t="shared" si="2"/>
        <v>1492594</v>
      </c>
      <c r="L348" s="41">
        <v>77259.0</v>
      </c>
      <c r="N348" s="4">
        <v>5624.0</v>
      </c>
      <c r="P348" s="4">
        <f t="shared" si="3"/>
        <v>71635</v>
      </c>
      <c r="Q348" s="41">
        <v>19171.0</v>
      </c>
      <c r="R348" s="4">
        <v>1496.0</v>
      </c>
      <c r="T348" s="4">
        <v>10413.0</v>
      </c>
      <c r="U348" s="4">
        <f t="shared" si="4"/>
        <v>7262</v>
      </c>
      <c r="V348" s="41">
        <v>1205217.0</v>
      </c>
      <c r="W348" s="4">
        <v>77.0</v>
      </c>
      <c r="X348" s="4">
        <v>65511.0</v>
      </c>
      <c r="Y348" s="4">
        <v>2311.0</v>
      </c>
      <c r="Z348" s="4">
        <f t="shared" si="5"/>
        <v>1137318</v>
      </c>
      <c r="AA348" s="42">
        <f t="shared" si="6"/>
        <v>2888202</v>
      </c>
    </row>
    <row r="349" ht="15.75" customHeight="1">
      <c r="A349" s="40">
        <v>44376.0</v>
      </c>
      <c r="B349" s="41">
        <v>20342.0</v>
      </c>
      <c r="E349" s="4">
        <v>1.0</v>
      </c>
      <c r="F349" s="4">
        <f t="shared" si="1"/>
        <v>20341</v>
      </c>
      <c r="G349" s="41">
        <v>1571314.0</v>
      </c>
      <c r="I349" s="4">
        <v>73560.0</v>
      </c>
      <c r="K349" s="4">
        <f t="shared" si="2"/>
        <v>1497754</v>
      </c>
      <c r="L349" s="41">
        <v>77759.0</v>
      </c>
      <c r="N349" s="4">
        <v>5754.0</v>
      </c>
      <c r="P349" s="4">
        <f t="shared" si="3"/>
        <v>72005</v>
      </c>
      <c r="Q349" s="41">
        <v>19361.0</v>
      </c>
      <c r="R349" s="4">
        <v>1470.0</v>
      </c>
      <c r="T349" s="4">
        <v>10538.0</v>
      </c>
      <c r="U349" s="4">
        <f t="shared" si="4"/>
        <v>7353</v>
      </c>
      <c r="V349" s="41">
        <v>1208719.0</v>
      </c>
      <c r="W349" s="4">
        <v>76.0</v>
      </c>
      <c r="X349" s="4">
        <v>61994.0</v>
      </c>
      <c r="Y349" s="4">
        <v>2311.0</v>
      </c>
      <c r="Z349" s="4">
        <f t="shared" si="5"/>
        <v>1144338</v>
      </c>
      <c r="AA349" s="42">
        <f t="shared" si="6"/>
        <v>2897495</v>
      </c>
    </row>
    <row r="350" ht="15.75" customHeight="1">
      <c r="A350" s="40">
        <v>44377.0</v>
      </c>
      <c r="B350" s="41">
        <v>20362.0</v>
      </c>
      <c r="E350" s="4">
        <v>1.0</v>
      </c>
      <c r="F350" s="4">
        <f t="shared" si="1"/>
        <v>20361</v>
      </c>
      <c r="G350" s="41">
        <v>1579706.0</v>
      </c>
      <c r="I350" s="4">
        <v>73427.0</v>
      </c>
      <c r="K350" s="4">
        <f t="shared" si="2"/>
        <v>1506279</v>
      </c>
      <c r="L350" s="41">
        <v>78174.0</v>
      </c>
      <c r="N350" s="4">
        <v>5648.0</v>
      </c>
      <c r="P350" s="4">
        <f t="shared" si="3"/>
        <v>72526</v>
      </c>
      <c r="Q350" s="41">
        <v>19640.0</v>
      </c>
      <c r="R350" s="4">
        <v>1461.0</v>
      </c>
      <c r="T350" s="4">
        <v>10664.0</v>
      </c>
      <c r="U350" s="4">
        <f t="shared" si="4"/>
        <v>7515</v>
      </c>
      <c r="V350" s="41">
        <v>1216217.0</v>
      </c>
      <c r="W350" s="4">
        <v>70.0</v>
      </c>
      <c r="X350" s="4">
        <v>61650.0</v>
      </c>
      <c r="Y350" s="4">
        <v>2311.0</v>
      </c>
      <c r="Z350" s="4">
        <f t="shared" si="5"/>
        <v>1152186</v>
      </c>
      <c r="AA350" s="42">
        <f t="shared" si="6"/>
        <v>2914099</v>
      </c>
    </row>
    <row r="351" ht="15.75" customHeight="1">
      <c r="A351" s="40">
        <v>44378.0</v>
      </c>
      <c r="B351" s="41">
        <v>20425.0</v>
      </c>
      <c r="E351" s="4">
        <v>1.0</v>
      </c>
      <c r="F351" s="4">
        <f t="shared" si="1"/>
        <v>20424</v>
      </c>
      <c r="G351" s="41">
        <v>1586375.0</v>
      </c>
      <c r="I351" s="4">
        <v>71253.0</v>
      </c>
      <c r="K351" s="4">
        <f t="shared" si="2"/>
        <v>1515122</v>
      </c>
      <c r="L351" s="41">
        <v>78575.0</v>
      </c>
      <c r="N351" s="4">
        <v>5561.0</v>
      </c>
      <c r="P351" s="4">
        <f t="shared" si="3"/>
        <v>73014</v>
      </c>
      <c r="Q351" s="41">
        <v>20120.0</v>
      </c>
      <c r="R351" s="4">
        <v>1665.0</v>
      </c>
      <c r="T351" s="4">
        <v>10795.0</v>
      </c>
      <c r="U351" s="4">
        <f t="shared" si="4"/>
        <v>7660</v>
      </c>
      <c r="V351" s="41">
        <v>1222273.0</v>
      </c>
      <c r="W351" s="4">
        <v>64.0</v>
      </c>
      <c r="X351" s="4">
        <v>60943.0</v>
      </c>
      <c r="Y351" s="4">
        <v>2311.0</v>
      </c>
      <c r="Z351" s="4">
        <f t="shared" si="5"/>
        <v>1158955</v>
      </c>
      <c r="AA351" s="42">
        <f t="shared" si="6"/>
        <v>2927768</v>
      </c>
    </row>
    <row r="352" ht="15.75" customHeight="1">
      <c r="A352" s="40">
        <v>44379.0</v>
      </c>
      <c r="B352" s="41">
        <v>20448.0</v>
      </c>
      <c r="E352" s="4">
        <v>1.0</v>
      </c>
      <c r="F352" s="4">
        <f t="shared" si="1"/>
        <v>20447</v>
      </c>
      <c r="G352" s="41">
        <v>1593945.0</v>
      </c>
      <c r="I352" s="4">
        <v>69337.0</v>
      </c>
      <c r="K352" s="4">
        <f t="shared" si="2"/>
        <v>1524608</v>
      </c>
      <c r="L352" s="41">
        <v>78906.0</v>
      </c>
      <c r="N352" s="4">
        <v>5517.0</v>
      </c>
      <c r="P352" s="4">
        <f t="shared" si="3"/>
        <v>73389</v>
      </c>
      <c r="Q352" s="41">
        <v>20365.0</v>
      </c>
      <c r="R352" s="4">
        <v>1592.0</v>
      </c>
      <c r="T352" s="4">
        <v>10932.0</v>
      </c>
      <c r="U352" s="4">
        <f t="shared" si="4"/>
        <v>7841</v>
      </c>
      <c r="V352" s="41">
        <v>1228545.0</v>
      </c>
      <c r="W352" s="4">
        <v>58.0</v>
      </c>
      <c r="X352" s="4">
        <v>60188.0</v>
      </c>
      <c r="Y352" s="4">
        <v>2311.0</v>
      </c>
      <c r="Z352" s="4">
        <f t="shared" si="5"/>
        <v>1165988</v>
      </c>
      <c r="AA352" s="42">
        <f t="shared" si="6"/>
        <v>2942209</v>
      </c>
    </row>
    <row r="353" ht="15.75" customHeight="1">
      <c r="A353" s="40">
        <v>44380.0</v>
      </c>
      <c r="B353" s="41">
        <v>20486.0</v>
      </c>
      <c r="E353" s="4">
        <v>1.0</v>
      </c>
      <c r="F353" s="4">
        <f t="shared" si="1"/>
        <v>20485</v>
      </c>
      <c r="G353" s="41">
        <v>1600570.0</v>
      </c>
      <c r="I353" s="4">
        <v>71477.0</v>
      </c>
      <c r="K353" s="4">
        <f t="shared" si="2"/>
        <v>1529093</v>
      </c>
      <c r="L353" s="41">
        <v>79531.0</v>
      </c>
      <c r="N353" s="4">
        <v>5014.0</v>
      </c>
      <c r="P353" s="4">
        <f t="shared" si="3"/>
        <v>74517</v>
      </c>
      <c r="Q353" s="41">
        <v>20671.0</v>
      </c>
      <c r="R353" s="4">
        <v>1644.0</v>
      </c>
      <c r="T353" s="4">
        <v>11069.0</v>
      </c>
      <c r="U353" s="4">
        <f t="shared" si="4"/>
        <v>7958</v>
      </c>
      <c r="V353" s="41">
        <v>1233587.0</v>
      </c>
      <c r="W353" s="4">
        <v>48.0</v>
      </c>
      <c r="X353" s="4">
        <v>61254.0</v>
      </c>
      <c r="Y353" s="4">
        <v>2311.0</v>
      </c>
      <c r="Z353" s="4">
        <f t="shared" si="5"/>
        <v>1169974</v>
      </c>
      <c r="AA353" s="42">
        <f t="shared" si="6"/>
        <v>2954845</v>
      </c>
    </row>
    <row r="354" ht="15.75" customHeight="1">
      <c r="A354" s="40">
        <v>44381.0</v>
      </c>
      <c r="B354" s="41">
        <v>20600.0</v>
      </c>
      <c r="E354" s="4">
        <v>1.0</v>
      </c>
      <c r="F354" s="4">
        <f t="shared" si="1"/>
        <v>20599</v>
      </c>
      <c r="G354" s="41">
        <v>1608824.0</v>
      </c>
      <c r="I354" s="4">
        <v>7861.0</v>
      </c>
      <c r="K354" s="4">
        <f t="shared" si="2"/>
        <v>1600963</v>
      </c>
      <c r="L354" s="41">
        <v>79795.0</v>
      </c>
      <c r="N354" s="4">
        <v>251.0</v>
      </c>
      <c r="P354" s="4">
        <f t="shared" si="3"/>
        <v>79544</v>
      </c>
      <c r="Q354" s="41">
        <v>20959.0</v>
      </c>
      <c r="R354" s="4">
        <v>109.0</v>
      </c>
      <c r="T354" s="4">
        <v>11212.0</v>
      </c>
      <c r="U354" s="4">
        <f t="shared" si="4"/>
        <v>9638</v>
      </c>
      <c r="V354" s="41">
        <v>1239583.0</v>
      </c>
      <c r="W354" s="4">
        <v>26.0</v>
      </c>
      <c r="X354" s="4">
        <v>5545.0</v>
      </c>
      <c r="Y354" s="4">
        <v>2311.0</v>
      </c>
      <c r="Z354" s="4">
        <f t="shared" si="5"/>
        <v>1231701</v>
      </c>
      <c r="AA354" s="42">
        <f t="shared" si="6"/>
        <v>2969761</v>
      </c>
    </row>
    <row r="355" ht="15.75" customHeight="1">
      <c r="A355" s="40">
        <v>44382.0</v>
      </c>
      <c r="B355" s="41">
        <v>20605.0</v>
      </c>
      <c r="E355" s="4">
        <v>1.0</v>
      </c>
      <c r="F355" s="4">
        <f t="shared" si="1"/>
        <v>20604</v>
      </c>
      <c r="G355" s="41">
        <v>1618403.0</v>
      </c>
      <c r="I355" s="4">
        <v>17063.0</v>
      </c>
      <c r="K355" s="4">
        <f t="shared" si="2"/>
        <v>1601340</v>
      </c>
      <c r="L355" s="41">
        <v>80807.0</v>
      </c>
      <c r="N355" s="4">
        <v>1218.0</v>
      </c>
      <c r="P355" s="4">
        <f t="shared" si="3"/>
        <v>79589</v>
      </c>
      <c r="Q355" s="41">
        <v>21223.0</v>
      </c>
      <c r="R355" s="4">
        <v>243.0</v>
      </c>
      <c r="T355" s="4">
        <v>11340.0</v>
      </c>
      <c r="U355" s="4">
        <f t="shared" si="4"/>
        <v>9640</v>
      </c>
      <c r="V355" s="41">
        <v>1245713.0</v>
      </c>
      <c r="W355" s="4">
        <v>33.0</v>
      </c>
      <c r="X355" s="4">
        <v>11004.0</v>
      </c>
      <c r="Y355" s="4">
        <v>2311.0</v>
      </c>
      <c r="Z355" s="4">
        <f t="shared" si="5"/>
        <v>1232365</v>
      </c>
      <c r="AA355" s="42">
        <f t="shared" si="6"/>
        <v>2986751</v>
      </c>
    </row>
    <row r="356" ht="15.75" customHeight="1">
      <c r="A356" s="40">
        <v>44383.0</v>
      </c>
      <c r="B356" s="41">
        <v>20606.0</v>
      </c>
      <c r="E356" s="4">
        <v>1.0</v>
      </c>
      <c r="F356" s="4">
        <f t="shared" si="1"/>
        <v>20605</v>
      </c>
      <c r="G356" s="41">
        <v>1625205.0</v>
      </c>
      <c r="I356" s="4">
        <v>22966.0</v>
      </c>
      <c r="K356" s="4">
        <f t="shared" si="2"/>
        <v>1602239</v>
      </c>
      <c r="L356" s="41">
        <v>82091.0</v>
      </c>
      <c r="N356" s="4">
        <v>2503.0</v>
      </c>
      <c r="P356" s="4">
        <f t="shared" si="3"/>
        <v>79588</v>
      </c>
      <c r="Q356" s="41">
        <v>21437.0</v>
      </c>
      <c r="R356" s="4">
        <v>326.0</v>
      </c>
      <c r="T356" s="4">
        <v>11470.0</v>
      </c>
      <c r="U356" s="4">
        <f t="shared" si="4"/>
        <v>9641</v>
      </c>
      <c r="V356" s="41">
        <v>1251034.0</v>
      </c>
      <c r="W356" s="4">
        <v>33.0</v>
      </c>
      <c r="X356" s="4">
        <v>16000.0</v>
      </c>
      <c r="Y356" s="4">
        <v>2311.0</v>
      </c>
      <c r="Z356" s="4">
        <f t="shared" si="5"/>
        <v>1232690</v>
      </c>
      <c r="AA356" s="42">
        <f t="shared" si="6"/>
        <v>3000373</v>
      </c>
    </row>
    <row r="357" ht="15.75" customHeight="1">
      <c r="A357" s="40">
        <v>44384.0</v>
      </c>
      <c r="B357" s="41">
        <v>20690.0</v>
      </c>
      <c r="E357" s="4">
        <v>1.0</v>
      </c>
      <c r="F357" s="4">
        <f t="shared" si="1"/>
        <v>20689</v>
      </c>
      <c r="G357" s="41">
        <v>1637968.0</v>
      </c>
      <c r="I357" s="4">
        <v>33455.0</v>
      </c>
      <c r="K357" s="4">
        <f t="shared" si="2"/>
        <v>1604513</v>
      </c>
      <c r="L357" s="41">
        <v>84009.0</v>
      </c>
      <c r="N357" s="4">
        <v>4338.0</v>
      </c>
      <c r="P357" s="4">
        <f t="shared" si="3"/>
        <v>79671</v>
      </c>
      <c r="Q357" s="41">
        <v>21652.0</v>
      </c>
      <c r="R357" s="4">
        <v>388.0</v>
      </c>
      <c r="T357" s="4">
        <v>11600.0</v>
      </c>
      <c r="U357" s="4">
        <f t="shared" si="4"/>
        <v>9664</v>
      </c>
      <c r="V357" s="41">
        <v>1258538.0</v>
      </c>
      <c r="W357" s="4">
        <v>45.0</v>
      </c>
      <c r="X357" s="4">
        <v>22353.0</v>
      </c>
      <c r="Y357" s="4">
        <v>2311.0</v>
      </c>
      <c r="Z357" s="4">
        <f t="shared" si="5"/>
        <v>1233829</v>
      </c>
      <c r="AA357" s="42">
        <f t="shared" si="6"/>
        <v>3022857</v>
      </c>
    </row>
    <row r="358" ht="15.75" customHeight="1">
      <c r="A358" s="40">
        <v>44385.0</v>
      </c>
      <c r="B358" s="41">
        <v>20806.0</v>
      </c>
      <c r="E358" s="4">
        <v>1.0</v>
      </c>
      <c r="F358" s="4">
        <f t="shared" si="1"/>
        <v>20805</v>
      </c>
      <c r="G358" s="41">
        <v>1641507.0</v>
      </c>
      <c r="I358" s="4">
        <v>35693.0</v>
      </c>
      <c r="K358" s="4">
        <f t="shared" si="2"/>
        <v>1605814</v>
      </c>
      <c r="L358" s="41">
        <v>87100.0</v>
      </c>
      <c r="N358" s="4">
        <v>7025.0</v>
      </c>
      <c r="P358" s="4">
        <f t="shared" si="3"/>
        <v>80075</v>
      </c>
      <c r="Q358" s="41">
        <v>21839.0</v>
      </c>
      <c r="R358" s="4">
        <v>420.0</v>
      </c>
      <c r="T358" s="4">
        <v>11741.0</v>
      </c>
      <c r="U358" s="4">
        <f t="shared" si="4"/>
        <v>9678</v>
      </c>
      <c r="V358" s="41">
        <v>1276628.0</v>
      </c>
      <c r="W358" s="4">
        <v>57.0</v>
      </c>
      <c r="X358" s="4">
        <v>37915.0</v>
      </c>
      <c r="Y358" s="4">
        <v>2311.0</v>
      </c>
      <c r="Z358" s="4">
        <f t="shared" si="5"/>
        <v>1236345</v>
      </c>
      <c r="AA358" s="42">
        <f t="shared" si="6"/>
        <v>3047880</v>
      </c>
    </row>
    <row r="359" ht="15.75" customHeight="1">
      <c r="A359" s="40">
        <v>44386.0</v>
      </c>
      <c r="B359" s="41">
        <v>20846.0</v>
      </c>
      <c r="E359" s="4">
        <v>1.0</v>
      </c>
      <c r="F359" s="4">
        <f t="shared" si="1"/>
        <v>20845</v>
      </c>
      <c r="G359" s="41">
        <v>1645215.0</v>
      </c>
      <c r="I359" s="4">
        <v>38165.0</v>
      </c>
      <c r="K359" s="4">
        <f t="shared" si="2"/>
        <v>1607050</v>
      </c>
      <c r="L359" s="41">
        <v>90235.0</v>
      </c>
      <c r="N359" s="4">
        <v>10000.0</v>
      </c>
      <c r="P359" s="4">
        <f t="shared" si="3"/>
        <v>80235</v>
      </c>
      <c r="Q359" s="41">
        <v>21997.0</v>
      </c>
      <c r="R359" s="4">
        <v>432.0</v>
      </c>
      <c r="T359" s="4">
        <v>11884.0</v>
      </c>
      <c r="U359" s="4">
        <f t="shared" si="4"/>
        <v>9681</v>
      </c>
      <c r="V359" s="41">
        <v>1295048.0</v>
      </c>
      <c r="W359" s="4">
        <v>54.0</v>
      </c>
      <c r="X359" s="4">
        <v>53581.0</v>
      </c>
      <c r="Y359" s="4">
        <v>2311.0</v>
      </c>
      <c r="Z359" s="4">
        <f t="shared" si="5"/>
        <v>1239102</v>
      </c>
      <c r="AA359" s="42">
        <f t="shared" si="6"/>
        <v>3073341</v>
      </c>
    </row>
    <row r="360" ht="15.75" customHeight="1">
      <c r="A360" s="40">
        <v>44387.0</v>
      </c>
      <c r="B360" s="41">
        <v>20930.0</v>
      </c>
      <c r="E360" s="4">
        <v>1.0</v>
      </c>
      <c r="F360" s="4">
        <f t="shared" si="1"/>
        <v>20929</v>
      </c>
      <c r="G360" s="41">
        <v>1649483.0</v>
      </c>
      <c r="I360" s="4">
        <v>41325.0</v>
      </c>
      <c r="K360" s="4">
        <f t="shared" si="2"/>
        <v>1608158</v>
      </c>
      <c r="L360" s="41">
        <v>93030.0</v>
      </c>
      <c r="N360" s="4">
        <v>12691.0</v>
      </c>
      <c r="P360" s="4">
        <f t="shared" si="3"/>
        <v>80339</v>
      </c>
      <c r="Q360" s="41">
        <v>22166.0</v>
      </c>
      <c r="R360" s="4">
        <v>435.0</v>
      </c>
      <c r="T360" s="4">
        <v>12041.0</v>
      </c>
      <c r="U360" s="4">
        <f t="shared" si="4"/>
        <v>9690</v>
      </c>
      <c r="V360" s="41">
        <v>1314453.0</v>
      </c>
      <c r="W360" s="4">
        <v>47.0</v>
      </c>
      <c r="X360" s="4">
        <v>69516.0</v>
      </c>
      <c r="Y360" s="4">
        <v>2311.0</v>
      </c>
      <c r="Z360" s="4">
        <f t="shared" si="5"/>
        <v>1242579</v>
      </c>
      <c r="AA360" s="42">
        <f t="shared" si="6"/>
        <v>3100062</v>
      </c>
    </row>
    <row r="361" ht="15.75" customHeight="1">
      <c r="A361" s="40">
        <v>44388.0</v>
      </c>
      <c r="B361" s="41">
        <v>20975.0</v>
      </c>
      <c r="E361" s="4">
        <v>1.0</v>
      </c>
      <c r="F361" s="4">
        <f t="shared" si="1"/>
        <v>20974</v>
      </c>
      <c r="G361" s="41">
        <v>1653606.0</v>
      </c>
      <c r="I361" s="4">
        <v>44503.0</v>
      </c>
      <c r="K361" s="4">
        <f t="shared" si="2"/>
        <v>1609103</v>
      </c>
      <c r="L361" s="41">
        <v>96959.0</v>
      </c>
      <c r="N361" s="4">
        <v>16207.0</v>
      </c>
      <c r="P361" s="4">
        <f t="shared" si="3"/>
        <v>80752</v>
      </c>
      <c r="Q361" s="41">
        <v>22328.0</v>
      </c>
      <c r="R361" s="4">
        <v>439.0</v>
      </c>
      <c r="T361" s="4">
        <v>12197.0</v>
      </c>
      <c r="U361" s="4">
        <f t="shared" si="4"/>
        <v>9692</v>
      </c>
      <c r="V361" s="41">
        <v>1334996.0</v>
      </c>
      <c r="W361" s="4">
        <v>48.0</v>
      </c>
      <c r="X361" s="4">
        <v>87236.0</v>
      </c>
      <c r="Y361" s="4">
        <v>2311.0</v>
      </c>
      <c r="Z361" s="4">
        <f t="shared" si="5"/>
        <v>1245401</v>
      </c>
      <c r="AA361" s="42">
        <f t="shared" si="6"/>
        <v>3128864</v>
      </c>
    </row>
    <row r="362" ht="15.75" customHeight="1">
      <c r="A362" s="40">
        <v>44389.0</v>
      </c>
      <c r="B362" s="41">
        <v>21039.0</v>
      </c>
      <c r="E362" s="4">
        <v>1.0</v>
      </c>
      <c r="F362" s="4">
        <f t="shared" si="1"/>
        <v>21038</v>
      </c>
      <c r="G362" s="41">
        <v>1657184.0</v>
      </c>
      <c r="I362" s="4">
        <v>45777.0</v>
      </c>
      <c r="K362" s="4">
        <f t="shared" si="2"/>
        <v>1611407</v>
      </c>
      <c r="L362" s="41">
        <v>100451.0</v>
      </c>
      <c r="N362" s="4">
        <v>19166.0</v>
      </c>
      <c r="P362" s="4">
        <f t="shared" si="3"/>
        <v>81285</v>
      </c>
      <c r="Q362" s="41">
        <v>22497.0</v>
      </c>
      <c r="R362" s="4">
        <v>444.0</v>
      </c>
      <c r="T362" s="4">
        <v>12349.0</v>
      </c>
      <c r="U362" s="4">
        <f t="shared" si="4"/>
        <v>9704</v>
      </c>
      <c r="V362" s="41">
        <v>1351128.0</v>
      </c>
      <c r="W362" s="4">
        <v>49.0</v>
      </c>
      <c r="X362" s="4">
        <v>98349.0</v>
      </c>
      <c r="Y362" s="4">
        <v>2311.0</v>
      </c>
      <c r="Z362" s="4">
        <f t="shared" si="5"/>
        <v>1250419</v>
      </c>
      <c r="AA362" s="42">
        <f t="shared" si="6"/>
        <v>3152299</v>
      </c>
    </row>
    <row r="363" ht="15.75" customHeight="1">
      <c r="A363" s="40">
        <v>44390.0</v>
      </c>
      <c r="B363" s="41">
        <v>21076.0</v>
      </c>
      <c r="E363" s="4">
        <v>1.0</v>
      </c>
      <c r="F363" s="4">
        <f t="shared" si="1"/>
        <v>21075</v>
      </c>
      <c r="G363" s="41">
        <v>1659466.0</v>
      </c>
      <c r="I363" s="4">
        <v>44458.0</v>
      </c>
      <c r="K363" s="4">
        <f t="shared" si="2"/>
        <v>1615008</v>
      </c>
      <c r="L363" s="41">
        <v>103499.0</v>
      </c>
      <c r="N363" s="4">
        <v>21396.0</v>
      </c>
      <c r="P363" s="4">
        <f t="shared" si="3"/>
        <v>82103</v>
      </c>
      <c r="Q363" s="41">
        <v>22660.0</v>
      </c>
      <c r="R363" s="4">
        <v>415.0</v>
      </c>
      <c r="T363" s="4">
        <v>12502.0</v>
      </c>
      <c r="U363" s="4">
        <f t="shared" si="4"/>
        <v>9743</v>
      </c>
      <c r="V363" s="41">
        <v>1365557.0</v>
      </c>
      <c r="W363" s="4">
        <v>49.0</v>
      </c>
      <c r="X363" s="4">
        <v>107592.0</v>
      </c>
      <c r="Y363" s="4">
        <v>2311.0</v>
      </c>
      <c r="Z363" s="4">
        <f t="shared" si="5"/>
        <v>1255605</v>
      </c>
      <c r="AA363" s="42">
        <f t="shared" si="6"/>
        <v>3172258</v>
      </c>
    </row>
    <row r="364" ht="15.75" customHeight="1">
      <c r="A364" s="40">
        <v>44391.0</v>
      </c>
      <c r="B364" s="41">
        <v>21089.0</v>
      </c>
      <c r="E364" s="4">
        <v>1.0</v>
      </c>
      <c r="F364" s="4">
        <f t="shared" si="1"/>
        <v>21088</v>
      </c>
      <c r="G364" s="41">
        <v>1661088.0</v>
      </c>
      <c r="I364" s="4">
        <v>41023.0</v>
      </c>
      <c r="K364" s="4">
        <f t="shared" si="2"/>
        <v>1620065</v>
      </c>
      <c r="L364" s="41">
        <v>106530.0</v>
      </c>
      <c r="N364" s="4">
        <v>23472.0</v>
      </c>
      <c r="P364" s="4">
        <f t="shared" si="3"/>
        <v>83058</v>
      </c>
      <c r="Q364" s="41">
        <v>22834.0</v>
      </c>
      <c r="R364" s="4">
        <v>383.0</v>
      </c>
      <c r="T364" s="4">
        <v>12656.0</v>
      </c>
      <c r="U364" s="4">
        <f t="shared" si="4"/>
        <v>9795</v>
      </c>
      <c r="V364" s="41">
        <v>1387780.0</v>
      </c>
      <c r="W364" s="4">
        <v>48.0</v>
      </c>
      <c r="X364" s="4">
        <v>123662.0</v>
      </c>
      <c r="Y364" s="4">
        <v>2311.0</v>
      </c>
      <c r="Z364" s="4">
        <f t="shared" si="5"/>
        <v>1261759</v>
      </c>
      <c r="AA364" s="42">
        <f t="shared" si="6"/>
        <v>3199321</v>
      </c>
    </row>
    <row r="365" ht="15.75" customHeight="1">
      <c r="A365" s="40">
        <v>44392.0</v>
      </c>
      <c r="B365" s="41">
        <v>21176.0</v>
      </c>
      <c r="E365" s="4">
        <v>1.0</v>
      </c>
      <c r="F365" s="4">
        <f t="shared" si="1"/>
        <v>21175</v>
      </c>
      <c r="G365" s="41">
        <v>1664853.0</v>
      </c>
      <c r="I365" s="4">
        <v>37159.0</v>
      </c>
      <c r="K365" s="4">
        <f t="shared" si="2"/>
        <v>1627694</v>
      </c>
      <c r="L365" s="41">
        <v>111246.0</v>
      </c>
      <c r="N365" s="4">
        <v>27318.0</v>
      </c>
      <c r="P365" s="4">
        <f t="shared" si="3"/>
        <v>83928</v>
      </c>
      <c r="Q365" s="41">
        <v>23016.0</v>
      </c>
      <c r="R365" s="4">
        <v>294.0</v>
      </c>
      <c r="T365" s="4">
        <v>12812.0</v>
      </c>
      <c r="U365" s="4">
        <f t="shared" si="4"/>
        <v>9910</v>
      </c>
      <c r="V365" s="41">
        <v>1414376.0</v>
      </c>
      <c r="W365" s="4">
        <v>53.0</v>
      </c>
      <c r="X365" s="4">
        <v>140982.0</v>
      </c>
      <c r="Y365" s="4">
        <v>2311.0</v>
      </c>
      <c r="Z365" s="4">
        <f t="shared" si="5"/>
        <v>1271030</v>
      </c>
      <c r="AA365" s="42">
        <f t="shared" si="6"/>
        <v>3234667</v>
      </c>
    </row>
    <row r="366" ht="15.75" customHeight="1">
      <c r="A366" s="40">
        <v>44393.0</v>
      </c>
      <c r="B366" s="41">
        <v>21255.0</v>
      </c>
      <c r="E366" s="4">
        <v>1.0</v>
      </c>
      <c r="F366" s="4">
        <f t="shared" si="1"/>
        <v>21254</v>
      </c>
      <c r="G366" s="41">
        <v>1668802.0</v>
      </c>
      <c r="I366" s="4">
        <v>31431.0</v>
      </c>
      <c r="K366" s="4">
        <f t="shared" si="2"/>
        <v>1637371</v>
      </c>
      <c r="L366" s="41">
        <v>114914.0</v>
      </c>
      <c r="N366" s="4">
        <v>29173.0</v>
      </c>
      <c r="P366" s="4">
        <f t="shared" si="3"/>
        <v>85741</v>
      </c>
      <c r="Q366" s="41">
        <v>23188.0</v>
      </c>
      <c r="R366" s="4">
        <v>198.0</v>
      </c>
      <c r="T366" s="4">
        <v>12973.0</v>
      </c>
      <c r="U366" s="4">
        <f t="shared" si="4"/>
        <v>10017</v>
      </c>
      <c r="V366" s="41">
        <v>1438226.0</v>
      </c>
      <c r="W366" s="4">
        <v>45.0</v>
      </c>
      <c r="X366" s="4">
        <v>152640.0</v>
      </c>
      <c r="Y366" s="4">
        <v>2311.0</v>
      </c>
      <c r="Z366" s="4">
        <f t="shared" si="5"/>
        <v>1283230</v>
      </c>
      <c r="AA366" s="42">
        <f t="shared" si="6"/>
        <v>3266385</v>
      </c>
    </row>
    <row r="367" ht="15.75" customHeight="1">
      <c r="A367" s="40">
        <v>44394.0</v>
      </c>
      <c r="B367" s="41">
        <v>21289.0</v>
      </c>
      <c r="E367" s="4">
        <v>1.0</v>
      </c>
      <c r="F367" s="4">
        <f t="shared" si="1"/>
        <v>21288</v>
      </c>
      <c r="G367" s="41">
        <v>1672508.0</v>
      </c>
      <c r="I367" s="4">
        <v>28905.0</v>
      </c>
      <c r="K367" s="4">
        <f t="shared" si="2"/>
        <v>1643603</v>
      </c>
      <c r="L367" s="41">
        <v>118652.0</v>
      </c>
      <c r="N367" s="4">
        <v>30759.0</v>
      </c>
      <c r="P367" s="4">
        <f t="shared" si="3"/>
        <v>87893</v>
      </c>
      <c r="Q367" s="41">
        <v>23354.0</v>
      </c>
      <c r="R367" s="4">
        <v>100.0</v>
      </c>
      <c r="T367" s="4">
        <v>13131.0</v>
      </c>
      <c r="U367" s="4">
        <f t="shared" si="4"/>
        <v>10123</v>
      </c>
      <c r="V367" s="41">
        <v>1463324.0</v>
      </c>
      <c r="W367" s="4">
        <v>48.0</v>
      </c>
      <c r="X367" s="4">
        <v>167129.0</v>
      </c>
      <c r="Y367" s="4">
        <v>2311.0</v>
      </c>
      <c r="Z367" s="4">
        <f t="shared" si="5"/>
        <v>1293836</v>
      </c>
      <c r="AA367" s="42">
        <f t="shared" si="6"/>
        <v>3299127</v>
      </c>
    </row>
    <row r="368" ht="15.75" customHeight="1">
      <c r="B368" s="41"/>
      <c r="G368" s="41"/>
      <c r="L368" s="41"/>
      <c r="Q368" s="41"/>
      <c r="V368" s="41"/>
      <c r="AA368" s="42"/>
    </row>
    <row r="369" ht="15.75" customHeight="1">
      <c r="B369" s="41"/>
      <c r="G369" s="41"/>
      <c r="L369" s="41"/>
      <c r="Q369" s="41"/>
      <c r="V369" s="41"/>
      <c r="AA369" s="42"/>
    </row>
    <row r="370" ht="15.75" customHeight="1">
      <c r="B370" s="41"/>
      <c r="G370" s="41"/>
      <c r="L370" s="41"/>
      <c r="Q370" s="41"/>
      <c r="V370" s="41"/>
      <c r="AA370" s="42"/>
    </row>
    <row r="371" ht="15.75" customHeight="1">
      <c r="B371" s="41"/>
      <c r="G371" s="41"/>
      <c r="L371" s="41"/>
      <c r="Q371" s="41"/>
      <c r="V371" s="41"/>
      <c r="AA371" s="42"/>
    </row>
    <row r="372" ht="15.75" customHeight="1">
      <c r="B372" s="41"/>
      <c r="G372" s="41"/>
      <c r="L372" s="41"/>
      <c r="Q372" s="41"/>
      <c r="V372" s="41"/>
      <c r="AA372" s="42"/>
    </row>
    <row r="373" ht="15.75" customHeight="1">
      <c r="B373" s="41"/>
      <c r="G373" s="41"/>
      <c r="L373" s="41"/>
      <c r="Q373" s="41"/>
      <c r="V373" s="41"/>
      <c r="AA373" s="42"/>
    </row>
    <row r="374" ht="15.75" customHeight="1">
      <c r="B374" s="41"/>
      <c r="G374" s="41"/>
      <c r="L374" s="41"/>
      <c r="Q374" s="41"/>
      <c r="V374" s="41"/>
      <c r="AA374" s="42"/>
    </row>
    <row r="375" ht="15.75" customHeight="1">
      <c r="B375" s="41"/>
      <c r="G375" s="41"/>
      <c r="L375" s="41"/>
      <c r="Q375" s="41"/>
      <c r="V375" s="41"/>
      <c r="AA375" s="42"/>
    </row>
    <row r="376" ht="15.75" customHeight="1">
      <c r="B376" s="41"/>
      <c r="G376" s="41"/>
      <c r="L376" s="41"/>
      <c r="Q376" s="41"/>
      <c r="V376" s="41"/>
      <c r="AA376" s="42"/>
    </row>
    <row r="377" ht="15.75" customHeight="1">
      <c r="B377" s="41"/>
      <c r="G377" s="41"/>
      <c r="L377" s="41"/>
      <c r="Q377" s="41"/>
      <c r="V377" s="41"/>
      <c r="AA377" s="42"/>
    </row>
    <row r="378" ht="15.75" customHeight="1">
      <c r="B378" s="41"/>
      <c r="G378" s="41"/>
      <c r="L378" s="41"/>
      <c r="Q378" s="41"/>
      <c r="V378" s="41"/>
      <c r="AA378" s="42"/>
    </row>
    <row r="379" ht="15.75" customHeight="1">
      <c r="B379" s="41"/>
      <c r="G379" s="41"/>
      <c r="L379" s="41"/>
      <c r="Q379" s="41"/>
      <c r="V379" s="41"/>
      <c r="AA379" s="42"/>
    </row>
    <row r="380" ht="15.75" customHeight="1">
      <c r="B380" s="41"/>
      <c r="G380" s="41"/>
      <c r="L380" s="41"/>
      <c r="Q380" s="41"/>
      <c r="V380" s="41"/>
      <c r="AA380" s="42"/>
    </row>
    <row r="381" ht="15.75" customHeight="1">
      <c r="B381" s="41"/>
      <c r="G381" s="41"/>
      <c r="L381" s="41"/>
      <c r="Q381" s="41"/>
      <c r="V381" s="41"/>
      <c r="AA381" s="42"/>
    </row>
    <row r="382" ht="15.75" customHeight="1">
      <c r="B382" s="41"/>
      <c r="G382" s="41"/>
      <c r="L382" s="41"/>
      <c r="Q382" s="41"/>
      <c r="V382" s="41"/>
      <c r="AA382" s="42"/>
    </row>
    <row r="383" ht="15.75" customHeight="1">
      <c r="B383" s="41"/>
      <c r="G383" s="41"/>
      <c r="L383" s="41"/>
      <c r="Q383" s="41"/>
      <c r="V383" s="41"/>
      <c r="AA383" s="42"/>
    </row>
    <row r="384" ht="15.75" customHeight="1">
      <c r="B384" s="41"/>
      <c r="G384" s="41"/>
      <c r="L384" s="41"/>
      <c r="Q384" s="41"/>
      <c r="V384" s="41"/>
      <c r="AA384" s="42"/>
    </row>
    <row r="385" ht="15.75" customHeight="1">
      <c r="B385" s="41"/>
      <c r="G385" s="41"/>
      <c r="L385" s="41"/>
      <c r="Q385" s="41"/>
      <c r="V385" s="41"/>
      <c r="AA385" s="42"/>
    </row>
    <row r="386" ht="15.75" customHeight="1">
      <c r="B386" s="41"/>
      <c r="G386" s="41"/>
      <c r="L386" s="41"/>
      <c r="Q386" s="41"/>
      <c r="V386" s="41"/>
      <c r="AA386" s="42"/>
    </row>
    <row r="387" ht="15.75" customHeight="1">
      <c r="B387" s="41"/>
      <c r="G387" s="41"/>
      <c r="L387" s="41"/>
      <c r="Q387" s="41"/>
      <c r="V387" s="41"/>
      <c r="AA387" s="42"/>
    </row>
    <row r="388" ht="15.75" customHeight="1">
      <c r="B388" s="41"/>
      <c r="G388" s="41"/>
      <c r="L388" s="41"/>
      <c r="Q388" s="41"/>
      <c r="V388" s="41"/>
      <c r="AA388" s="42"/>
    </row>
    <row r="389" ht="15.75" customHeight="1">
      <c r="B389" s="41"/>
      <c r="G389" s="41"/>
      <c r="L389" s="41"/>
      <c r="Q389" s="41"/>
      <c r="V389" s="41"/>
      <c r="AA389" s="42"/>
    </row>
    <row r="390" ht="15.75" customHeight="1">
      <c r="B390" s="41"/>
      <c r="G390" s="41"/>
      <c r="L390" s="41"/>
      <c r="Q390" s="41"/>
      <c r="V390" s="41"/>
      <c r="AA390" s="42"/>
    </row>
    <row r="391" ht="15.75" customHeight="1">
      <c r="B391" s="41"/>
      <c r="G391" s="41"/>
      <c r="L391" s="41"/>
      <c r="Q391" s="41"/>
      <c r="V391" s="41"/>
      <c r="AA391" s="42"/>
    </row>
    <row r="392" ht="15.75" customHeight="1">
      <c r="B392" s="41"/>
      <c r="G392" s="41"/>
      <c r="L392" s="41"/>
      <c r="Q392" s="41"/>
      <c r="V392" s="41"/>
      <c r="AA392" s="42"/>
    </row>
    <row r="393" ht="15.75" customHeight="1">
      <c r="B393" s="41"/>
      <c r="G393" s="41"/>
      <c r="L393" s="41"/>
      <c r="Q393" s="41"/>
      <c r="V393" s="41"/>
      <c r="AA393" s="42"/>
    </row>
    <row r="394" ht="15.75" customHeight="1">
      <c r="B394" s="41"/>
      <c r="G394" s="41"/>
      <c r="L394" s="41"/>
      <c r="Q394" s="41"/>
      <c r="V394" s="41"/>
      <c r="AA394" s="42"/>
    </row>
    <row r="395" ht="15.75" customHeight="1">
      <c r="B395" s="41"/>
      <c r="G395" s="41"/>
      <c r="L395" s="41"/>
      <c r="Q395" s="41"/>
      <c r="V395" s="41"/>
      <c r="AA395" s="42"/>
    </row>
    <row r="396" ht="15.75" customHeight="1">
      <c r="B396" s="41"/>
      <c r="G396" s="41"/>
      <c r="L396" s="41"/>
      <c r="Q396" s="41"/>
      <c r="V396" s="41"/>
      <c r="AA396" s="42"/>
    </row>
    <row r="397" ht="15.75" customHeight="1">
      <c r="B397" s="41"/>
      <c r="G397" s="41"/>
      <c r="L397" s="41"/>
      <c r="Q397" s="41"/>
      <c r="V397" s="41"/>
      <c r="AA397" s="42"/>
    </row>
    <row r="398" ht="15.75" customHeight="1">
      <c r="B398" s="41"/>
      <c r="G398" s="41"/>
      <c r="L398" s="41"/>
      <c r="Q398" s="41"/>
      <c r="V398" s="41"/>
      <c r="AA398" s="42"/>
    </row>
    <row r="399" ht="15.75" customHeight="1">
      <c r="B399" s="41"/>
      <c r="G399" s="41"/>
      <c r="L399" s="41"/>
      <c r="Q399" s="41"/>
      <c r="V399" s="41"/>
      <c r="AA399" s="42"/>
    </row>
    <row r="400" ht="15.75" customHeight="1">
      <c r="B400" s="41"/>
      <c r="G400" s="41"/>
      <c r="L400" s="41"/>
      <c r="Q400" s="41"/>
      <c r="V400" s="41"/>
      <c r="AA400" s="42"/>
    </row>
    <row r="401" ht="15.75" customHeight="1">
      <c r="B401" s="41"/>
      <c r="G401" s="41"/>
      <c r="L401" s="41"/>
      <c r="Q401" s="41"/>
      <c r="V401" s="41"/>
      <c r="AA401" s="42"/>
    </row>
    <row r="402" ht="15.75" customHeight="1">
      <c r="B402" s="41"/>
      <c r="G402" s="41"/>
      <c r="L402" s="41"/>
      <c r="Q402" s="41"/>
      <c r="V402" s="41"/>
      <c r="AA402" s="42"/>
    </row>
    <row r="403" ht="15.75" customHeight="1">
      <c r="B403" s="41"/>
      <c r="G403" s="41"/>
      <c r="L403" s="41"/>
      <c r="Q403" s="41"/>
      <c r="V403" s="41"/>
      <c r="AA403" s="42"/>
    </row>
    <row r="404" ht="15.75" customHeight="1">
      <c r="B404" s="41"/>
      <c r="G404" s="41"/>
      <c r="L404" s="41"/>
      <c r="Q404" s="41"/>
      <c r="V404" s="41"/>
      <c r="AA404" s="42"/>
    </row>
    <row r="405" ht="15.75" customHeight="1">
      <c r="B405" s="41"/>
      <c r="G405" s="41"/>
      <c r="L405" s="41"/>
      <c r="Q405" s="41"/>
      <c r="V405" s="41"/>
      <c r="AA405" s="42"/>
    </row>
    <row r="406" ht="15.75" customHeight="1">
      <c r="B406" s="41"/>
      <c r="G406" s="41"/>
      <c r="L406" s="41"/>
      <c r="Q406" s="41"/>
      <c r="V406" s="41"/>
      <c r="AA406" s="42"/>
    </row>
    <row r="407" ht="15.75" customHeight="1">
      <c r="B407" s="41"/>
      <c r="G407" s="41"/>
      <c r="L407" s="41"/>
      <c r="Q407" s="41"/>
      <c r="V407" s="41"/>
      <c r="AA407" s="42"/>
    </row>
    <row r="408" ht="15.75" customHeight="1">
      <c r="B408" s="41"/>
      <c r="G408" s="41"/>
      <c r="L408" s="41"/>
      <c r="Q408" s="41"/>
      <c r="V408" s="41"/>
      <c r="AA408" s="42"/>
    </row>
    <row r="409" ht="15.75" customHeight="1">
      <c r="B409" s="41"/>
      <c r="G409" s="41"/>
      <c r="L409" s="41"/>
      <c r="Q409" s="41"/>
      <c r="V409" s="41"/>
      <c r="AA409" s="42"/>
    </row>
    <row r="410" ht="15.75" customHeight="1">
      <c r="B410" s="41"/>
      <c r="G410" s="41"/>
      <c r="L410" s="41"/>
      <c r="Q410" s="41"/>
      <c r="V410" s="41"/>
      <c r="AA410" s="42"/>
    </row>
    <row r="411" ht="15.75" customHeight="1">
      <c r="B411" s="41"/>
      <c r="G411" s="41"/>
      <c r="L411" s="41"/>
      <c r="Q411" s="41"/>
      <c r="V411" s="41"/>
      <c r="AA411" s="42"/>
    </row>
    <row r="412" ht="15.75" customHeight="1">
      <c r="B412" s="41"/>
      <c r="G412" s="41"/>
      <c r="L412" s="41"/>
      <c r="Q412" s="41"/>
      <c r="V412" s="41"/>
      <c r="AA412" s="42"/>
    </row>
    <row r="413" ht="15.75" customHeight="1">
      <c r="B413" s="41"/>
      <c r="G413" s="41"/>
      <c r="L413" s="41"/>
      <c r="Q413" s="41"/>
      <c r="V413" s="41"/>
      <c r="AA413" s="42"/>
    </row>
    <row r="414" ht="15.75" customHeight="1">
      <c r="B414" s="41"/>
      <c r="G414" s="41"/>
      <c r="L414" s="41"/>
      <c r="Q414" s="41"/>
      <c r="V414" s="41"/>
      <c r="AA414" s="42"/>
    </row>
    <row r="415" ht="15.75" customHeight="1">
      <c r="B415" s="41"/>
      <c r="G415" s="41"/>
      <c r="L415" s="41"/>
      <c r="Q415" s="41"/>
      <c r="V415" s="41"/>
      <c r="AA415" s="42"/>
    </row>
    <row r="416" ht="15.75" customHeight="1">
      <c r="B416" s="41"/>
      <c r="G416" s="41"/>
      <c r="L416" s="41"/>
      <c r="Q416" s="41"/>
      <c r="V416" s="41"/>
      <c r="AA416" s="42"/>
    </row>
    <row r="417" ht="15.75" customHeight="1">
      <c r="B417" s="41"/>
      <c r="G417" s="41"/>
      <c r="L417" s="41"/>
      <c r="Q417" s="41"/>
      <c r="V417" s="41"/>
      <c r="AA417" s="42"/>
    </row>
    <row r="418" ht="15.75" customHeight="1">
      <c r="B418" s="41"/>
      <c r="G418" s="41"/>
      <c r="L418" s="41"/>
      <c r="Q418" s="41"/>
      <c r="V418" s="41"/>
      <c r="AA418" s="42"/>
    </row>
    <row r="419" ht="15.75" customHeight="1">
      <c r="B419" s="41"/>
      <c r="G419" s="41"/>
      <c r="L419" s="41"/>
      <c r="Q419" s="41"/>
      <c r="V419" s="41"/>
      <c r="AA419" s="42"/>
    </row>
    <row r="420" ht="15.75" customHeight="1">
      <c r="B420" s="41"/>
      <c r="G420" s="41"/>
      <c r="L420" s="41"/>
      <c r="Q420" s="41"/>
      <c r="V420" s="41"/>
      <c r="AA420" s="42"/>
    </row>
    <row r="421" ht="15.75" customHeight="1">
      <c r="B421" s="41"/>
      <c r="G421" s="41"/>
      <c r="L421" s="41"/>
      <c r="Q421" s="41"/>
      <c r="V421" s="41"/>
      <c r="AA421" s="42"/>
    </row>
    <row r="422" ht="15.75" customHeight="1">
      <c r="B422" s="41"/>
      <c r="G422" s="41"/>
      <c r="L422" s="41"/>
      <c r="Q422" s="41"/>
      <c r="V422" s="41"/>
      <c r="AA422" s="42"/>
    </row>
    <row r="423" ht="15.75" customHeight="1">
      <c r="B423" s="41"/>
      <c r="G423" s="41"/>
      <c r="L423" s="41"/>
      <c r="Q423" s="41"/>
      <c r="V423" s="41"/>
      <c r="AA423" s="42"/>
    </row>
    <row r="424" ht="15.75" customHeight="1">
      <c r="B424" s="41"/>
      <c r="G424" s="41"/>
      <c r="L424" s="41"/>
      <c r="Q424" s="41"/>
      <c r="V424" s="41"/>
      <c r="AA424" s="42"/>
    </row>
    <row r="425" ht="15.75" customHeight="1">
      <c r="B425" s="41"/>
      <c r="G425" s="41"/>
      <c r="L425" s="41"/>
      <c r="Q425" s="41"/>
      <c r="V425" s="41"/>
      <c r="AA425" s="42"/>
    </row>
    <row r="426" ht="15.75" customHeight="1">
      <c r="B426" s="41"/>
      <c r="G426" s="41"/>
      <c r="L426" s="41"/>
      <c r="Q426" s="41"/>
      <c r="V426" s="41"/>
      <c r="AA426" s="42"/>
    </row>
    <row r="427" ht="15.75" customHeight="1">
      <c r="B427" s="41"/>
      <c r="G427" s="41"/>
      <c r="L427" s="41"/>
      <c r="Q427" s="41"/>
      <c r="V427" s="41"/>
      <c r="AA427" s="42"/>
    </row>
    <row r="428" ht="15.75" customHeight="1">
      <c r="B428" s="41"/>
      <c r="G428" s="41"/>
      <c r="L428" s="41"/>
      <c r="Q428" s="41"/>
      <c r="V428" s="41"/>
      <c r="AA428" s="42"/>
    </row>
    <row r="429" ht="15.75" customHeight="1">
      <c r="B429" s="41"/>
      <c r="G429" s="41"/>
      <c r="L429" s="41"/>
      <c r="Q429" s="41"/>
      <c r="V429" s="41"/>
      <c r="AA429" s="42"/>
    </row>
    <row r="430" ht="15.75" customHeight="1">
      <c r="B430" s="41"/>
      <c r="G430" s="41"/>
      <c r="L430" s="41"/>
      <c r="Q430" s="41"/>
      <c r="V430" s="41"/>
      <c r="AA430" s="42"/>
    </row>
    <row r="431" ht="15.75" customHeight="1">
      <c r="B431" s="41"/>
      <c r="G431" s="41"/>
      <c r="L431" s="41"/>
      <c r="Q431" s="41"/>
      <c r="V431" s="41"/>
      <c r="AA431" s="42"/>
    </row>
    <row r="432" ht="15.75" customHeight="1">
      <c r="B432" s="41"/>
      <c r="G432" s="41"/>
      <c r="L432" s="41"/>
      <c r="Q432" s="41"/>
      <c r="V432" s="41"/>
      <c r="AA432" s="42"/>
    </row>
    <row r="433" ht="15.75" customHeight="1">
      <c r="B433" s="41"/>
      <c r="G433" s="41"/>
      <c r="L433" s="41"/>
      <c r="Q433" s="41"/>
      <c r="V433" s="41"/>
      <c r="AA433" s="42"/>
    </row>
    <row r="434" ht="15.75" customHeight="1">
      <c r="B434" s="41"/>
      <c r="G434" s="41"/>
      <c r="L434" s="41"/>
      <c r="Q434" s="41"/>
      <c r="V434" s="41"/>
      <c r="AA434" s="42"/>
    </row>
    <row r="435" ht="15.75" customHeight="1">
      <c r="B435" s="41"/>
      <c r="G435" s="41"/>
      <c r="L435" s="41"/>
      <c r="Q435" s="41"/>
      <c r="V435" s="41"/>
      <c r="AA435" s="42"/>
    </row>
    <row r="436" ht="15.75" customHeight="1">
      <c r="B436" s="41"/>
      <c r="G436" s="41"/>
      <c r="L436" s="41"/>
      <c r="Q436" s="41"/>
      <c r="V436" s="41"/>
      <c r="AA436" s="42"/>
    </row>
    <row r="437" ht="15.75" customHeight="1">
      <c r="B437" s="41"/>
      <c r="G437" s="41"/>
      <c r="L437" s="41"/>
      <c r="Q437" s="41"/>
      <c r="V437" s="41"/>
      <c r="AA437" s="42"/>
    </row>
    <row r="438" ht="15.75" customHeight="1">
      <c r="B438" s="41"/>
      <c r="G438" s="41"/>
      <c r="L438" s="41"/>
      <c r="Q438" s="41"/>
      <c r="V438" s="41"/>
      <c r="AA438" s="42"/>
    </row>
    <row r="439" ht="15.75" customHeight="1">
      <c r="B439" s="41"/>
      <c r="G439" s="41"/>
      <c r="L439" s="41"/>
      <c r="Q439" s="41"/>
      <c r="V439" s="41"/>
      <c r="AA439" s="42"/>
    </row>
    <row r="440" ht="15.75" customHeight="1">
      <c r="B440" s="41"/>
      <c r="G440" s="41"/>
      <c r="L440" s="41"/>
      <c r="Q440" s="41"/>
      <c r="V440" s="41"/>
      <c r="AA440" s="42"/>
    </row>
    <row r="441" ht="15.75" customHeight="1">
      <c r="B441" s="41"/>
      <c r="G441" s="41"/>
      <c r="L441" s="41"/>
      <c r="Q441" s="41"/>
      <c r="V441" s="41"/>
      <c r="AA441" s="42"/>
    </row>
    <row r="442" ht="15.75" customHeight="1">
      <c r="B442" s="41"/>
      <c r="G442" s="41"/>
      <c r="L442" s="41"/>
      <c r="Q442" s="41"/>
      <c r="V442" s="41"/>
      <c r="AA442" s="42"/>
    </row>
    <row r="443" ht="15.75" customHeight="1">
      <c r="B443" s="41"/>
      <c r="G443" s="41"/>
      <c r="L443" s="41"/>
      <c r="Q443" s="41"/>
      <c r="V443" s="41"/>
      <c r="AA443" s="42"/>
    </row>
    <row r="444" ht="15.75" customHeight="1">
      <c r="B444" s="41"/>
      <c r="G444" s="41"/>
      <c r="L444" s="41"/>
      <c r="Q444" s="41"/>
      <c r="V444" s="41"/>
      <c r="AA444" s="42"/>
    </row>
    <row r="445" ht="15.75" customHeight="1">
      <c r="B445" s="41"/>
      <c r="G445" s="41"/>
      <c r="L445" s="41"/>
      <c r="Q445" s="41"/>
      <c r="V445" s="41"/>
      <c r="AA445" s="42"/>
    </row>
    <row r="446" ht="15.75" customHeight="1">
      <c r="B446" s="41"/>
      <c r="G446" s="41"/>
      <c r="L446" s="41"/>
      <c r="Q446" s="41"/>
      <c r="V446" s="41"/>
      <c r="AA446" s="42"/>
    </row>
    <row r="447" ht="15.75" customHeight="1">
      <c r="B447" s="41"/>
      <c r="G447" s="41"/>
      <c r="L447" s="41"/>
      <c r="Q447" s="41"/>
      <c r="V447" s="41"/>
      <c r="AA447" s="42"/>
    </row>
    <row r="448" ht="15.75" customHeight="1">
      <c r="B448" s="41"/>
      <c r="G448" s="41"/>
      <c r="L448" s="41"/>
      <c r="Q448" s="41"/>
      <c r="V448" s="41"/>
      <c r="AA448" s="42"/>
    </row>
    <row r="449" ht="15.75" customHeight="1">
      <c r="B449" s="41"/>
      <c r="G449" s="41"/>
      <c r="L449" s="41"/>
      <c r="Q449" s="41"/>
      <c r="V449" s="41"/>
      <c r="AA449" s="42"/>
    </row>
    <row r="450" ht="15.75" customHeight="1">
      <c r="B450" s="41"/>
      <c r="G450" s="41"/>
      <c r="L450" s="41"/>
      <c r="Q450" s="41"/>
      <c r="V450" s="41"/>
      <c r="AA450" s="42"/>
    </row>
    <row r="451" ht="15.75" customHeight="1">
      <c r="B451" s="41"/>
      <c r="G451" s="41"/>
      <c r="L451" s="41"/>
      <c r="Q451" s="41"/>
      <c r="V451" s="41"/>
      <c r="AA451" s="42"/>
    </row>
    <row r="452" ht="15.75" customHeight="1">
      <c r="B452" s="41"/>
      <c r="G452" s="41"/>
      <c r="L452" s="41"/>
      <c r="Q452" s="41"/>
      <c r="V452" s="41"/>
      <c r="AA452" s="42"/>
    </row>
    <row r="453" ht="15.75" customHeight="1">
      <c r="B453" s="41"/>
      <c r="G453" s="41"/>
      <c r="L453" s="41"/>
      <c r="Q453" s="41"/>
      <c r="V453" s="41"/>
      <c r="AA453" s="42"/>
    </row>
    <row r="454" ht="15.75" customHeight="1">
      <c r="B454" s="41"/>
      <c r="G454" s="41"/>
      <c r="L454" s="41"/>
      <c r="Q454" s="41"/>
      <c r="V454" s="41"/>
      <c r="AA454" s="42"/>
    </row>
    <row r="455" ht="15.75" customHeight="1">
      <c r="B455" s="41"/>
      <c r="G455" s="41"/>
      <c r="L455" s="41"/>
      <c r="Q455" s="41"/>
      <c r="V455" s="41"/>
      <c r="AA455" s="42"/>
    </row>
    <row r="456" ht="15.75" customHeight="1">
      <c r="B456" s="41"/>
      <c r="G456" s="41"/>
      <c r="L456" s="41"/>
      <c r="Q456" s="41"/>
      <c r="V456" s="41"/>
      <c r="AA456" s="42"/>
    </row>
    <row r="457" ht="15.75" customHeight="1">
      <c r="B457" s="41"/>
      <c r="G457" s="41"/>
      <c r="L457" s="41"/>
      <c r="Q457" s="41"/>
      <c r="V457" s="41"/>
      <c r="AA457" s="42"/>
    </row>
    <row r="458" ht="15.75" customHeight="1">
      <c r="B458" s="41"/>
      <c r="G458" s="41"/>
      <c r="L458" s="41"/>
      <c r="Q458" s="41"/>
      <c r="V458" s="41"/>
      <c r="AA458" s="42"/>
    </row>
    <row r="459" ht="15.75" customHeight="1">
      <c r="B459" s="41"/>
      <c r="G459" s="41"/>
      <c r="L459" s="41"/>
      <c r="Q459" s="41"/>
      <c r="V459" s="41"/>
      <c r="AA459" s="42"/>
    </row>
    <row r="460" ht="15.75" customHeight="1">
      <c r="B460" s="41"/>
      <c r="G460" s="41"/>
      <c r="L460" s="41"/>
      <c r="Q460" s="41"/>
      <c r="V460" s="41"/>
      <c r="AA460" s="42"/>
    </row>
    <row r="461" ht="15.75" customHeight="1">
      <c r="B461" s="41"/>
      <c r="G461" s="41"/>
      <c r="L461" s="41"/>
      <c r="Q461" s="41"/>
      <c r="V461" s="41"/>
      <c r="AA461" s="42"/>
    </row>
    <row r="462" ht="15.75" customHeight="1">
      <c r="B462" s="41"/>
      <c r="G462" s="41"/>
      <c r="L462" s="41"/>
      <c r="Q462" s="41"/>
      <c r="V462" s="41"/>
      <c r="AA462" s="42"/>
    </row>
    <row r="463" ht="15.75" customHeight="1">
      <c r="B463" s="41"/>
      <c r="G463" s="41"/>
      <c r="L463" s="41"/>
      <c r="Q463" s="41"/>
      <c r="V463" s="41"/>
      <c r="AA463" s="42"/>
    </row>
    <row r="464" ht="15.75" customHeight="1">
      <c r="B464" s="41"/>
      <c r="G464" s="41"/>
      <c r="L464" s="41"/>
      <c r="Q464" s="41"/>
      <c r="V464" s="41"/>
      <c r="AA464" s="42"/>
    </row>
    <row r="465" ht="15.75" customHeight="1">
      <c r="B465" s="41"/>
      <c r="G465" s="41"/>
      <c r="L465" s="41"/>
      <c r="Q465" s="41"/>
      <c r="V465" s="41"/>
      <c r="AA465" s="42"/>
    </row>
    <row r="466" ht="15.75" customHeight="1">
      <c r="B466" s="41"/>
      <c r="G466" s="41"/>
      <c r="L466" s="41"/>
      <c r="Q466" s="41"/>
      <c r="V466" s="41"/>
      <c r="AA466" s="42"/>
    </row>
    <row r="467" ht="15.75" customHeight="1">
      <c r="B467" s="41"/>
      <c r="G467" s="41"/>
      <c r="L467" s="41"/>
      <c r="Q467" s="41"/>
      <c r="V467" s="41"/>
      <c r="AA467" s="42"/>
    </row>
    <row r="468" ht="15.75" customHeight="1">
      <c r="B468" s="41"/>
      <c r="G468" s="41"/>
      <c r="L468" s="41"/>
      <c r="Q468" s="41"/>
      <c r="V468" s="41"/>
      <c r="AA468" s="42"/>
    </row>
    <row r="469" ht="15.75" customHeight="1">
      <c r="B469" s="41"/>
      <c r="G469" s="41"/>
      <c r="L469" s="41"/>
      <c r="Q469" s="41"/>
      <c r="V469" s="41"/>
      <c r="AA469" s="42"/>
    </row>
    <row r="470" ht="15.75" customHeight="1">
      <c r="B470" s="41"/>
      <c r="G470" s="41"/>
      <c r="L470" s="41"/>
      <c r="Q470" s="41"/>
      <c r="V470" s="41"/>
      <c r="AA470" s="42"/>
    </row>
    <row r="471" ht="15.75" customHeight="1">
      <c r="B471" s="41"/>
      <c r="G471" s="41"/>
      <c r="L471" s="41"/>
      <c r="Q471" s="41"/>
      <c r="V471" s="41"/>
      <c r="AA471" s="42"/>
    </row>
    <row r="472" ht="15.75" customHeight="1">
      <c r="B472" s="41"/>
      <c r="G472" s="41"/>
      <c r="L472" s="41"/>
      <c r="Q472" s="41"/>
      <c r="V472" s="41"/>
      <c r="AA472" s="42"/>
    </row>
    <row r="473" ht="15.75" customHeight="1">
      <c r="B473" s="41"/>
      <c r="G473" s="41"/>
      <c r="L473" s="41"/>
      <c r="Q473" s="41"/>
      <c r="V473" s="41"/>
      <c r="AA473" s="42"/>
    </row>
    <row r="474" ht="15.75" customHeight="1">
      <c r="B474" s="41"/>
      <c r="G474" s="41"/>
      <c r="L474" s="41"/>
      <c r="Q474" s="41"/>
      <c r="V474" s="41"/>
      <c r="AA474" s="42"/>
    </row>
    <row r="475" ht="15.75" customHeight="1">
      <c r="B475" s="41"/>
      <c r="G475" s="41"/>
      <c r="L475" s="41"/>
      <c r="Q475" s="41"/>
      <c r="V475" s="41"/>
      <c r="AA475" s="42"/>
    </row>
    <row r="476" ht="15.75" customHeight="1">
      <c r="B476" s="41"/>
      <c r="G476" s="41"/>
      <c r="L476" s="41"/>
      <c r="Q476" s="41"/>
      <c r="V476" s="41"/>
      <c r="AA476" s="42"/>
    </row>
    <row r="477" ht="15.75" customHeight="1">
      <c r="B477" s="41"/>
      <c r="G477" s="41"/>
      <c r="L477" s="41"/>
      <c r="Q477" s="41"/>
      <c r="V477" s="41"/>
      <c r="AA477" s="42"/>
    </row>
    <row r="478" ht="15.75" customHeight="1">
      <c r="B478" s="41"/>
      <c r="G478" s="41"/>
      <c r="L478" s="41"/>
      <c r="Q478" s="41"/>
      <c r="V478" s="41"/>
      <c r="AA478" s="42"/>
    </row>
    <row r="479" ht="15.75" customHeight="1">
      <c r="B479" s="41"/>
      <c r="G479" s="41"/>
      <c r="L479" s="41"/>
      <c r="Q479" s="41"/>
      <c r="V479" s="41"/>
      <c r="AA479" s="42"/>
    </row>
    <row r="480" ht="15.75" customHeight="1">
      <c r="B480" s="41"/>
      <c r="G480" s="41"/>
      <c r="L480" s="41"/>
      <c r="Q480" s="41"/>
      <c r="V480" s="41"/>
      <c r="AA480" s="42"/>
    </row>
    <row r="481" ht="15.75" customHeight="1">
      <c r="B481" s="41"/>
      <c r="G481" s="41"/>
      <c r="L481" s="41"/>
      <c r="Q481" s="41"/>
      <c r="V481" s="41"/>
      <c r="AA481" s="42"/>
    </row>
    <row r="482" ht="15.75" customHeight="1">
      <c r="B482" s="41"/>
      <c r="G482" s="41"/>
      <c r="L482" s="41"/>
      <c r="Q482" s="41"/>
      <c r="V482" s="41"/>
      <c r="AA482" s="42"/>
    </row>
    <row r="483" ht="15.75" customHeight="1">
      <c r="B483" s="41"/>
      <c r="G483" s="41"/>
      <c r="L483" s="41"/>
      <c r="Q483" s="41"/>
      <c r="V483" s="41"/>
      <c r="AA483" s="42"/>
    </row>
    <row r="484" ht="15.75" customHeight="1">
      <c r="B484" s="41"/>
      <c r="G484" s="41"/>
      <c r="L484" s="41"/>
      <c r="Q484" s="41"/>
      <c r="V484" s="41"/>
      <c r="AA484" s="42"/>
    </row>
    <row r="485" ht="15.75" customHeight="1">
      <c r="B485" s="41"/>
      <c r="G485" s="41"/>
      <c r="L485" s="41"/>
      <c r="Q485" s="41"/>
      <c r="V485" s="41"/>
      <c r="AA485" s="42"/>
    </row>
    <row r="486" ht="15.75" customHeight="1">
      <c r="B486" s="41"/>
      <c r="G486" s="41"/>
      <c r="L486" s="41"/>
      <c r="Q486" s="41"/>
      <c r="V486" s="41"/>
      <c r="AA486" s="42"/>
    </row>
    <row r="487" ht="15.75" customHeight="1">
      <c r="B487" s="41"/>
      <c r="G487" s="41"/>
      <c r="L487" s="41"/>
      <c r="Q487" s="41"/>
      <c r="V487" s="41"/>
      <c r="AA487" s="42"/>
    </row>
    <row r="488" ht="15.75" customHeight="1">
      <c r="B488" s="41"/>
      <c r="G488" s="41"/>
      <c r="L488" s="41"/>
      <c r="Q488" s="41"/>
      <c r="V488" s="41"/>
      <c r="AA488" s="42"/>
    </row>
    <row r="489" ht="15.75" customHeight="1">
      <c r="B489" s="41"/>
      <c r="G489" s="41"/>
      <c r="L489" s="41"/>
      <c r="Q489" s="41"/>
      <c r="V489" s="41"/>
      <c r="AA489" s="42"/>
    </row>
    <row r="490" ht="15.75" customHeight="1">
      <c r="B490" s="41"/>
      <c r="G490" s="41"/>
      <c r="L490" s="41"/>
      <c r="Q490" s="41"/>
      <c r="V490" s="41"/>
      <c r="AA490" s="42"/>
    </row>
    <row r="491" ht="15.75" customHeight="1">
      <c r="B491" s="41"/>
      <c r="G491" s="41"/>
      <c r="L491" s="41"/>
      <c r="Q491" s="41"/>
      <c r="V491" s="41"/>
      <c r="AA491" s="42"/>
    </row>
    <row r="492" ht="15.75" customHeight="1">
      <c r="B492" s="41"/>
      <c r="G492" s="41"/>
      <c r="L492" s="41"/>
      <c r="Q492" s="41"/>
      <c r="V492" s="41"/>
      <c r="AA492" s="42"/>
    </row>
    <row r="493" ht="15.75" customHeight="1">
      <c r="B493" s="41"/>
      <c r="G493" s="41"/>
      <c r="L493" s="41"/>
      <c r="Q493" s="41"/>
      <c r="V493" s="41"/>
      <c r="AA493" s="42"/>
    </row>
    <row r="494" ht="15.75" customHeight="1">
      <c r="B494" s="41"/>
      <c r="G494" s="41"/>
      <c r="L494" s="41"/>
      <c r="Q494" s="41"/>
      <c r="V494" s="41"/>
      <c r="AA494" s="42"/>
    </row>
    <row r="495" ht="15.75" customHeight="1">
      <c r="B495" s="41"/>
      <c r="G495" s="41"/>
      <c r="L495" s="41"/>
      <c r="Q495" s="41"/>
      <c r="V495" s="41"/>
      <c r="AA495" s="42"/>
    </row>
    <row r="496" ht="15.75" customHeight="1">
      <c r="B496" s="41"/>
      <c r="G496" s="41"/>
      <c r="L496" s="41"/>
      <c r="Q496" s="41"/>
      <c r="V496" s="41"/>
      <c r="AA496" s="42"/>
    </row>
    <row r="497" ht="15.75" customHeight="1">
      <c r="B497" s="41"/>
      <c r="G497" s="41"/>
      <c r="L497" s="41"/>
      <c r="Q497" s="41"/>
      <c r="V497" s="41"/>
      <c r="AA497" s="42"/>
    </row>
    <row r="498" ht="15.75" customHeight="1">
      <c r="B498" s="41"/>
      <c r="G498" s="41"/>
      <c r="L498" s="41"/>
      <c r="Q498" s="41"/>
      <c r="V498" s="41"/>
      <c r="AA498" s="42"/>
    </row>
    <row r="499" ht="15.75" customHeight="1">
      <c r="B499" s="41"/>
      <c r="G499" s="41"/>
      <c r="L499" s="41"/>
      <c r="Q499" s="41"/>
      <c r="V499" s="41"/>
      <c r="AA499" s="42"/>
    </row>
    <row r="500" ht="15.75" customHeight="1">
      <c r="B500" s="41"/>
      <c r="G500" s="41"/>
      <c r="L500" s="41"/>
      <c r="Q500" s="41"/>
      <c r="V500" s="41"/>
      <c r="AA500" s="42"/>
    </row>
    <row r="501" ht="15.75" customHeight="1">
      <c r="B501" s="41"/>
      <c r="G501" s="41"/>
      <c r="L501" s="41"/>
      <c r="Q501" s="41"/>
      <c r="V501" s="41"/>
      <c r="AA501" s="42"/>
    </row>
    <row r="502" ht="15.75" customHeight="1">
      <c r="B502" s="41"/>
      <c r="G502" s="41"/>
      <c r="L502" s="41"/>
      <c r="Q502" s="41"/>
      <c r="V502" s="41"/>
      <c r="AA502" s="42"/>
    </row>
    <row r="503" ht="15.75" customHeight="1">
      <c r="B503" s="41"/>
      <c r="G503" s="41"/>
      <c r="L503" s="41"/>
      <c r="Q503" s="41"/>
      <c r="V503" s="41"/>
      <c r="AA503" s="42"/>
    </row>
    <row r="504" ht="15.75" customHeight="1">
      <c r="B504" s="41"/>
      <c r="G504" s="41"/>
      <c r="L504" s="41"/>
      <c r="Q504" s="41"/>
      <c r="V504" s="41"/>
      <c r="AA504" s="42"/>
    </row>
    <row r="505" ht="15.75" customHeight="1">
      <c r="B505" s="41"/>
      <c r="G505" s="41"/>
      <c r="L505" s="41"/>
      <c r="Q505" s="41"/>
      <c r="V505" s="41"/>
      <c r="AA505" s="42"/>
    </row>
    <row r="506" ht="15.75" customHeight="1">
      <c r="B506" s="41"/>
      <c r="G506" s="41"/>
      <c r="L506" s="41"/>
      <c r="Q506" s="41"/>
      <c r="V506" s="41"/>
      <c r="AA506" s="42"/>
    </row>
    <row r="507" ht="15.75" customHeight="1">
      <c r="B507" s="41"/>
      <c r="G507" s="41"/>
      <c r="L507" s="41"/>
      <c r="Q507" s="41"/>
      <c r="V507" s="41"/>
      <c r="AA507" s="42"/>
    </row>
    <row r="508" ht="15.75" customHeight="1">
      <c r="B508" s="41"/>
      <c r="G508" s="41"/>
      <c r="L508" s="41"/>
      <c r="Q508" s="41"/>
      <c r="V508" s="41"/>
      <c r="AA508" s="42"/>
    </row>
    <row r="509" ht="15.75" customHeight="1">
      <c r="B509" s="41"/>
      <c r="G509" s="41"/>
      <c r="L509" s="41"/>
      <c r="Q509" s="41"/>
      <c r="V509" s="41"/>
      <c r="AA509" s="42"/>
    </row>
    <row r="510" ht="15.75" customHeight="1">
      <c r="B510" s="41"/>
      <c r="G510" s="41"/>
      <c r="L510" s="41"/>
      <c r="Q510" s="41"/>
      <c r="V510" s="41"/>
      <c r="AA510" s="42"/>
    </row>
    <row r="511" ht="15.75" customHeight="1">
      <c r="B511" s="41"/>
      <c r="G511" s="41"/>
      <c r="L511" s="41"/>
      <c r="Q511" s="41"/>
      <c r="V511" s="41"/>
      <c r="AA511" s="42"/>
    </row>
    <row r="512" ht="15.75" customHeight="1">
      <c r="B512" s="41"/>
      <c r="G512" s="41"/>
      <c r="L512" s="41"/>
      <c r="Q512" s="41"/>
      <c r="V512" s="41"/>
      <c r="AA512" s="42"/>
    </row>
    <row r="513" ht="15.75" customHeight="1">
      <c r="B513" s="41"/>
      <c r="G513" s="41"/>
      <c r="L513" s="41"/>
      <c r="Q513" s="41"/>
      <c r="V513" s="41"/>
      <c r="AA513" s="42"/>
    </row>
    <row r="514" ht="15.75" customHeight="1">
      <c r="B514" s="41"/>
      <c r="G514" s="41"/>
      <c r="L514" s="41"/>
      <c r="Q514" s="41"/>
      <c r="V514" s="41"/>
      <c r="AA514" s="42"/>
    </row>
    <row r="515" ht="15.75" customHeight="1">
      <c r="B515" s="41"/>
      <c r="G515" s="41"/>
      <c r="L515" s="41"/>
      <c r="Q515" s="41"/>
      <c r="V515" s="41"/>
      <c r="AA515" s="42"/>
    </row>
    <row r="516" ht="15.75" customHeight="1">
      <c r="B516" s="41"/>
      <c r="G516" s="41"/>
      <c r="L516" s="41"/>
      <c r="Q516" s="41"/>
      <c r="V516" s="41"/>
      <c r="AA516" s="42"/>
    </row>
    <row r="517" ht="15.75" customHeight="1">
      <c r="B517" s="41"/>
      <c r="G517" s="41"/>
      <c r="L517" s="41"/>
      <c r="Q517" s="41"/>
      <c r="V517" s="41"/>
      <c r="AA517" s="42"/>
    </row>
    <row r="518" ht="15.75" customHeight="1">
      <c r="B518" s="41"/>
      <c r="G518" s="41"/>
      <c r="L518" s="41"/>
      <c r="Q518" s="41"/>
      <c r="V518" s="41"/>
      <c r="AA518" s="42"/>
    </row>
    <row r="519" ht="15.75" customHeight="1">
      <c r="B519" s="41"/>
      <c r="G519" s="41"/>
      <c r="L519" s="41"/>
      <c r="Q519" s="41"/>
      <c r="V519" s="41"/>
      <c r="AA519" s="42"/>
    </row>
    <row r="520" ht="15.75" customHeight="1">
      <c r="B520" s="41"/>
      <c r="G520" s="41"/>
      <c r="L520" s="41"/>
      <c r="Q520" s="41"/>
      <c r="V520" s="41"/>
      <c r="AA520" s="42"/>
    </row>
    <row r="521" ht="15.75" customHeight="1">
      <c r="B521" s="41"/>
      <c r="G521" s="41"/>
      <c r="L521" s="41"/>
      <c r="Q521" s="41"/>
      <c r="V521" s="41"/>
      <c r="AA521" s="42"/>
    </row>
    <row r="522" ht="15.75" customHeight="1">
      <c r="B522" s="41"/>
      <c r="G522" s="41"/>
      <c r="L522" s="41"/>
      <c r="Q522" s="41"/>
      <c r="V522" s="41"/>
      <c r="AA522" s="42"/>
    </row>
    <row r="523" ht="15.75" customHeight="1">
      <c r="B523" s="41"/>
      <c r="G523" s="41"/>
      <c r="L523" s="41"/>
      <c r="Q523" s="41"/>
      <c r="V523" s="41"/>
      <c r="AA523" s="42"/>
    </row>
    <row r="524" ht="15.75" customHeight="1">
      <c r="B524" s="41"/>
      <c r="G524" s="41"/>
      <c r="L524" s="41"/>
      <c r="Q524" s="41"/>
      <c r="V524" s="41"/>
      <c r="AA524" s="42"/>
    </row>
    <row r="525" ht="15.75" customHeight="1">
      <c r="B525" s="41"/>
      <c r="G525" s="41"/>
      <c r="L525" s="41"/>
      <c r="Q525" s="41"/>
      <c r="V525" s="41"/>
      <c r="AA525" s="42"/>
    </row>
    <row r="526" ht="15.75" customHeight="1">
      <c r="B526" s="41"/>
      <c r="G526" s="41"/>
      <c r="L526" s="41"/>
      <c r="Q526" s="41"/>
      <c r="V526" s="41"/>
      <c r="AA526" s="42"/>
    </row>
    <row r="527" ht="15.75" customHeight="1">
      <c r="B527" s="41"/>
      <c r="G527" s="41"/>
      <c r="L527" s="41"/>
      <c r="Q527" s="41"/>
      <c r="V527" s="41"/>
      <c r="AA527" s="42"/>
    </row>
    <row r="528" ht="15.75" customHeight="1">
      <c r="B528" s="41"/>
      <c r="G528" s="41"/>
      <c r="L528" s="41"/>
      <c r="Q528" s="41"/>
      <c r="V528" s="41"/>
      <c r="AA528" s="42"/>
    </row>
    <row r="529" ht="15.75" customHeight="1">
      <c r="B529" s="41"/>
      <c r="G529" s="41"/>
      <c r="L529" s="41"/>
      <c r="Q529" s="41"/>
      <c r="V529" s="41"/>
      <c r="AA529" s="42"/>
    </row>
    <row r="530" ht="15.75" customHeight="1">
      <c r="B530" s="41"/>
      <c r="G530" s="41"/>
      <c r="L530" s="41"/>
      <c r="Q530" s="41"/>
      <c r="V530" s="41"/>
      <c r="AA530" s="42"/>
    </row>
    <row r="531" ht="15.75" customHeight="1">
      <c r="B531" s="41"/>
      <c r="G531" s="41"/>
      <c r="L531" s="41"/>
      <c r="Q531" s="41"/>
      <c r="V531" s="41"/>
      <c r="AA531" s="42"/>
    </row>
    <row r="532" ht="15.75" customHeight="1">
      <c r="B532" s="41"/>
      <c r="G532" s="41"/>
      <c r="L532" s="41"/>
      <c r="Q532" s="41"/>
      <c r="V532" s="41"/>
      <c r="AA532" s="42"/>
    </row>
    <row r="533" ht="15.75" customHeight="1">
      <c r="B533" s="41"/>
      <c r="G533" s="41"/>
      <c r="L533" s="41"/>
      <c r="Q533" s="41"/>
      <c r="V533" s="41"/>
      <c r="AA533" s="42"/>
    </row>
    <row r="534" ht="15.75" customHeight="1">
      <c r="B534" s="41"/>
      <c r="G534" s="41"/>
      <c r="L534" s="41"/>
      <c r="Q534" s="41"/>
      <c r="V534" s="41"/>
      <c r="AA534" s="42"/>
    </row>
    <row r="535" ht="15.75" customHeight="1">
      <c r="B535" s="41"/>
      <c r="G535" s="41"/>
      <c r="L535" s="41"/>
      <c r="Q535" s="41"/>
      <c r="V535" s="41"/>
      <c r="AA535" s="42"/>
    </row>
    <row r="536" ht="15.75" customHeight="1">
      <c r="B536" s="41"/>
      <c r="G536" s="41"/>
      <c r="L536" s="41"/>
      <c r="Q536" s="41"/>
      <c r="V536" s="41"/>
      <c r="AA536" s="42"/>
    </row>
    <row r="537" ht="15.75" customHeight="1">
      <c r="B537" s="41"/>
      <c r="G537" s="41"/>
      <c r="L537" s="41"/>
      <c r="Q537" s="41"/>
      <c r="V537" s="41"/>
      <c r="AA537" s="42"/>
    </row>
    <row r="538" ht="15.75" customHeight="1">
      <c r="B538" s="41"/>
      <c r="G538" s="41"/>
      <c r="L538" s="41"/>
      <c r="Q538" s="41"/>
      <c r="V538" s="41"/>
      <c r="AA538" s="42"/>
    </row>
    <row r="539" ht="15.75" customHeight="1">
      <c r="B539" s="41"/>
      <c r="G539" s="41"/>
      <c r="L539" s="41"/>
      <c r="Q539" s="41"/>
      <c r="V539" s="41"/>
      <c r="AA539" s="42"/>
    </row>
    <row r="540" ht="15.75" customHeight="1">
      <c r="B540" s="41"/>
      <c r="G540" s="41"/>
      <c r="L540" s="41"/>
      <c r="Q540" s="41"/>
      <c r="V540" s="41"/>
      <c r="AA540" s="42"/>
    </row>
    <row r="541" ht="15.75" customHeight="1">
      <c r="B541" s="41"/>
      <c r="G541" s="41"/>
      <c r="L541" s="41"/>
      <c r="Q541" s="41"/>
      <c r="V541" s="41"/>
      <c r="AA541" s="42"/>
    </row>
    <row r="542" ht="15.75" customHeight="1">
      <c r="B542" s="41"/>
      <c r="G542" s="41"/>
      <c r="L542" s="41"/>
      <c r="Q542" s="41"/>
      <c r="V542" s="41"/>
      <c r="AA542" s="42"/>
    </row>
    <row r="543" ht="15.75" customHeight="1">
      <c r="B543" s="41"/>
      <c r="G543" s="41"/>
      <c r="L543" s="41"/>
      <c r="Q543" s="41"/>
      <c r="V543" s="41"/>
      <c r="AA543" s="42"/>
    </row>
    <row r="544" ht="15.75" customHeight="1">
      <c r="B544" s="41"/>
      <c r="G544" s="41"/>
      <c r="L544" s="41"/>
      <c r="Q544" s="41"/>
      <c r="V544" s="41"/>
      <c r="AA544" s="42"/>
    </row>
    <row r="545" ht="15.75" customHeight="1">
      <c r="B545" s="41"/>
      <c r="G545" s="41"/>
      <c r="L545" s="41"/>
      <c r="Q545" s="41"/>
      <c r="V545" s="41"/>
      <c r="AA545" s="42"/>
    </row>
    <row r="546" ht="15.75" customHeight="1">
      <c r="B546" s="41"/>
      <c r="G546" s="41"/>
      <c r="L546" s="41"/>
      <c r="Q546" s="41"/>
      <c r="V546" s="41"/>
      <c r="AA546" s="42"/>
    </row>
    <row r="547" ht="15.75" customHeight="1">
      <c r="B547" s="41"/>
      <c r="G547" s="41"/>
      <c r="L547" s="41"/>
      <c r="Q547" s="41"/>
      <c r="V547" s="41"/>
      <c r="AA547" s="42"/>
    </row>
    <row r="548" ht="15.75" customHeight="1">
      <c r="B548" s="41"/>
      <c r="G548" s="41"/>
      <c r="L548" s="41"/>
      <c r="Q548" s="41"/>
      <c r="V548" s="41"/>
      <c r="AA548" s="42"/>
    </row>
    <row r="549" ht="15.75" customHeight="1">
      <c r="B549" s="41"/>
      <c r="G549" s="41"/>
      <c r="L549" s="41"/>
      <c r="Q549" s="41"/>
      <c r="V549" s="41"/>
      <c r="AA549" s="42"/>
    </row>
    <row r="550" ht="15.75" customHeight="1">
      <c r="B550" s="41"/>
      <c r="G550" s="41"/>
      <c r="L550" s="41"/>
      <c r="Q550" s="41"/>
      <c r="V550" s="41"/>
      <c r="AA550" s="42"/>
    </row>
    <row r="551" ht="15.75" customHeight="1">
      <c r="B551" s="41"/>
      <c r="G551" s="41"/>
      <c r="L551" s="41"/>
      <c r="Q551" s="41"/>
      <c r="V551" s="41"/>
      <c r="AA551" s="42"/>
    </row>
    <row r="552" ht="15.75" customHeight="1">
      <c r="B552" s="41"/>
      <c r="G552" s="41"/>
      <c r="L552" s="41"/>
      <c r="Q552" s="41"/>
      <c r="V552" s="41"/>
      <c r="AA552" s="42"/>
    </row>
    <row r="553" ht="15.75" customHeight="1">
      <c r="B553" s="41"/>
      <c r="G553" s="41"/>
      <c r="L553" s="41"/>
      <c r="Q553" s="41"/>
      <c r="V553" s="41"/>
      <c r="AA553" s="42"/>
    </row>
    <row r="554" ht="15.75" customHeight="1">
      <c r="B554" s="41"/>
      <c r="G554" s="41"/>
      <c r="L554" s="41"/>
      <c r="Q554" s="41"/>
      <c r="V554" s="41"/>
      <c r="AA554" s="42"/>
    </row>
    <row r="555" ht="15.75" customHeight="1">
      <c r="B555" s="41"/>
      <c r="G555" s="41"/>
      <c r="L555" s="41"/>
      <c r="Q555" s="41"/>
      <c r="V555" s="41"/>
      <c r="AA555" s="42"/>
    </row>
    <row r="556" ht="15.75" customHeight="1">
      <c r="B556" s="41"/>
      <c r="G556" s="41"/>
      <c r="L556" s="41"/>
      <c r="Q556" s="41"/>
      <c r="V556" s="41"/>
      <c r="AA556" s="42"/>
    </row>
    <row r="557" ht="15.75" customHeight="1">
      <c r="B557" s="41"/>
      <c r="G557" s="41"/>
      <c r="L557" s="41"/>
      <c r="Q557" s="41"/>
      <c r="V557" s="41"/>
      <c r="AA557" s="42"/>
    </row>
    <row r="558" ht="15.75" customHeight="1">
      <c r="B558" s="41"/>
      <c r="G558" s="41"/>
      <c r="L558" s="41"/>
      <c r="Q558" s="41"/>
      <c r="V558" s="41"/>
      <c r="AA558" s="42"/>
    </row>
    <row r="559" ht="15.75" customHeight="1">
      <c r="B559" s="41"/>
      <c r="G559" s="41"/>
      <c r="L559" s="41"/>
      <c r="Q559" s="41"/>
      <c r="V559" s="41"/>
      <c r="AA559" s="42"/>
    </row>
    <row r="560" ht="15.75" customHeight="1">
      <c r="B560" s="41"/>
      <c r="G560" s="41"/>
      <c r="L560" s="41"/>
      <c r="Q560" s="41"/>
      <c r="V560" s="41"/>
      <c r="AA560" s="42"/>
    </row>
    <row r="561" ht="15.75" customHeight="1">
      <c r="B561" s="41"/>
      <c r="G561" s="41"/>
      <c r="L561" s="41"/>
      <c r="Q561" s="41"/>
      <c r="V561" s="41"/>
      <c r="AA561" s="42"/>
    </row>
    <row r="562" ht="15.75" customHeight="1">
      <c r="B562" s="41"/>
      <c r="G562" s="41"/>
      <c r="L562" s="41"/>
      <c r="Q562" s="41"/>
      <c r="V562" s="41"/>
      <c r="AA562" s="42"/>
    </row>
    <row r="563" ht="15.75" customHeight="1">
      <c r="B563" s="41"/>
      <c r="G563" s="41"/>
      <c r="L563" s="41"/>
      <c r="Q563" s="41"/>
      <c r="V563" s="41"/>
      <c r="AA563" s="42"/>
    </row>
    <row r="564" ht="15.75" customHeight="1">
      <c r="B564" s="41"/>
      <c r="G564" s="41"/>
      <c r="L564" s="41"/>
      <c r="Q564" s="41"/>
      <c r="V564" s="41"/>
      <c r="AA564" s="42"/>
    </row>
    <row r="565" ht="15.75" customHeight="1">
      <c r="B565" s="41"/>
      <c r="G565" s="41"/>
      <c r="L565" s="41"/>
      <c r="Q565" s="41"/>
      <c r="V565" s="41"/>
      <c r="AA565" s="42"/>
    </row>
    <row r="566" ht="15.75" customHeight="1">
      <c r="B566" s="41"/>
      <c r="G566" s="41"/>
      <c r="L566" s="41"/>
      <c r="Q566" s="41"/>
      <c r="V566" s="41"/>
      <c r="AA566" s="42"/>
    </row>
    <row r="567" ht="15.75" customHeight="1">
      <c r="B567" s="41"/>
      <c r="G567" s="41"/>
      <c r="L567" s="41"/>
      <c r="Q567" s="41"/>
      <c r="V567" s="41"/>
      <c r="AA567" s="42"/>
    </row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6" width="14.43"/>
  </cols>
  <sheetData>
    <row r="1" ht="15.75" customHeight="1">
      <c r="A1" s="48" t="s">
        <v>63</v>
      </c>
      <c r="B1" s="48" t="s">
        <v>0</v>
      </c>
      <c r="C1" s="48" t="s">
        <v>64</v>
      </c>
      <c r="D1" s="48" t="s">
        <v>65</v>
      </c>
      <c r="E1" s="48" t="s">
        <v>66</v>
      </c>
      <c r="F1" s="49" t="s">
        <v>67</v>
      </c>
      <c r="H1" s="50" t="s">
        <v>68</v>
      </c>
    </row>
    <row r="2" ht="15.75" customHeight="1">
      <c r="A2" s="51">
        <v>1.0</v>
      </c>
      <c r="B2" s="52">
        <v>43917.0</v>
      </c>
      <c r="C2" s="51">
        <v>124.0</v>
      </c>
      <c r="D2" s="51">
        <v>10839.0</v>
      </c>
      <c r="E2" s="51">
        <f t="shared" ref="E2:E479" si="1">C2+D2</f>
        <v>10963</v>
      </c>
      <c r="F2" s="53">
        <f t="shared" ref="F2:F479" si="2">C2/E2</f>
        <v>0.0113107726</v>
      </c>
      <c r="H2" s="50" t="s">
        <v>69</v>
      </c>
    </row>
    <row r="3" ht="15.75" customHeight="1">
      <c r="A3" s="51">
        <v>2.0</v>
      </c>
      <c r="B3" s="52">
        <v>43918.0</v>
      </c>
      <c r="C3" s="51">
        <v>149.0</v>
      </c>
      <c r="D3" s="51">
        <v>11858.0</v>
      </c>
      <c r="E3" s="51">
        <f t="shared" si="1"/>
        <v>12007</v>
      </c>
      <c r="F3" s="53">
        <f t="shared" si="2"/>
        <v>0.01240942783</v>
      </c>
    </row>
    <row r="4" ht="15.75" customHeight="1">
      <c r="A4" s="51">
        <v>3.0</v>
      </c>
      <c r="B4" s="52">
        <v>43919.0</v>
      </c>
      <c r="C4" s="51">
        <v>206.0</v>
      </c>
      <c r="D4" s="51">
        <v>14808.0</v>
      </c>
      <c r="E4" s="51">
        <f t="shared" si="1"/>
        <v>15014</v>
      </c>
      <c r="F4" s="53">
        <f t="shared" si="2"/>
        <v>0.01372052751</v>
      </c>
    </row>
    <row r="5" ht="15.75" customHeight="1">
      <c r="A5" s="51">
        <v>4.0</v>
      </c>
      <c r="B5" s="52">
        <v>43920.0</v>
      </c>
      <c r="C5" s="51">
        <v>290.0</v>
      </c>
      <c r="D5" s="51">
        <v>17619.0</v>
      </c>
      <c r="E5" s="51">
        <f t="shared" si="1"/>
        <v>17909</v>
      </c>
      <c r="F5" s="53">
        <f t="shared" si="2"/>
        <v>0.0161929756</v>
      </c>
    </row>
    <row r="6" ht="15.75" customHeight="1">
      <c r="A6" s="51">
        <v>5.0</v>
      </c>
      <c r="B6" s="52">
        <v>43921.0</v>
      </c>
      <c r="C6" s="51">
        <v>307.0</v>
      </c>
      <c r="D6" s="51">
        <v>18242.0</v>
      </c>
      <c r="E6" s="51">
        <f t="shared" si="1"/>
        <v>18549</v>
      </c>
      <c r="F6" s="53">
        <f t="shared" si="2"/>
        <v>0.01655075745</v>
      </c>
    </row>
    <row r="7" ht="15.75" customHeight="1">
      <c r="A7" s="51">
        <v>6.0</v>
      </c>
      <c r="B7" s="52">
        <v>43922.0</v>
      </c>
      <c r="C7" s="51">
        <v>360.0</v>
      </c>
      <c r="D7" s="51">
        <v>19190.0</v>
      </c>
      <c r="E7" s="51">
        <f t="shared" si="1"/>
        <v>19550</v>
      </c>
      <c r="F7" s="53">
        <f t="shared" si="2"/>
        <v>0.01841432225</v>
      </c>
    </row>
    <row r="8" ht="15.75" customHeight="1">
      <c r="A8" s="51">
        <v>7.0</v>
      </c>
      <c r="B8" s="52">
        <v>43923.0</v>
      </c>
      <c r="C8" s="51">
        <v>442.0</v>
      </c>
      <c r="D8" s="51">
        <v>20460.0</v>
      </c>
      <c r="E8" s="51">
        <f t="shared" si="1"/>
        <v>20902</v>
      </c>
      <c r="F8" s="53">
        <f t="shared" si="2"/>
        <v>0.02114630179</v>
      </c>
    </row>
    <row r="9" ht="15.75" customHeight="1">
      <c r="A9" s="51">
        <v>8.0</v>
      </c>
      <c r="B9" s="52">
        <v>43924.0</v>
      </c>
      <c r="C9" s="51">
        <v>541.0</v>
      </c>
      <c r="D9" s="51">
        <v>21962.0</v>
      </c>
      <c r="E9" s="51">
        <f t="shared" si="1"/>
        <v>22503</v>
      </c>
      <c r="F9" s="53">
        <f t="shared" si="2"/>
        <v>0.02404123895</v>
      </c>
    </row>
    <row r="10" ht="15.75" customHeight="1">
      <c r="A10" s="51">
        <v>9.0</v>
      </c>
      <c r="B10" s="52">
        <v>43925.0</v>
      </c>
      <c r="C10" s="51">
        <v>583.0</v>
      </c>
      <c r="D10" s="51">
        <v>23072.0</v>
      </c>
      <c r="E10" s="51">
        <f t="shared" si="1"/>
        <v>23655</v>
      </c>
      <c r="F10" s="53">
        <f t="shared" si="2"/>
        <v>0.02464595223</v>
      </c>
    </row>
    <row r="11" ht="15.75" customHeight="1">
      <c r="A11" s="51">
        <v>10.0</v>
      </c>
      <c r="B11" s="52">
        <v>43926.0</v>
      </c>
      <c r="C11" s="51">
        <v>589.0</v>
      </c>
      <c r="D11" s="51">
        <v>23426.0</v>
      </c>
      <c r="E11" s="51">
        <f t="shared" si="1"/>
        <v>24015</v>
      </c>
      <c r="F11" s="53">
        <f t="shared" si="2"/>
        <v>0.02452633771</v>
      </c>
    </row>
    <row r="12" ht="15.75" customHeight="1">
      <c r="A12" s="51">
        <v>11.0</v>
      </c>
      <c r="B12" s="52">
        <v>43927.0</v>
      </c>
      <c r="C12" s="51">
        <v>718.0</v>
      </c>
      <c r="D12" s="51">
        <v>25234.0</v>
      </c>
      <c r="E12" s="51">
        <f t="shared" si="1"/>
        <v>25952</v>
      </c>
      <c r="F12" s="53">
        <f t="shared" si="2"/>
        <v>0.02766646116</v>
      </c>
    </row>
    <row r="13" ht="15.75" customHeight="1">
      <c r="A13" s="51">
        <v>12.0</v>
      </c>
      <c r="B13" s="52">
        <v>43928.0</v>
      </c>
      <c r="C13" s="51">
        <v>829.0</v>
      </c>
      <c r="D13" s="51">
        <v>26867.0</v>
      </c>
      <c r="E13" s="51">
        <f t="shared" si="1"/>
        <v>27696</v>
      </c>
      <c r="F13" s="53">
        <f t="shared" si="2"/>
        <v>0.02993212016</v>
      </c>
    </row>
    <row r="14" ht="15.75" customHeight="1">
      <c r="A14" s="51">
        <v>13.0</v>
      </c>
      <c r="B14" s="52">
        <v>43929.0</v>
      </c>
      <c r="C14" s="51">
        <v>949.0</v>
      </c>
      <c r="D14" s="51">
        <v>29853.0</v>
      </c>
      <c r="E14" s="51">
        <f t="shared" si="1"/>
        <v>30802</v>
      </c>
      <c r="F14" s="53">
        <f t="shared" si="2"/>
        <v>0.03080968768</v>
      </c>
    </row>
    <row r="15" ht="15.75" customHeight="1">
      <c r="A15" s="51">
        <v>14.0</v>
      </c>
      <c r="B15" s="52">
        <v>43930.0</v>
      </c>
      <c r="C15" s="51">
        <v>1027.0</v>
      </c>
      <c r="D15" s="51">
        <v>34056.0</v>
      </c>
      <c r="E15" s="51">
        <f t="shared" si="1"/>
        <v>35083</v>
      </c>
      <c r="F15" s="53">
        <f t="shared" si="2"/>
        <v>0.02927343728</v>
      </c>
    </row>
    <row r="16" ht="15.75" customHeight="1">
      <c r="A16" s="51">
        <v>15.0</v>
      </c>
      <c r="B16" s="52">
        <v>43931.0</v>
      </c>
      <c r="C16" s="51">
        <v>1065.0</v>
      </c>
      <c r="D16" s="51">
        <v>34704.0</v>
      </c>
      <c r="E16" s="51">
        <f t="shared" si="1"/>
        <v>35769</v>
      </c>
      <c r="F16" s="53">
        <f t="shared" si="2"/>
        <v>0.02977438564</v>
      </c>
    </row>
    <row r="17" ht="15.75" customHeight="1">
      <c r="A17" s="51">
        <v>16.0</v>
      </c>
      <c r="B17" s="52">
        <v>43932.0</v>
      </c>
      <c r="C17" s="51">
        <v>1148.0</v>
      </c>
      <c r="D17" s="51">
        <v>35245.0</v>
      </c>
      <c r="E17" s="51">
        <f t="shared" si="1"/>
        <v>36393</v>
      </c>
      <c r="F17" s="53">
        <f t="shared" si="2"/>
        <v>0.03154452779</v>
      </c>
    </row>
    <row r="18" ht="15.75" customHeight="1">
      <c r="A18" s="51">
        <v>17.0</v>
      </c>
      <c r="B18" s="52">
        <v>43933.0</v>
      </c>
      <c r="C18" s="51">
        <v>1203.0</v>
      </c>
      <c r="D18" s="51">
        <v>35760.0</v>
      </c>
      <c r="E18" s="51">
        <f t="shared" si="1"/>
        <v>36963</v>
      </c>
      <c r="F18" s="53">
        <f t="shared" si="2"/>
        <v>0.03254605957</v>
      </c>
    </row>
    <row r="19" ht="15.75" customHeight="1">
      <c r="A19" s="51">
        <v>18.0</v>
      </c>
      <c r="B19" s="52">
        <v>43934.0</v>
      </c>
      <c r="C19" s="51">
        <v>1314.0</v>
      </c>
      <c r="D19" s="51">
        <v>37560.0</v>
      </c>
      <c r="E19" s="51">
        <f t="shared" si="1"/>
        <v>38874</v>
      </c>
      <c r="F19" s="53">
        <f t="shared" si="2"/>
        <v>0.03380151258</v>
      </c>
    </row>
    <row r="20" ht="15.75" customHeight="1">
      <c r="A20" s="51">
        <v>19.0</v>
      </c>
      <c r="B20" s="52">
        <v>43935.0</v>
      </c>
      <c r="C20" s="51">
        <v>1395.0</v>
      </c>
      <c r="D20" s="51">
        <v>39317.0</v>
      </c>
      <c r="E20" s="51">
        <f t="shared" si="1"/>
        <v>40712</v>
      </c>
      <c r="F20" s="53">
        <f t="shared" si="2"/>
        <v>0.03426508155</v>
      </c>
    </row>
    <row r="21" ht="15.75" customHeight="1">
      <c r="A21" s="51">
        <v>20.0</v>
      </c>
      <c r="B21" s="52">
        <v>43936.0</v>
      </c>
      <c r="C21" s="51">
        <v>1603.0</v>
      </c>
      <c r="D21" s="51">
        <v>43624.0</v>
      </c>
      <c r="E21" s="51">
        <f t="shared" si="1"/>
        <v>45227</v>
      </c>
      <c r="F21" s="53">
        <f t="shared" si="2"/>
        <v>0.03544342981</v>
      </c>
    </row>
    <row r="22" ht="15.75" customHeight="1">
      <c r="A22" s="51">
        <v>21.0</v>
      </c>
      <c r="B22" s="52">
        <v>43937.0</v>
      </c>
      <c r="C22" s="51">
        <v>1791.0</v>
      </c>
      <c r="D22" s="51">
        <v>45797.0</v>
      </c>
      <c r="E22" s="51">
        <f t="shared" si="1"/>
        <v>47588</v>
      </c>
      <c r="F22" s="53">
        <f t="shared" si="2"/>
        <v>0.03763553837</v>
      </c>
    </row>
    <row r="23" ht="15.75" customHeight="1">
      <c r="A23" s="51">
        <v>22.0</v>
      </c>
      <c r="B23" s="52">
        <v>43938.0</v>
      </c>
      <c r="C23" s="51">
        <v>2129.0</v>
      </c>
      <c r="D23" s="51">
        <v>53863.0</v>
      </c>
      <c r="E23" s="51">
        <f t="shared" si="1"/>
        <v>55992</v>
      </c>
      <c r="F23" s="53">
        <f t="shared" si="2"/>
        <v>0.03802328904</v>
      </c>
    </row>
    <row r="24" ht="15.75" customHeight="1">
      <c r="A24" s="51">
        <v>23.0</v>
      </c>
      <c r="B24" s="52">
        <v>43939.0</v>
      </c>
      <c r="C24" s="51">
        <v>2265.0</v>
      </c>
      <c r="D24" s="51">
        <v>56352.0</v>
      </c>
      <c r="E24" s="51">
        <f t="shared" si="1"/>
        <v>58617</v>
      </c>
      <c r="F24" s="53">
        <f t="shared" si="2"/>
        <v>0.03864066738</v>
      </c>
    </row>
    <row r="25" ht="15.75" customHeight="1">
      <c r="A25" s="51">
        <v>24.0</v>
      </c>
      <c r="B25" s="52">
        <v>43940.0</v>
      </c>
      <c r="C25" s="51">
        <v>2313.0</v>
      </c>
      <c r="D25" s="51">
        <v>56409.0</v>
      </c>
      <c r="E25" s="51">
        <f t="shared" si="1"/>
        <v>58722</v>
      </c>
      <c r="F25" s="53">
        <f t="shared" si="2"/>
        <v>0.03938898539</v>
      </c>
    </row>
    <row r="26" ht="15.75" customHeight="1">
      <c r="A26" s="51">
        <v>25.0</v>
      </c>
      <c r="B26" s="52">
        <v>43941.0</v>
      </c>
      <c r="C26" s="51">
        <v>2248.0</v>
      </c>
      <c r="D26" s="51">
        <v>59852.0</v>
      </c>
      <c r="E26" s="51">
        <f t="shared" si="1"/>
        <v>62100</v>
      </c>
      <c r="F26" s="53">
        <f t="shared" si="2"/>
        <v>0.03619967794</v>
      </c>
    </row>
    <row r="27" ht="15.75" customHeight="1">
      <c r="A27" s="51">
        <v>26.0</v>
      </c>
      <c r="B27" s="52">
        <v>43942.0</v>
      </c>
      <c r="C27" s="51">
        <v>2365.0</v>
      </c>
      <c r="D27" s="51">
        <v>61181.0</v>
      </c>
      <c r="E27" s="51">
        <f t="shared" si="1"/>
        <v>63546</v>
      </c>
      <c r="F27" s="53">
        <f t="shared" si="2"/>
        <v>0.03721713404</v>
      </c>
    </row>
    <row r="28" ht="15.75" customHeight="1">
      <c r="A28" s="51">
        <v>27.0</v>
      </c>
      <c r="B28" s="52">
        <v>43943.0</v>
      </c>
      <c r="C28" s="51">
        <v>2687.0</v>
      </c>
      <c r="D28" s="51">
        <v>66669.0</v>
      </c>
      <c r="E28" s="51">
        <f t="shared" si="1"/>
        <v>69356</v>
      </c>
      <c r="F28" s="53">
        <f t="shared" si="2"/>
        <v>0.03874214199</v>
      </c>
    </row>
    <row r="29" ht="15.75" customHeight="1">
      <c r="A29" s="51">
        <v>28.0</v>
      </c>
      <c r="B29" s="52">
        <v>43944.0</v>
      </c>
      <c r="C29" s="51">
        <v>2842.0</v>
      </c>
      <c r="D29" s="51">
        <v>67986.0</v>
      </c>
      <c r="E29" s="51">
        <f t="shared" si="1"/>
        <v>70828</v>
      </c>
      <c r="F29" s="53">
        <f t="shared" si="2"/>
        <v>0.04012537415</v>
      </c>
    </row>
    <row r="30" ht="15.75" customHeight="1">
      <c r="A30" s="51">
        <v>29.0</v>
      </c>
      <c r="B30" s="52">
        <v>43945.0</v>
      </c>
      <c r="C30" s="51">
        <v>2849.0</v>
      </c>
      <c r="D30" s="51">
        <v>69121.0</v>
      </c>
      <c r="E30" s="51">
        <f t="shared" si="1"/>
        <v>71970</v>
      </c>
      <c r="F30" s="53">
        <f t="shared" si="2"/>
        <v>0.03958593859</v>
      </c>
    </row>
    <row r="31" ht="15.75" customHeight="1">
      <c r="A31" s="51">
        <v>30.0</v>
      </c>
      <c r="B31" s="52">
        <v>43946.0</v>
      </c>
      <c r="C31" s="51">
        <v>2879.0</v>
      </c>
      <c r="D31" s="51">
        <v>69536.0</v>
      </c>
      <c r="E31" s="51">
        <f t="shared" si="1"/>
        <v>72415</v>
      </c>
      <c r="F31" s="53">
        <f t="shared" si="2"/>
        <v>0.03975695643</v>
      </c>
    </row>
    <row r="32" ht="15.75" customHeight="1">
      <c r="A32" s="51">
        <v>31.0</v>
      </c>
      <c r="B32" s="52">
        <v>43947.0</v>
      </c>
      <c r="C32" s="51">
        <v>2881.0</v>
      </c>
      <c r="D32" s="51">
        <v>69737.0</v>
      </c>
      <c r="E32" s="51">
        <f t="shared" si="1"/>
        <v>72618</v>
      </c>
      <c r="F32" s="53">
        <f t="shared" si="2"/>
        <v>0.03967335922</v>
      </c>
    </row>
    <row r="33" ht="15.75" customHeight="1">
      <c r="A33" s="51">
        <v>32.0</v>
      </c>
      <c r="B33" s="52">
        <v>43948.0</v>
      </c>
      <c r="C33" s="51">
        <v>2954.0</v>
      </c>
      <c r="D33" s="51">
        <v>71831.0</v>
      </c>
      <c r="E33" s="51">
        <f t="shared" si="1"/>
        <v>74785</v>
      </c>
      <c r="F33" s="53">
        <f t="shared" si="2"/>
        <v>0.03949989971</v>
      </c>
    </row>
    <row r="34" ht="15.75" customHeight="1">
      <c r="A34" s="51">
        <v>33.0</v>
      </c>
      <c r="B34" s="52">
        <v>43949.0</v>
      </c>
      <c r="C34" s="51">
        <v>2954.0</v>
      </c>
      <c r="D34" s="51">
        <v>73993.0</v>
      </c>
      <c r="E34" s="51">
        <f t="shared" si="1"/>
        <v>76947</v>
      </c>
      <c r="F34" s="53">
        <f t="shared" si="2"/>
        <v>0.03839006069</v>
      </c>
    </row>
    <row r="35" ht="15.75" customHeight="1">
      <c r="A35" s="51">
        <v>34.0</v>
      </c>
      <c r="B35" s="52">
        <v>43950.0</v>
      </c>
      <c r="C35" s="51">
        <v>2962.0</v>
      </c>
      <c r="D35" s="51">
        <v>74709.0</v>
      </c>
      <c r="E35" s="51">
        <f t="shared" si="1"/>
        <v>77671</v>
      </c>
      <c r="F35" s="53">
        <f t="shared" si="2"/>
        <v>0.03813521134</v>
      </c>
    </row>
    <row r="36" ht="15.75" customHeight="1">
      <c r="A36" s="51">
        <v>35.0</v>
      </c>
      <c r="B36" s="52">
        <v>43951.0</v>
      </c>
      <c r="C36" s="51">
        <v>3022.0</v>
      </c>
      <c r="D36" s="51">
        <v>76130.0</v>
      </c>
      <c r="E36" s="51">
        <f t="shared" si="1"/>
        <v>79152</v>
      </c>
      <c r="F36" s="53">
        <f t="shared" si="2"/>
        <v>0.03817970487</v>
      </c>
    </row>
    <row r="37" ht="15.75" customHeight="1">
      <c r="A37" s="51">
        <v>36.0</v>
      </c>
      <c r="B37" s="52">
        <v>43952.0</v>
      </c>
      <c r="C37" s="51">
        <v>3044.0</v>
      </c>
      <c r="D37" s="51">
        <v>76636.0</v>
      </c>
      <c r="E37" s="51">
        <f t="shared" si="1"/>
        <v>79680</v>
      </c>
      <c r="F37" s="53">
        <f t="shared" si="2"/>
        <v>0.03820281124</v>
      </c>
    </row>
    <row r="38" ht="15.75" customHeight="1">
      <c r="A38" s="51">
        <v>37.0</v>
      </c>
      <c r="B38" s="52">
        <v>43953.0</v>
      </c>
      <c r="C38" s="51">
        <v>3050.0</v>
      </c>
      <c r="D38" s="51">
        <v>76864.0</v>
      </c>
      <c r="E38" s="51">
        <f t="shared" si="1"/>
        <v>79914</v>
      </c>
      <c r="F38" s="53">
        <f t="shared" si="2"/>
        <v>0.03816602848</v>
      </c>
    </row>
    <row r="39" ht="15.75" customHeight="1">
      <c r="A39" s="51">
        <v>38.0</v>
      </c>
      <c r="B39" s="52">
        <v>43954.0</v>
      </c>
      <c r="C39" s="51">
        <v>3056.0</v>
      </c>
      <c r="D39" s="51">
        <v>77136.0</v>
      </c>
      <c r="E39" s="51">
        <f t="shared" si="1"/>
        <v>80192</v>
      </c>
      <c r="F39" s="53">
        <f t="shared" si="2"/>
        <v>0.03810853951</v>
      </c>
    </row>
    <row r="40" ht="15.75" customHeight="1">
      <c r="A40" s="51">
        <v>39.0</v>
      </c>
      <c r="B40" s="52">
        <v>43955.0</v>
      </c>
      <c r="C40" s="51">
        <v>3103.0</v>
      </c>
      <c r="D40" s="51">
        <v>78265.0</v>
      </c>
      <c r="E40" s="51">
        <f t="shared" si="1"/>
        <v>81368</v>
      </c>
      <c r="F40" s="53">
        <f t="shared" si="2"/>
        <v>0.03813538492</v>
      </c>
    </row>
    <row r="41" ht="15.75" customHeight="1">
      <c r="A41" s="51">
        <v>40.0</v>
      </c>
      <c r="B41" s="52">
        <v>43956.0</v>
      </c>
      <c r="C41" s="51">
        <v>3117.0</v>
      </c>
      <c r="D41" s="51">
        <v>79152.0</v>
      </c>
      <c r="E41" s="51">
        <f t="shared" si="1"/>
        <v>82269</v>
      </c>
      <c r="F41" s="53">
        <f t="shared" si="2"/>
        <v>0.03788790431</v>
      </c>
    </row>
    <row r="42" ht="15.75" customHeight="1">
      <c r="A42" s="51">
        <v>41.0</v>
      </c>
      <c r="B42" s="52">
        <v>43957.0</v>
      </c>
      <c r="C42" s="51">
        <v>3155.0</v>
      </c>
      <c r="D42" s="51">
        <v>79497.0</v>
      </c>
      <c r="E42" s="51">
        <f t="shared" si="1"/>
        <v>82652</v>
      </c>
      <c r="F42" s="53">
        <f t="shared" si="2"/>
        <v>0.03817209505</v>
      </c>
    </row>
    <row r="43" ht="15.75" customHeight="1">
      <c r="A43" s="51">
        <v>42.0</v>
      </c>
      <c r="B43" s="52">
        <v>43958.0</v>
      </c>
      <c r="C43" s="51">
        <v>3176.0</v>
      </c>
      <c r="D43" s="51">
        <v>80016.0</v>
      </c>
      <c r="E43" s="51">
        <f t="shared" si="1"/>
        <v>83192</v>
      </c>
      <c r="F43" s="53">
        <f t="shared" si="2"/>
        <v>0.03817674776</v>
      </c>
    </row>
    <row r="44" ht="15.75" customHeight="1">
      <c r="A44" s="51">
        <v>43.0</v>
      </c>
      <c r="B44" s="52">
        <v>43959.0</v>
      </c>
      <c r="C44" s="51">
        <v>3358.0</v>
      </c>
      <c r="D44" s="51">
        <v>81466.0</v>
      </c>
      <c r="E44" s="51">
        <f t="shared" si="1"/>
        <v>84824</v>
      </c>
      <c r="F44" s="53">
        <f t="shared" si="2"/>
        <v>0.03958785249</v>
      </c>
    </row>
    <row r="45" ht="15.75" customHeight="1">
      <c r="A45" s="51">
        <v>44.0</v>
      </c>
      <c r="B45" s="52">
        <v>43960.0</v>
      </c>
      <c r="C45" s="51">
        <v>3480.0</v>
      </c>
      <c r="D45" s="51">
        <v>83534.0</v>
      </c>
      <c r="E45" s="51">
        <f t="shared" si="1"/>
        <v>87014</v>
      </c>
      <c r="F45" s="53">
        <f t="shared" si="2"/>
        <v>0.03999356425</v>
      </c>
    </row>
    <row r="46" ht="15.75" customHeight="1">
      <c r="A46" s="51">
        <v>45.0</v>
      </c>
      <c r="B46" s="52">
        <v>43961.0</v>
      </c>
      <c r="C46" s="51">
        <v>3505.0</v>
      </c>
      <c r="D46" s="51">
        <v>84447.0</v>
      </c>
      <c r="E46" s="51">
        <f t="shared" si="1"/>
        <v>87952</v>
      </c>
      <c r="F46" s="53">
        <f t="shared" si="2"/>
        <v>0.03985128252</v>
      </c>
    </row>
    <row r="47" ht="15.75" customHeight="1">
      <c r="A47" s="51">
        <v>46.0</v>
      </c>
      <c r="B47" s="52">
        <v>43962.0</v>
      </c>
      <c r="C47" s="51">
        <v>3646.0</v>
      </c>
      <c r="D47" s="51">
        <v>89780.0</v>
      </c>
      <c r="E47" s="51">
        <f t="shared" si="1"/>
        <v>93426</v>
      </c>
      <c r="F47" s="53">
        <f t="shared" si="2"/>
        <v>0.03902553893</v>
      </c>
    </row>
    <row r="48" ht="15.75" customHeight="1">
      <c r="A48" s="51">
        <v>47.0</v>
      </c>
      <c r="B48" s="52">
        <v>43963.0</v>
      </c>
      <c r="C48" s="51">
        <v>3671.0</v>
      </c>
      <c r="D48" s="51">
        <v>91630.0</v>
      </c>
      <c r="E48" s="51">
        <f t="shared" si="1"/>
        <v>95301</v>
      </c>
      <c r="F48" s="53">
        <f t="shared" si="2"/>
        <v>0.0385200575</v>
      </c>
    </row>
    <row r="49" ht="15.75" customHeight="1">
      <c r="A49" s="51">
        <v>48.0</v>
      </c>
      <c r="B49" s="52">
        <v>43964.0</v>
      </c>
      <c r="C49" s="51">
        <v>3703.0</v>
      </c>
      <c r="D49" s="51">
        <v>93045.0</v>
      </c>
      <c r="E49" s="51">
        <f t="shared" si="1"/>
        <v>96748</v>
      </c>
      <c r="F49" s="53">
        <f t="shared" si="2"/>
        <v>0.03827469302</v>
      </c>
    </row>
    <row r="50" ht="15.75" customHeight="1">
      <c r="A50" s="51">
        <v>49.0</v>
      </c>
      <c r="B50" s="52">
        <v>43965.0</v>
      </c>
      <c r="C50" s="51">
        <v>3745.0</v>
      </c>
      <c r="D50" s="51">
        <v>94083.0</v>
      </c>
      <c r="E50" s="51">
        <f t="shared" si="1"/>
        <v>97828</v>
      </c>
      <c r="F50" s="53">
        <f t="shared" si="2"/>
        <v>0.03828147361</v>
      </c>
    </row>
    <row r="51" ht="15.75" customHeight="1">
      <c r="A51" s="51">
        <v>50.0</v>
      </c>
      <c r="B51" s="52">
        <v>43966.0</v>
      </c>
      <c r="C51" s="51">
        <v>3804.0</v>
      </c>
      <c r="D51" s="51">
        <v>95412.0</v>
      </c>
      <c r="E51" s="51">
        <f t="shared" si="1"/>
        <v>99216</v>
      </c>
      <c r="F51" s="53">
        <f t="shared" si="2"/>
        <v>0.03834059023</v>
      </c>
    </row>
    <row r="52" ht="15.75" customHeight="1">
      <c r="A52" s="51">
        <v>51.0</v>
      </c>
      <c r="B52" s="52">
        <v>43967.0</v>
      </c>
      <c r="C52" s="51">
        <v>3808.0</v>
      </c>
      <c r="D52" s="51">
        <v>96007.0</v>
      </c>
      <c r="E52" s="51">
        <f t="shared" si="1"/>
        <v>99815</v>
      </c>
      <c r="F52" s="53">
        <f t="shared" si="2"/>
        <v>0.03815057857</v>
      </c>
    </row>
    <row r="53" ht="15.75" customHeight="1">
      <c r="A53" s="51">
        <v>52.0</v>
      </c>
      <c r="B53" s="52">
        <v>43968.0</v>
      </c>
      <c r="C53" s="51">
        <v>3842.0</v>
      </c>
      <c r="D53" s="51">
        <v>96521.0</v>
      </c>
      <c r="E53" s="51">
        <f t="shared" si="1"/>
        <v>100363</v>
      </c>
      <c r="F53" s="53">
        <f t="shared" si="2"/>
        <v>0.03828103983</v>
      </c>
    </row>
    <row r="54" ht="15.75" customHeight="1">
      <c r="A54" s="51">
        <v>53.0</v>
      </c>
      <c r="B54" s="52">
        <v>43969.0</v>
      </c>
      <c r="C54" s="51">
        <v>3918.0</v>
      </c>
      <c r="D54" s="51">
        <v>102289.0</v>
      </c>
      <c r="E54" s="51">
        <f t="shared" si="1"/>
        <v>106207</v>
      </c>
      <c r="F54" s="53">
        <f t="shared" si="2"/>
        <v>0.03689022381</v>
      </c>
    </row>
    <row r="55" ht="15.75" customHeight="1">
      <c r="A55" s="51">
        <v>54.0</v>
      </c>
      <c r="B55" s="52">
        <v>43970.0</v>
      </c>
      <c r="C55" s="51">
        <v>4153.0</v>
      </c>
      <c r="D55" s="51">
        <v>105937.0</v>
      </c>
      <c r="E55" s="51">
        <f t="shared" si="1"/>
        <v>110090</v>
      </c>
      <c r="F55" s="53">
        <f t="shared" si="2"/>
        <v>0.03772368062</v>
      </c>
    </row>
    <row r="56" ht="15.75" customHeight="1">
      <c r="A56" s="51">
        <v>55.0</v>
      </c>
      <c r="B56" s="52">
        <v>43971.0</v>
      </c>
      <c r="C56" s="51">
        <v>4213.0</v>
      </c>
      <c r="D56" s="51">
        <v>106929.0</v>
      </c>
      <c r="E56" s="51">
        <f t="shared" si="1"/>
        <v>111142</v>
      </c>
      <c r="F56" s="53">
        <f t="shared" si="2"/>
        <v>0.037906462</v>
      </c>
    </row>
    <row r="57" ht="15.75" customHeight="1">
      <c r="A57" s="51">
        <v>56.0</v>
      </c>
      <c r="B57" s="52">
        <v>43972.0</v>
      </c>
      <c r="C57" s="51">
        <v>4329.0</v>
      </c>
      <c r="D57" s="51">
        <v>108976.0</v>
      </c>
      <c r="E57" s="51">
        <f t="shared" si="1"/>
        <v>113305</v>
      </c>
      <c r="F57" s="53">
        <f t="shared" si="2"/>
        <v>0.03820661048</v>
      </c>
    </row>
    <row r="58" ht="15.75" customHeight="1">
      <c r="A58" s="51">
        <v>57.0</v>
      </c>
      <c r="B58" s="52">
        <v>43973.0</v>
      </c>
      <c r="C58" s="51">
        <v>4411.0</v>
      </c>
      <c r="D58" s="51">
        <v>110529.0</v>
      </c>
      <c r="E58" s="51">
        <f t="shared" si="1"/>
        <v>114940</v>
      </c>
      <c r="F58" s="53">
        <f t="shared" si="2"/>
        <v>0.03837654428</v>
      </c>
    </row>
    <row r="59" ht="15.75" customHeight="1">
      <c r="A59" s="51">
        <v>58.0</v>
      </c>
      <c r="B59" s="52">
        <v>43974.0</v>
      </c>
      <c r="C59" s="51">
        <v>4421.0</v>
      </c>
      <c r="D59" s="51">
        <v>110621.0</v>
      </c>
      <c r="E59" s="51">
        <f t="shared" si="1"/>
        <v>115042</v>
      </c>
      <c r="F59" s="53">
        <f t="shared" si="2"/>
        <v>0.03842944316</v>
      </c>
    </row>
    <row r="60" ht="15.75" customHeight="1">
      <c r="A60" s="51">
        <v>59.0</v>
      </c>
      <c r="B60" s="52">
        <v>43975.0</v>
      </c>
      <c r="C60" s="51">
        <v>4439.0</v>
      </c>
      <c r="D60" s="51">
        <v>111423.0</v>
      </c>
      <c r="E60" s="51">
        <f t="shared" si="1"/>
        <v>115862</v>
      </c>
      <c r="F60" s="53">
        <f t="shared" si="2"/>
        <v>0.03831282042</v>
      </c>
    </row>
    <row r="61" ht="15.75" customHeight="1">
      <c r="A61" s="51">
        <v>60.0</v>
      </c>
      <c r="B61" s="52">
        <v>43976.0</v>
      </c>
      <c r="C61" s="51">
        <v>4494.0</v>
      </c>
      <c r="D61" s="51">
        <v>112442.0</v>
      </c>
      <c r="E61" s="51">
        <f t="shared" si="1"/>
        <v>116936</v>
      </c>
      <c r="F61" s="53">
        <f t="shared" si="2"/>
        <v>0.03843127865</v>
      </c>
    </row>
    <row r="62" ht="15.75" customHeight="1">
      <c r="A62" s="51">
        <v>61.0</v>
      </c>
      <c r="B62" s="52">
        <v>43977.0</v>
      </c>
      <c r="C62" s="51">
        <v>5627.0</v>
      </c>
      <c r="D62" s="51">
        <v>128227.0</v>
      </c>
      <c r="E62" s="51">
        <f t="shared" si="1"/>
        <v>133854</v>
      </c>
      <c r="F62" s="53">
        <f t="shared" si="2"/>
        <v>0.04203834028</v>
      </c>
    </row>
    <row r="63" ht="15.75" customHeight="1">
      <c r="A63" s="51">
        <v>62.0</v>
      </c>
      <c r="B63" s="52">
        <v>43978.0</v>
      </c>
      <c r="C63" s="51">
        <v>5665.0</v>
      </c>
      <c r="D63" s="51">
        <v>131189.0</v>
      </c>
      <c r="E63" s="51">
        <f t="shared" si="1"/>
        <v>136854</v>
      </c>
      <c r="F63" s="53">
        <f t="shared" si="2"/>
        <v>0.04139447879</v>
      </c>
    </row>
    <row r="64" ht="15.75" customHeight="1">
      <c r="A64" s="51">
        <v>63.0</v>
      </c>
      <c r="B64" s="52">
        <v>43979.0</v>
      </c>
      <c r="C64" s="51">
        <v>5665.0</v>
      </c>
      <c r="D64" s="51">
        <v>133489.0</v>
      </c>
      <c r="E64" s="51">
        <f t="shared" si="1"/>
        <v>139154</v>
      </c>
      <c r="F64" s="53">
        <f t="shared" si="2"/>
        <v>0.04071029219</v>
      </c>
    </row>
    <row r="65" ht="15.75" customHeight="1">
      <c r="A65" s="51">
        <v>64.0</v>
      </c>
      <c r="B65" s="52">
        <v>43980.0</v>
      </c>
      <c r="C65" s="51">
        <v>5675.0</v>
      </c>
      <c r="D65" s="51">
        <v>136007.0</v>
      </c>
      <c r="E65" s="51">
        <f t="shared" si="1"/>
        <v>141682</v>
      </c>
      <c r="F65" s="53">
        <f t="shared" si="2"/>
        <v>0.04005448822</v>
      </c>
    </row>
    <row r="66" ht="15.75" customHeight="1">
      <c r="A66" s="51">
        <v>65.0</v>
      </c>
      <c r="B66" s="52">
        <v>43981.0</v>
      </c>
      <c r="C66" s="51">
        <v>5675.0</v>
      </c>
      <c r="D66" s="51">
        <v>137077.0</v>
      </c>
      <c r="E66" s="51">
        <f t="shared" si="1"/>
        <v>142752</v>
      </c>
      <c r="F66" s="53">
        <f t="shared" si="2"/>
        <v>0.03975425913</v>
      </c>
    </row>
    <row r="67" ht="15.75" customHeight="1">
      <c r="A67" s="51">
        <v>66.0</v>
      </c>
      <c r="B67" s="52">
        <v>43982.0</v>
      </c>
      <c r="C67" s="51">
        <v>5682.0</v>
      </c>
      <c r="D67" s="51">
        <v>137409.0</v>
      </c>
      <c r="E67" s="51">
        <f t="shared" si="1"/>
        <v>143091</v>
      </c>
      <c r="F67" s="53">
        <f t="shared" si="2"/>
        <v>0.03970899637</v>
      </c>
    </row>
    <row r="68" ht="15.75" customHeight="1">
      <c r="A68" s="51">
        <v>67.0</v>
      </c>
      <c r="B68" s="52">
        <v>43983.0</v>
      </c>
      <c r="C68" s="51">
        <v>5683.0</v>
      </c>
      <c r="D68" s="51">
        <v>137684.0</v>
      </c>
      <c r="E68" s="51">
        <f t="shared" si="1"/>
        <v>143367</v>
      </c>
      <c r="F68" s="53">
        <f t="shared" si="2"/>
        <v>0.03963952653</v>
      </c>
    </row>
    <row r="69" ht="15.75" customHeight="1">
      <c r="A69" s="51">
        <v>68.0</v>
      </c>
      <c r="B69" s="52">
        <v>43984.0</v>
      </c>
      <c r="C69" s="51">
        <v>5974.0</v>
      </c>
      <c r="D69" s="51">
        <v>154257.0</v>
      </c>
      <c r="E69" s="51">
        <f t="shared" si="1"/>
        <v>160231</v>
      </c>
      <c r="F69" s="53">
        <f t="shared" si="2"/>
        <v>0.0372836717</v>
      </c>
    </row>
    <row r="70" ht="15.75" customHeight="1">
      <c r="A70" s="51">
        <v>69.0</v>
      </c>
      <c r="B70" s="52">
        <v>43985.0</v>
      </c>
      <c r="C70" s="51">
        <v>5979.0</v>
      </c>
      <c r="D70" s="51">
        <v>155752.0</v>
      </c>
      <c r="E70" s="51">
        <f t="shared" si="1"/>
        <v>161731</v>
      </c>
      <c r="F70" s="53">
        <f t="shared" si="2"/>
        <v>0.03696879386</v>
      </c>
    </row>
    <row r="71" ht="15.75" customHeight="1">
      <c r="A71" s="51">
        <v>70.0</v>
      </c>
      <c r="B71" s="52">
        <v>43986.0</v>
      </c>
      <c r="C71" s="51">
        <v>6000.0</v>
      </c>
      <c r="D71" s="51">
        <v>158139.0</v>
      </c>
      <c r="E71" s="51">
        <f t="shared" si="1"/>
        <v>164139</v>
      </c>
      <c r="F71" s="53">
        <f t="shared" si="2"/>
        <v>0.03655438378</v>
      </c>
    </row>
    <row r="72" ht="15.75" customHeight="1">
      <c r="A72" s="51">
        <v>71.0</v>
      </c>
      <c r="B72" s="52">
        <v>43987.0</v>
      </c>
      <c r="C72" s="51">
        <v>6121.0</v>
      </c>
      <c r="D72" s="51">
        <v>159128.0</v>
      </c>
      <c r="E72" s="51">
        <f t="shared" si="1"/>
        <v>165249</v>
      </c>
      <c r="F72" s="53">
        <f t="shared" si="2"/>
        <v>0.03704107135</v>
      </c>
    </row>
    <row r="73" ht="15.75" customHeight="1">
      <c r="A73" s="51">
        <v>72.0</v>
      </c>
      <c r="B73" s="52">
        <v>43988.0</v>
      </c>
      <c r="C73" s="51">
        <v>6130.0</v>
      </c>
      <c r="D73" s="51">
        <v>159792.0</v>
      </c>
      <c r="E73" s="51">
        <f t="shared" si="1"/>
        <v>165922</v>
      </c>
      <c r="F73" s="53">
        <f t="shared" si="2"/>
        <v>0.03694507058</v>
      </c>
    </row>
    <row r="74" ht="15.75" customHeight="1">
      <c r="A74" s="51">
        <v>73.0</v>
      </c>
      <c r="B74" s="52">
        <v>43989.0</v>
      </c>
      <c r="C74" s="51">
        <v>6139.0</v>
      </c>
      <c r="D74" s="51">
        <v>160202.0</v>
      </c>
      <c r="E74" s="51">
        <f t="shared" si="1"/>
        <v>166341</v>
      </c>
      <c r="F74" s="53">
        <f t="shared" si="2"/>
        <v>0.03690611455</v>
      </c>
    </row>
    <row r="75" ht="15.75" customHeight="1">
      <c r="A75" s="51">
        <v>74.0</v>
      </c>
      <c r="B75" s="52">
        <v>43990.0</v>
      </c>
      <c r="C75" s="51">
        <v>6232.0</v>
      </c>
      <c r="D75" s="51">
        <v>164146.0</v>
      </c>
      <c r="E75" s="51">
        <f t="shared" si="1"/>
        <v>170378</v>
      </c>
      <c r="F75" s="53">
        <f t="shared" si="2"/>
        <v>0.0365774924</v>
      </c>
    </row>
    <row r="76" ht="15.75" customHeight="1">
      <c r="A76" s="51">
        <v>75.0</v>
      </c>
      <c r="B76" s="52">
        <v>43991.0</v>
      </c>
      <c r="C76" s="51">
        <v>6265.0</v>
      </c>
      <c r="D76" s="51">
        <v>164828.0</v>
      </c>
      <c r="E76" s="51">
        <f t="shared" si="1"/>
        <v>171093</v>
      </c>
      <c r="F76" s="53">
        <f t="shared" si="2"/>
        <v>0.03661751211</v>
      </c>
    </row>
    <row r="77" ht="15.75" customHeight="1">
      <c r="A77" s="51">
        <v>76.0</v>
      </c>
      <c r="B77" s="52">
        <v>43992.0</v>
      </c>
      <c r="C77" s="51">
        <v>6432.0</v>
      </c>
      <c r="D77" s="51">
        <v>167126.0</v>
      </c>
      <c r="E77" s="51">
        <f t="shared" si="1"/>
        <v>173558</v>
      </c>
      <c r="F77" s="53">
        <f t="shared" si="2"/>
        <v>0.03705965729</v>
      </c>
    </row>
    <row r="78" ht="15.75" customHeight="1">
      <c r="A78" s="51">
        <v>77.0</v>
      </c>
      <c r="B78" s="52">
        <v>43993.0</v>
      </c>
      <c r="C78" s="51">
        <v>6432.0</v>
      </c>
      <c r="D78" s="51">
        <v>167708.0</v>
      </c>
      <c r="E78" s="51">
        <f t="shared" si="1"/>
        <v>174140</v>
      </c>
      <c r="F78" s="53">
        <f t="shared" si="2"/>
        <v>0.03693579878</v>
      </c>
    </row>
    <row r="79" ht="15.75" customHeight="1">
      <c r="A79" s="51">
        <v>78.0</v>
      </c>
      <c r="B79" s="52">
        <v>43994.0</v>
      </c>
      <c r="C79" s="51">
        <v>6623.0</v>
      </c>
      <c r="D79" s="51">
        <v>172012.0</v>
      </c>
      <c r="E79" s="51">
        <f t="shared" si="1"/>
        <v>178635</v>
      </c>
      <c r="F79" s="53">
        <f t="shared" si="2"/>
        <v>0.03707560109</v>
      </c>
    </row>
    <row r="80" ht="15.75" customHeight="1">
      <c r="A80" s="51">
        <v>79.0</v>
      </c>
      <c r="B80" s="52">
        <v>43995.0</v>
      </c>
      <c r="C80" s="51">
        <v>6623.0</v>
      </c>
      <c r="D80" s="51">
        <v>172590.0</v>
      </c>
      <c r="E80" s="51">
        <f t="shared" si="1"/>
        <v>179213</v>
      </c>
      <c r="F80" s="53">
        <f t="shared" si="2"/>
        <v>0.0369560244</v>
      </c>
    </row>
    <row r="81" ht="15.75" customHeight="1">
      <c r="A81" s="51">
        <v>80.0</v>
      </c>
      <c r="B81" s="52">
        <v>43996.0</v>
      </c>
      <c r="C81" s="51">
        <v>6633.0</v>
      </c>
      <c r="D81" s="51">
        <v>172889.0</v>
      </c>
      <c r="E81" s="51">
        <f t="shared" si="1"/>
        <v>179522</v>
      </c>
      <c r="F81" s="53">
        <f t="shared" si="2"/>
        <v>0.03694811778</v>
      </c>
    </row>
    <row r="82" ht="15.75" customHeight="1">
      <c r="A82" s="51">
        <v>81.0</v>
      </c>
      <c r="B82" s="52">
        <v>43997.0</v>
      </c>
      <c r="C82" s="51">
        <v>6640.0</v>
      </c>
      <c r="D82" s="51">
        <v>173219.0</v>
      </c>
      <c r="E82" s="51">
        <f t="shared" si="1"/>
        <v>179859</v>
      </c>
      <c r="F82" s="53">
        <f t="shared" si="2"/>
        <v>0.03691780784</v>
      </c>
    </row>
    <row r="83" ht="15.75" customHeight="1">
      <c r="A83" s="51">
        <v>82.0</v>
      </c>
      <c r="B83" s="52">
        <v>43998.0</v>
      </c>
      <c r="C83" s="51">
        <v>6811.0</v>
      </c>
      <c r="D83" s="51">
        <v>177894.0</v>
      </c>
      <c r="E83" s="51">
        <f t="shared" si="1"/>
        <v>184705</v>
      </c>
      <c r="F83" s="53">
        <f t="shared" si="2"/>
        <v>0.03687501692</v>
      </c>
    </row>
    <row r="84" ht="15.75" customHeight="1">
      <c r="A84" s="51">
        <v>83.0</v>
      </c>
      <c r="B84" s="52">
        <v>43999.0</v>
      </c>
      <c r="C84" s="51">
        <v>6817.0</v>
      </c>
      <c r="D84" s="51">
        <v>178254.0</v>
      </c>
      <c r="E84" s="51">
        <f t="shared" si="1"/>
        <v>185071</v>
      </c>
      <c r="F84" s="53">
        <f t="shared" si="2"/>
        <v>0.03683451216</v>
      </c>
    </row>
    <row r="85" ht="15.75" customHeight="1">
      <c r="A85" s="51">
        <v>84.0</v>
      </c>
      <c r="B85" s="52">
        <v>44000.0</v>
      </c>
      <c r="C85" s="51">
        <v>6843.0</v>
      </c>
      <c r="D85" s="51">
        <v>181600.0</v>
      </c>
      <c r="E85" s="51">
        <f t="shared" si="1"/>
        <v>188443</v>
      </c>
      <c r="F85" s="53">
        <f t="shared" si="2"/>
        <v>0.03631336797</v>
      </c>
    </row>
    <row r="86" ht="15.75" customHeight="1">
      <c r="A86" s="51">
        <v>85.0</v>
      </c>
      <c r="B86" s="52">
        <v>44001.0</v>
      </c>
      <c r="C86" s="51">
        <v>7086.0</v>
      </c>
      <c r="D86" s="51">
        <v>188348.0</v>
      </c>
      <c r="E86" s="51">
        <f t="shared" si="1"/>
        <v>195434</v>
      </c>
      <c r="F86" s="53">
        <f t="shared" si="2"/>
        <v>0.03625776477</v>
      </c>
    </row>
    <row r="87" ht="15.75" customHeight="1">
      <c r="A87" s="51">
        <v>86.0</v>
      </c>
      <c r="B87" s="52">
        <v>44002.0</v>
      </c>
      <c r="C87" s="51">
        <v>7086.0</v>
      </c>
      <c r="D87" s="51">
        <v>188950.0</v>
      </c>
      <c r="E87" s="51">
        <f t="shared" si="1"/>
        <v>196036</v>
      </c>
      <c r="F87" s="53">
        <f t="shared" si="2"/>
        <v>0.03614642209</v>
      </c>
    </row>
    <row r="88" ht="15.75" customHeight="1">
      <c r="A88" s="51">
        <v>87.0</v>
      </c>
      <c r="B88" s="52">
        <v>44003.0</v>
      </c>
      <c r="C88" s="51">
        <v>7100.0</v>
      </c>
      <c r="D88" s="51">
        <v>189240.0</v>
      </c>
      <c r="E88" s="51">
        <f t="shared" si="1"/>
        <v>196340</v>
      </c>
      <c r="F88" s="53">
        <f t="shared" si="2"/>
        <v>0.03616176021</v>
      </c>
    </row>
    <row r="89" ht="15.75" customHeight="1">
      <c r="A89" s="51">
        <v>88.0</v>
      </c>
      <c r="B89" s="52">
        <v>44004.0</v>
      </c>
      <c r="C89" s="51">
        <v>7100.0</v>
      </c>
      <c r="D89" s="51">
        <v>189240.0</v>
      </c>
      <c r="E89" s="51">
        <f t="shared" si="1"/>
        <v>196340</v>
      </c>
      <c r="F89" s="53">
        <f t="shared" si="2"/>
        <v>0.03616176021</v>
      </c>
    </row>
    <row r="90" ht="15.75" customHeight="1">
      <c r="A90" s="51">
        <v>89.0</v>
      </c>
      <c r="B90" s="52">
        <v>44005.0</v>
      </c>
      <c r="C90" s="51">
        <v>7394.0</v>
      </c>
      <c r="D90" s="51">
        <v>204935.0</v>
      </c>
      <c r="E90" s="51">
        <f t="shared" si="1"/>
        <v>212329</v>
      </c>
      <c r="F90" s="53">
        <f t="shared" si="2"/>
        <v>0.03482331665</v>
      </c>
    </row>
    <row r="91" ht="15.75" customHeight="1">
      <c r="A91" s="51">
        <v>90.0</v>
      </c>
      <c r="B91" s="52">
        <v>44006.0</v>
      </c>
      <c r="C91" s="51">
        <v>7832.0</v>
      </c>
      <c r="D91" s="51">
        <v>205376.0</v>
      </c>
      <c r="E91" s="51">
        <f t="shared" si="1"/>
        <v>213208</v>
      </c>
      <c r="F91" s="53">
        <f t="shared" si="2"/>
        <v>0.03673408127</v>
      </c>
    </row>
    <row r="92" ht="15.75" customHeight="1">
      <c r="A92" s="51">
        <v>91.0</v>
      </c>
      <c r="B92" s="52">
        <v>44007.0</v>
      </c>
      <c r="C92" s="51">
        <v>7839.0</v>
      </c>
      <c r="D92" s="51">
        <v>205988.0</v>
      </c>
      <c r="E92" s="51">
        <f t="shared" si="1"/>
        <v>213827</v>
      </c>
      <c r="F92" s="53">
        <f t="shared" si="2"/>
        <v>0.03666047786</v>
      </c>
    </row>
    <row r="93" ht="15.75" customHeight="1">
      <c r="A93" s="51">
        <v>92.0</v>
      </c>
      <c r="B93" s="52">
        <v>44008.0</v>
      </c>
      <c r="C93" s="51">
        <v>7952.0</v>
      </c>
      <c r="D93" s="51">
        <v>219371.0</v>
      </c>
      <c r="E93" s="51">
        <f t="shared" si="1"/>
        <v>227323</v>
      </c>
      <c r="F93" s="53">
        <f t="shared" si="2"/>
        <v>0.03498106219</v>
      </c>
    </row>
    <row r="94" ht="15.75" customHeight="1">
      <c r="A94" s="51">
        <v>93.0</v>
      </c>
      <c r="B94" s="52">
        <v>44009.0</v>
      </c>
      <c r="C94" s="51">
        <v>8074.0</v>
      </c>
      <c r="D94" s="51">
        <v>222721.0</v>
      </c>
      <c r="E94" s="51">
        <f t="shared" si="1"/>
        <v>230795</v>
      </c>
      <c r="F94" s="53">
        <f t="shared" si="2"/>
        <v>0.03498342685</v>
      </c>
    </row>
    <row r="95" ht="15.75" customHeight="1">
      <c r="A95" s="51">
        <v>94.0</v>
      </c>
      <c r="B95" s="52">
        <v>44010.0</v>
      </c>
      <c r="C95" s="51">
        <v>8084.0</v>
      </c>
      <c r="D95" s="51">
        <v>222784.0</v>
      </c>
      <c r="E95" s="51">
        <f t="shared" si="1"/>
        <v>230868</v>
      </c>
      <c r="F95" s="53">
        <f t="shared" si="2"/>
        <v>0.03501567996</v>
      </c>
    </row>
    <row r="96" ht="15.75" customHeight="1">
      <c r="A96" s="51">
        <v>95.0</v>
      </c>
      <c r="B96" s="52">
        <v>44011.0</v>
      </c>
      <c r="C96" s="51">
        <v>8145.0</v>
      </c>
      <c r="D96" s="51">
        <v>224821.0</v>
      </c>
      <c r="E96" s="51">
        <f t="shared" si="1"/>
        <v>232966</v>
      </c>
      <c r="F96" s="53">
        <f t="shared" si="2"/>
        <v>0.03496218332</v>
      </c>
    </row>
    <row r="97" ht="15.75" customHeight="1">
      <c r="A97" s="51">
        <v>96.0</v>
      </c>
      <c r="B97" s="52">
        <v>44012.0</v>
      </c>
      <c r="C97" s="51">
        <v>8326.0</v>
      </c>
      <c r="D97" s="51">
        <v>230470.0</v>
      </c>
      <c r="E97" s="51">
        <f t="shared" si="1"/>
        <v>238796</v>
      </c>
      <c r="F97" s="53">
        <f t="shared" si="2"/>
        <v>0.03486658068</v>
      </c>
    </row>
    <row r="98" ht="15.75" customHeight="1">
      <c r="A98" s="51">
        <v>97.0</v>
      </c>
      <c r="B98" s="52">
        <v>44013.0</v>
      </c>
      <c r="C98" s="51">
        <v>8355.0</v>
      </c>
      <c r="D98" s="51">
        <v>231881.0</v>
      </c>
      <c r="E98" s="51">
        <f t="shared" si="1"/>
        <v>240236</v>
      </c>
      <c r="F98" s="53">
        <f t="shared" si="2"/>
        <v>0.03477830134</v>
      </c>
    </row>
    <row r="99" ht="15.75" customHeight="1">
      <c r="A99" s="51">
        <v>98.0</v>
      </c>
      <c r="B99" s="52">
        <v>44014.0</v>
      </c>
      <c r="C99" s="51">
        <v>8449.0</v>
      </c>
      <c r="D99" s="51">
        <v>234561.0</v>
      </c>
      <c r="E99" s="51">
        <f t="shared" si="1"/>
        <v>243010</v>
      </c>
      <c r="F99" s="53">
        <f t="shared" si="2"/>
        <v>0.03476811654</v>
      </c>
    </row>
    <row r="100" ht="15.75" customHeight="1">
      <c r="A100" s="51">
        <v>99.0</v>
      </c>
      <c r="B100" s="52">
        <v>44015.0</v>
      </c>
      <c r="C100" s="51">
        <v>8569.0</v>
      </c>
      <c r="D100" s="51">
        <v>237735.0</v>
      </c>
      <c r="E100" s="51">
        <f t="shared" si="1"/>
        <v>246304</v>
      </c>
      <c r="F100" s="53">
        <f t="shared" si="2"/>
        <v>0.03479034039</v>
      </c>
    </row>
    <row r="101" ht="15.75" customHeight="1">
      <c r="A101" s="51">
        <v>100.0</v>
      </c>
      <c r="B101" s="52">
        <v>44016.0</v>
      </c>
      <c r="C101" s="51">
        <v>8598.0</v>
      </c>
      <c r="D101" s="51">
        <v>240126.0</v>
      </c>
      <c r="E101" s="51">
        <f t="shared" si="1"/>
        <v>248724</v>
      </c>
      <c r="F101" s="53">
        <f t="shared" si="2"/>
        <v>0.0345684373</v>
      </c>
    </row>
    <row r="102" ht="15.75" customHeight="1">
      <c r="A102" s="51">
        <v>101.0</v>
      </c>
      <c r="B102" s="52">
        <v>44017.0</v>
      </c>
      <c r="C102" s="51">
        <v>8700.0</v>
      </c>
      <c r="D102" s="51">
        <v>242564.0</v>
      </c>
      <c r="E102" s="51">
        <f t="shared" si="1"/>
        <v>251264</v>
      </c>
      <c r="F102" s="53">
        <f t="shared" si="2"/>
        <v>0.03462493632</v>
      </c>
    </row>
    <row r="103" ht="15.75" customHeight="1">
      <c r="A103" s="51">
        <v>102.0</v>
      </c>
      <c r="B103" s="52">
        <v>44018.0</v>
      </c>
      <c r="C103" s="51">
        <v>8925.0</v>
      </c>
      <c r="D103" s="51">
        <v>247222.0</v>
      </c>
      <c r="E103" s="51">
        <f t="shared" si="1"/>
        <v>256147</v>
      </c>
      <c r="F103" s="53">
        <f t="shared" si="2"/>
        <v>0.03484327359</v>
      </c>
    </row>
    <row r="104" ht="15.75" customHeight="1">
      <c r="A104" s="51">
        <v>103.0</v>
      </c>
      <c r="B104" s="52">
        <v>44019.0</v>
      </c>
      <c r="C104" s="51">
        <v>8947.0</v>
      </c>
      <c r="D104" s="51">
        <v>247656.0</v>
      </c>
      <c r="E104" s="51">
        <f t="shared" si="1"/>
        <v>256603</v>
      </c>
      <c r="F104" s="53">
        <f t="shared" si="2"/>
        <v>0.03486709041</v>
      </c>
    </row>
    <row r="105" ht="15.75" customHeight="1">
      <c r="A105" s="51">
        <v>104.0</v>
      </c>
      <c r="B105" s="52">
        <v>44020.0</v>
      </c>
      <c r="C105" s="51">
        <v>9037.0</v>
      </c>
      <c r="D105" s="51">
        <v>251184.0</v>
      </c>
      <c r="E105" s="51">
        <f t="shared" si="1"/>
        <v>260221</v>
      </c>
      <c r="F105" s="53">
        <f t="shared" si="2"/>
        <v>0.03472817336</v>
      </c>
    </row>
    <row r="106" ht="15.75" customHeight="1">
      <c r="A106" s="51">
        <v>105.0</v>
      </c>
      <c r="B106" s="52">
        <v>44021.0</v>
      </c>
      <c r="C106" s="51">
        <v>9149.0</v>
      </c>
      <c r="D106" s="51">
        <v>253593.0</v>
      </c>
      <c r="E106" s="51">
        <f t="shared" si="1"/>
        <v>262742</v>
      </c>
      <c r="F106" s="53">
        <f t="shared" si="2"/>
        <v>0.03482123147</v>
      </c>
    </row>
    <row r="107" ht="15.75" customHeight="1">
      <c r="A107" s="51">
        <v>106.0</v>
      </c>
      <c r="B107" s="52">
        <v>44022.0</v>
      </c>
      <c r="C107" s="51">
        <v>9191.0</v>
      </c>
      <c r="D107" s="51">
        <v>256150.0</v>
      </c>
      <c r="E107" s="51">
        <f t="shared" si="1"/>
        <v>265341</v>
      </c>
      <c r="F107" s="53">
        <f t="shared" si="2"/>
        <v>0.03463844638</v>
      </c>
    </row>
    <row r="108" ht="15.75" customHeight="1">
      <c r="A108" s="51">
        <v>107.0</v>
      </c>
      <c r="B108" s="52">
        <v>44023.0</v>
      </c>
      <c r="C108" s="51">
        <v>9197.0</v>
      </c>
      <c r="D108" s="51">
        <v>257344.0</v>
      </c>
      <c r="E108" s="51">
        <f t="shared" si="1"/>
        <v>266541</v>
      </c>
      <c r="F108" s="53">
        <f t="shared" si="2"/>
        <v>0.03450501049</v>
      </c>
    </row>
    <row r="109" ht="15.75" customHeight="1">
      <c r="A109" s="51">
        <v>108.0</v>
      </c>
      <c r="B109" s="52">
        <v>44024.0</v>
      </c>
      <c r="C109" s="51">
        <v>9229.0</v>
      </c>
      <c r="D109" s="51">
        <v>260151.0</v>
      </c>
      <c r="E109" s="51">
        <f t="shared" si="1"/>
        <v>269380</v>
      </c>
      <c r="F109" s="53">
        <f t="shared" si="2"/>
        <v>0.03426015294</v>
      </c>
    </row>
    <row r="110" ht="15.75" customHeight="1">
      <c r="A110" s="51">
        <v>109.0</v>
      </c>
      <c r="B110" s="52">
        <v>44025.0</v>
      </c>
      <c r="C110" s="51">
        <v>9239.0</v>
      </c>
      <c r="D110" s="51">
        <v>260191.0</v>
      </c>
      <c r="E110" s="51">
        <f t="shared" si="1"/>
        <v>269430</v>
      </c>
      <c r="F110" s="53">
        <f t="shared" si="2"/>
        <v>0.03429091044</v>
      </c>
    </row>
    <row r="111" ht="15.75" customHeight="1">
      <c r="A111" s="51">
        <v>110.0</v>
      </c>
      <c r="B111" s="52">
        <v>44026.0</v>
      </c>
      <c r="C111" s="51">
        <v>9524.0</v>
      </c>
      <c r="D111" s="51">
        <v>262739.0</v>
      </c>
      <c r="E111" s="51">
        <f t="shared" si="1"/>
        <v>272263</v>
      </c>
      <c r="F111" s="53">
        <f t="shared" si="2"/>
        <v>0.03498088246</v>
      </c>
    </row>
    <row r="112" ht="15.75" customHeight="1">
      <c r="A112" s="51">
        <v>111.0</v>
      </c>
      <c r="B112" s="52">
        <v>44027.0</v>
      </c>
      <c r="C112" s="51">
        <v>9577.0</v>
      </c>
      <c r="D112" s="51">
        <v>263901.0</v>
      </c>
      <c r="E112" s="51">
        <f t="shared" si="1"/>
        <v>273478</v>
      </c>
      <c r="F112" s="53">
        <f t="shared" si="2"/>
        <v>0.03501927029</v>
      </c>
    </row>
    <row r="113" ht="15.75" customHeight="1">
      <c r="A113" s="51">
        <v>112.0</v>
      </c>
      <c r="B113" s="52">
        <v>44028.0</v>
      </c>
      <c r="C113" s="51">
        <v>9586.0</v>
      </c>
      <c r="D113" s="51">
        <v>264909.0</v>
      </c>
      <c r="E113" s="51">
        <f t="shared" si="1"/>
        <v>274495</v>
      </c>
      <c r="F113" s="53">
        <f t="shared" si="2"/>
        <v>0.03492231188</v>
      </c>
    </row>
    <row r="114" ht="15.75" customHeight="1">
      <c r="A114" s="51">
        <v>113.0</v>
      </c>
      <c r="B114" s="52">
        <v>44029.0</v>
      </c>
      <c r="C114" s="51">
        <v>9706.0</v>
      </c>
      <c r="D114" s="51">
        <v>267242.0</v>
      </c>
      <c r="E114" s="51">
        <f t="shared" si="1"/>
        <v>276948</v>
      </c>
      <c r="F114" s="53">
        <f t="shared" si="2"/>
        <v>0.03504629028</v>
      </c>
    </row>
    <row r="115" ht="15.75" customHeight="1">
      <c r="A115" s="51">
        <v>114.0</v>
      </c>
      <c r="B115" s="52">
        <v>44030.0</v>
      </c>
      <c r="C115" s="51">
        <v>9706.0</v>
      </c>
      <c r="D115" s="51">
        <v>269414.0</v>
      </c>
      <c r="E115" s="51">
        <f t="shared" si="1"/>
        <v>279120</v>
      </c>
      <c r="F115" s="53">
        <f t="shared" si="2"/>
        <v>0.03477357409</v>
      </c>
    </row>
    <row r="116" ht="15.75" customHeight="1">
      <c r="A116" s="51">
        <v>115.0</v>
      </c>
      <c r="B116" s="52">
        <v>44031.0</v>
      </c>
      <c r="C116" s="51">
        <v>9715.0</v>
      </c>
      <c r="D116" s="51">
        <v>269528.0</v>
      </c>
      <c r="E116" s="51">
        <f t="shared" si="1"/>
        <v>279243</v>
      </c>
      <c r="F116" s="53">
        <f t="shared" si="2"/>
        <v>0.03479048714</v>
      </c>
    </row>
    <row r="117" ht="15.75" customHeight="1">
      <c r="A117" s="51">
        <v>116.0</v>
      </c>
      <c r="B117" s="52">
        <v>44032.0</v>
      </c>
      <c r="C117" s="51">
        <v>9782.0</v>
      </c>
      <c r="D117" s="51">
        <v>270280.0</v>
      </c>
      <c r="E117" s="51">
        <f t="shared" si="1"/>
        <v>280062</v>
      </c>
      <c r="F117" s="53">
        <f t="shared" si="2"/>
        <v>0.03492798023</v>
      </c>
    </row>
    <row r="118" ht="15.75" customHeight="1">
      <c r="A118" s="51">
        <v>117.0</v>
      </c>
      <c r="B118" s="52">
        <v>44033.0</v>
      </c>
      <c r="C118" s="51">
        <v>9794.0</v>
      </c>
      <c r="D118" s="51">
        <v>270498.0</v>
      </c>
      <c r="E118" s="51">
        <f t="shared" si="1"/>
        <v>280292</v>
      </c>
      <c r="F118" s="53">
        <f t="shared" si="2"/>
        <v>0.03494213178</v>
      </c>
    </row>
    <row r="119" ht="15.75" customHeight="1">
      <c r="A119" s="51">
        <v>118.0</v>
      </c>
      <c r="B119" s="52">
        <v>44034.0</v>
      </c>
      <c r="C119" s="51">
        <v>10031.0</v>
      </c>
      <c r="D119" s="51">
        <v>274202.0</v>
      </c>
      <c r="E119" s="51">
        <f t="shared" si="1"/>
        <v>284233</v>
      </c>
      <c r="F119" s="53">
        <f t="shared" si="2"/>
        <v>0.03529146862</v>
      </c>
    </row>
    <row r="120" ht="15.75" customHeight="1">
      <c r="A120" s="51">
        <v>119.0</v>
      </c>
      <c r="B120" s="52">
        <v>44035.0</v>
      </c>
      <c r="C120" s="51">
        <v>10031.0</v>
      </c>
      <c r="D120" s="51">
        <v>274202.0</v>
      </c>
      <c r="E120" s="51">
        <f t="shared" si="1"/>
        <v>284233</v>
      </c>
      <c r="F120" s="53">
        <f t="shared" si="2"/>
        <v>0.03529146862</v>
      </c>
    </row>
    <row r="121" ht="15.75" customHeight="1">
      <c r="A121" s="51">
        <v>120.0</v>
      </c>
      <c r="B121" s="52">
        <v>44036.0</v>
      </c>
      <c r="C121" s="51">
        <v>10428.0</v>
      </c>
      <c r="D121" s="51">
        <v>283882.0</v>
      </c>
      <c r="E121" s="51">
        <f t="shared" si="1"/>
        <v>294310</v>
      </c>
      <c r="F121" s="53">
        <f t="shared" si="2"/>
        <v>0.03543202745</v>
      </c>
    </row>
    <row r="122" ht="15.75" customHeight="1">
      <c r="A122" s="51">
        <v>121.0</v>
      </c>
      <c r="B122" s="52">
        <v>44037.0</v>
      </c>
      <c r="C122" s="51">
        <v>10438.0</v>
      </c>
      <c r="D122" s="51">
        <v>284634.0</v>
      </c>
      <c r="E122" s="51">
        <f t="shared" si="1"/>
        <v>295072</v>
      </c>
      <c r="F122" s="53">
        <f t="shared" si="2"/>
        <v>0.03537441709</v>
      </c>
    </row>
    <row r="123" ht="15.75" customHeight="1">
      <c r="A123" s="51">
        <v>122.0</v>
      </c>
      <c r="B123" s="52">
        <v>44038.0</v>
      </c>
      <c r="C123" s="51">
        <v>10442.0</v>
      </c>
      <c r="D123" s="51">
        <v>285630.0</v>
      </c>
      <c r="E123" s="51">
        <f t="shared" si="1"/>
        <v>296072</v>
      </c>
      <c r="F123" s="53">
        <f t="shared" si="2"/>
        <v>0.03526844822</v>
      </c>
    </row>
    <row r="124" ht="15.75" customHeight="1">
      <c r="A124" s="51">
        <v>123.0</v>
      </c>
      <c r="B124" s="52">
        <v>44039.0</v>
      </c>
      <c r="C124" s="51">
        <v>10674.0</v>
      </c>
      <c r="D124" s="51">
        <v>289873.0</v>
      </c>
      <c r="E124" s="51">
        <f t="shared" si="1"/>
        <v>300547</v>
      </c>
      <c r="F124" s="53">
        <f t="shared" si="2"/>
        <v>0.03551524387</v>
      </c>
    </row>
    <row r="125" ht="15.75" customHeight="1">
      <c r="A125" s="51">
        <v>124.0</v>
      </c>
      <c r="B125" s="52">
        <v>44040.0</v>
      </c>
      <c r="C125" s="51">
        <v>10853.0</v>
      </c>
      <c r="D125" s="51">
        <v>296645.0</v>
      </c>
      <c r="E125" s="51">
        <f t="shared" si="1"/>
        <v>307498</v>
      </c>
      <c r="F125" s="53">
        <f t="shared" si="2"/>
        <v>0.0352945385</v>
      </c>
    </row>
    <row r="126" ht="15.75" customHeight="1">
      <c r="A126" s="51">
        <v>125.0</v>
      </c>
      <c r="B126" s="52">
        <v>44041.0</v>
      </c>
      <c r="C126" s="51">
        <v>10863.0</v>
      </c>
      <c r="D126" s="51">
        <v>298637.0</v>
      </c>
      <c r="E126" s="51">
        <f t="shared" si="1"/>
        <v>309500</v>
      </c>
      <c r="F126" s="53">
        <f t="shared" si="2"/>
        <v>0.03509854604</v>
      </c>
    </row>
    <row r="127" ht="15.75" customHeight="1">
      <c r="A127" s="51">
        <v>126.0</v>
      </c>
      <c r="B127" s="52">
        <v>44042.0</v>
      </c>
      <c r="C127" s="51">
        <v>10863.0</v>
      </c>
      <c r="D127" s="51">
        <v>298637.0</v>
      </c>
      <c r="E127" s="51">
        <f t="shared" si="1"/>
        <v>309500</v>
      </c>
      <c r="F127" s="53">
        <f t="shared" si="2"/>
        <v>0.03509854604</v>
      </c>
    </row>
    <row r="128" ht="15.75" customHeight="1">
      <c r="A128" s="51">
        <v>127.0</v>
      </c>
      <c r="B128" s="52">
        <v>44043.0</v>
      </c>
      <c r="C128" s="51">
        <v>10865.0</v>
      </c>
      <c r="D128" s="51">
        <v>298785.0</v>
      </c>
      <c r="E128" s="51">
        <f t="shared" si="1"/>
        <v>309650</v>
      </c>
      <c r="F128" s="53">
        <f t="shared" si="2"/>
        <v>0.03508800258</v>
      </c>
    </row>
    <row r="129" ht="15.75" customHeight="1">
      <c r="A129" s="51">
        <v>128.0</v>
      </c>
      <c r="B129" s="52">
        <v>44044.0</v>
      </c>
      <c r="C129" s="51">
        <v>10870.0</v>
      </c>
      <c r="D129" s="51">
        <v>298930.0</v>
      </c>
      <c r="E129" s="51">
        <f t="shared" si="1"/>
        <v>309800</v>
      </c>
      <c r="F129" s="53">
        <f t="shared" si="2"/>
        <v>0.035087153</v>
      </c>
    </row>
    <row r="130" ht="15.75" customHeight="1">
      <c r="A130" s="51">
        <v>129.0</v>
      </c>
      <c r="B130" s="52">
        <v>44045.0</v>
      </c>
      <c r="C130" s="51">
        <v>10894.0</v>
      </c>
      <c r="D130" s="51">
        <v>300910.0</v>
      </c>
      <c r="E130" s="51">
        <f t="shared" si="1"/>
        <v>311804</v>
      </c>
      <c r="F130" s="53">
        <f t="shared" si="2"/>
        <v>0.03493861528</v>
      </c>
    </row>
    <row r="131" ht="15.75" customHeight="1">
      <c r="A131" s="51">
        <v>130.0</v>
      </c>
      <c r="B131" s="52">
        <v>44046.0</v>
      </c>
      <c r="C131" s="51">
        <v>11101.0</v>
      </c>
      <c r="D131" s="51">
        <v>307199.0</v>
      </c>
      <c r="E131" s="51">
        <f t="shared" si="1"/>
        <v>318300</v>
      </c>
      <c r="F131" s="53">
        <f t="shared" si="2"/>
        <v>0.03487590324</v>
      </c>
    </row>
    <row r="132" ht="15.75" customHeight="1">
      <c r="A132" s="51">
        <v>131.0</v>
      </c>
      <c r="B132" s="52">
        <v>44047.0</v>
      </c>
      <c r="C132" s="51">
        <v>11133.0</v>
      </c>
      <c r="D132" s="51">
        <v>308068.0</v>
      </c>
      <c r="E132" s="51">
        <f t="shared" si="1"/>
        <v>319201</v>
      </c>
      <c r="F132" s="53">
        <f t="shared" si="2"/>
        <v>0.03487771028</v>
      </c>
    </row>
    <row r="133" ht="15.75" customHeight="1">
      <c r="A133" s="51">
        <v>132.0</v>
      </c>
      <c r="B133" s="52">
        <v>44048.0</v>
      </c>
      <c r="C133" s="51">
        <v>11896.0</v>
      </c>
      <c r="D133" s="51">
        <v>308815.0</v>
      </c>
      <c r="E133" s="51">
        <f t="shared" si="1"/>
        <v>320711</v>
      </c>
      <c r="F133" s="53">
        <f t="shared" si="2"/>
        <v>0.03709258491</v>
      </c>
    </row>
    <row r="134" ht="15.75" customHeight="1">
      <c r="A134" s="51">
        <v>133.0</v>
      </c>
      <c r="B134" s="52">
        <v>44049.0</v>
      </c>
      <c r="C134" s="51">
        <v>12507.0</v>
      </c>
      <c r="D134" s="51">
        <v>317293.0</v>
      </c>
      <c r="E134" s="51">
        <f t="shared" si="1"/>
        <v>329800</v>
      </c>
      <c r="F134" s="53">
        <f t="shared" si="2"/>
        <v>0.03792298363</v>
      </c>
    </row>
    <row r="135" ht="15.75" customHeight="1">
      <c r="A135" s="51">
        <v>134.0</v>
      </c>
      <c r="B135" s="52">
        <v>44050.0</v>
      </c>
      <c r="C135" s="51">
        <v>12541.0</v>
      </c>
      <c r="D135" s="51">
        <v>317973.0</v>
      </c>
      <c r="E135" s="51">
        <f t="shared" si="1"/>
        <v>330514</v>
      </c>
      <c r="F135" s="53">
        <f t="shared" si="2"/>
        <v>0.03794392976</v>
      </c>
    </row>
    <row r="136" ht="15.75" customHeight="1">
      <c r="A136" s="51">
        <v>135.0</v>
      </c>
      <c r="B136" s="52">
        <v>44051.0</v>
      </c>
      <c r="C136" s="51">
        <v>12617.0</v>
      </c>
      <c r="D136" s="51">
        <v>319890.0</v>
      </c>
      <c r="E136" s="51">
        <f t="shared" si="1"/>
        <v>332507</v>
      </c>
      <c r="F136" s="53">
        <f t="shared" si="2"/>
        <v>0.03794506582</v>
      </c>
    </row>
    <row r="137" ht="15.75" customHeight="1">
      <c r="A137" s="51">
        <v>136.0</v>
      </c>
      <c r="B137" s="52">
        <v>44052.0</v>
      </c>
      <c r="C137" s="51">
        <v>12627.0</v>
      </c>
      <c r="D137" s="51">
        <v>320854.0</v>
      </c>
      <c r="E137" s="51">
        <f t="shared" si="1"/>
        <v>333481</v>
      </c>
      <c r="F137" s="53">
        <f t="shared" si="2"/>
        <v>0.03786422615</v>
      </c>
    </row>
    <row r="138" ht="15.75" customHeight="1">
      <c r="A138" s="51">
        <v>137.0</v>
      </c>
      <c r="B138" s="52">
        <v>44053.0</v>
      </c>
      <c r="C138" s="51">
        <v>12646.0</v>
      </c>
      <c r="D138" s="51">
        <v>321776.0</v>
      </c>
      <c r="E138" s="51">
        <f t="shared" si="1"/>
        <v>334422</v>
      </c>
      <c r="F138" s="53">
        <f t="shared" si="2"/>
        <v>0.03781449785</v>
      </c>
    </row>
    <row r="139" ht="15.75" customHeight="1">
      <c r="A139" s="51">
        <v>138.0</v>
      </c>
      <c r="B139" s="52">
        <v>44054.0</v>
      </c>
      <c r="C139" s="51">
        <v>12646.0</v>
      </c>
      <c r="D139" s="51">
        <v>322779.0</v>
      </c>
      <c r="E139" s="51">
        <f t="shared" si="1"/>
        <v>335425</v>
      </c>
      <c r="F139" s="53">
        <f t="shared" si="2"/>
        <v>0.03770142357</v>
      </c>
    </row>
    <row r="140" ht="15.75" customHeight="1">
      <c r="A140" s="51">
        <v>139.0</v>
      </c>
      <c r="B140" s="52">
        <v>44055.0</v>
      </c>
      <c r="C140" s="51">
        <v>12812.0</v>
      </c>
      <c r="D140" s="51">
        <v>327668.0</v>
      </c>
      <c r="E140" s="51">
        <f t="shared" si="1"/>
        <v>340480</v>
      </c>
      <c r="F140" s="53">
        <f t="shared" si="2"/>
        <v>0.03762922932</v>
      </c>
    </row>
    <row r="141" ht="15.75" customHeight="1">
      <c r="A141" s="51">
        <v>140.0</v>
      </c>
      <c r="B141" s="52">
        <v>44056.0</v>
      </c>
      <c r="C141" s="51">
        <v>12820.0</v>
      </c>
      <c r="D141" s="51">
        <v>328088.0</v>
      </c>
      <c r="E141" s="51">
        <f t="shared" si="1"/>
        <v>340908</v>
      </c>
      <c r="F141" s="53">
        <f t="shared" si="2"/>
        <v>0.03760545367</v>
      </c>
    </row>
    <row r="142" ht="15.75" customHeight="1">
      <c r="A142" s="51">
        <v>141.0</v>
      </c>
      <c r="B142" s="52">
        <v>44057.0</v>
      </c>
      <c r="C142" s="51">
        <v>12836.0</v>
      </c>
      <c r="D142" s="51">
        <v>328257.0</v>
      </c>
      <c r="E142" s="51">
        <f t="shared" si="1"/>
        <v>341093</v>
      </c>
      <c r="F142" s="53">
        <f t="shared" si="2"/>
        <v>0.03763196548</v>
      </c>
    </row>
    <row r="143" ht="15.75" customHeight="1">
      <c r="A143" s="51">
        <v>142.0</v>
      </c>
      <c r="B143" s="52">
        <v>44058.0</v>
      </c>
      <c r="C143" s="51">
        <v>12836.0</v>
      </c>
      <c r="D143" s="51">
        <v>329362.0</v>
      </c>
      <c r="E143" s="51">
        <f t="shared" si="1"/>
        <v>342198</v>
      </c>
      <c r="F143" s="53">
        <f t="shared" si="2"/>
        <v>0.03751044717</v>
      </c>
    </row>
    <row r="144" ht="15.75" customHeight="1">
      <c r="A144" s="51">
        <v>143.0</v>
      </c>
      <c r="B144" s="52">
        <v>44059.0</v>
      </c>
      <c r="C144" s="51">
        <v>12836.0</v>
      </c>
      <c r="D144" s="51">
        <v>329662.0</v>
      </c>
      <c r="E144" s="51">
        <f t="shared" si="1"/>
        <v>342498</v>
      </c>
      <c r="F144" s="53">
        <f t="shared" si="2"/>
        <v>0.03747759111</v>
      </c>
    </row>
    <row r="145" ht="15.75" customHeight="1">
      <c r="A145" s="51">
        <v>144.0</v>
      </c>
      <c r="B145" s="52">
        <v>44060.0</v>
      </c>
      <c r="C145" s="51">
        <v>12841.0</v>
      </c>
      <c r="D145" s="51">
        <v>330273.0</v>
      </c>
      <c r="E145" s="51">
        <f t="shared" si="1"/>
        <v>343114</v>
      </c>
      <c r="F145" s="53">
        <f t="shared" si="2"/>
        <v>0.03742487919</v>
      </c>
    </row>
    <row r="146" ht="15.75" customHeight="1">
      <c r="A146" s="51">
        <v>145.0</v>
      </c>
      <c r="B146" s="52">
        <v>44061.0</v>
      </c>
      <c r="C146" s="51">
        <v>12841.0</v>
      </c>
      <c r="D146" s="51">
        <v>334434.0</v>
      </c>
      <c r="E146" s="51">
        <f t="shared" si="1"/>
        <v>347275</v>
      </c>
      <c r="F146" s="53">
        <f t="shared" si="2"/>
        <v>0.03697645958</v>
      </c>
    </row>
    <row r="147" ht="15.75" customHeight="1">
      <c r="A147" s="51">
        <v>146.0</v>
      </c>
      <c r="B147" s="52">
        <v>44062.0</v>
      </c>
      <c r="C147" s="51">
        <v>12841.0</v>
      </c>
      <c r="D147" s="51">
        <v>334581.0</v>
      </c>
      <c r="E147" s="51">
        <f t="shared" si="1"/>
        <v>347422</v>
      </c>
      <c r="F147" s="53">
        <f t="shared" si="2"/>
        <v>0.03696081423</v>
      </c>
    </row>
    <row r="148" ht="15.75" customHeight="1">
      <c r="A148" s="51">
        <v>147.0</v>
      </c>
      <c r="B148" s="52">
        <v>44063.0</v>
      </c>
      <c r="C148" s="51">
        <v>12845.0</v>
      </c>
      <c r="D148" s="51">
        <v>335677.0</v>
      </c>
      <c r="E148" s="51">
        <f t="shared" si="1"/>
        <v>348522</v>
      </c>
      <c r="F148" s="53">
        <f t="shared" si="2"/>
        <v>0.03685563609</v>
      </c>
    </row>
    <row r="149" ht="15.75" customHeight="1">
      <c r="A149" s="51">
        <v>148.0</v>
      </c>
      <c r="B149" s="52">
        <v>44064.0</v>
      </c>
      <c r="C149" s="51">
        <v>12845.0</v>
      </c>
      <c r="D149" s="51">
        <v>336177.0</v>
      </c>
      <c r="E149" s="51">
        <f t="shared" si="1"/>
        <v>349022</v>
      </c>
      <c r="F149" s="53">
        <f t="shared" si="2"/>
        <v>0.03680283764</v>
      </c>
    </row>
    <row r="150" ht="15.75" customHeight="1">
      <c r="A150" s="51">
        <v>149.0</v>
      </c>
      <c r="B150" s="52">
        <v>44065.0</v>
      </c>
      <c r="C150" s="51">
        <v>12850.0</v>
      </c>
      <c r="D150" s="51">
        <v>336372.0</v>
      </c>
      <c r="E150" s="51">
        <f t="shared" si="1"/>
        <v>349222</v>
      </c>
      <c r="F150" s="53">
        <f t="shared" si="2"/>
        <v>0.03679607814</v>
      </c>
    </row>
    <row r="151" ht="15.75" customHeight="1">
      <c r="A151" s="51">
        <v>150.0</v>
      </c>
      <c r="B151" s="52">
        <v>44066.0</v>
      </c>
      <c r="C151" s="51">
        <v>12852.0</v>
      </c>
      <c r="D151" s="51">
        <v>336570.0</v>
      </c>
      <c r="E151" s="51">
        <f t="shared" si="1"/>
        <v>349422</v>
      </c>
      <c r="F151" s="53">
        <f t="shared" si="2"/>
        <v>0.03678074077</v>
      </c>
    </row>
    <row r="152" ht="15.75" customHeight="1">
      <c r="A152" s="51">
        <v>151.0</v>
      </c>
      <c r="B152" s="52">
        <v>44067.0</v>
      </c>
      <c r="C152" s="51">
        <v>13064.0</v>
      </c>
      <c r="D152" s="51">
        <v>338869.0</v>
      </c>
      <c r="E152" s="51">
        <f t="shared" si="1"/>
        <v>351933</v>
      </c>
      <c r="F152" s="53">
        <f t="shared" si="2"/>
        <v>0.03712070195</v>
      </c>
    </row>
    <row r="153" ht="15.75" customHeight="1">
      <c r="A153" s="51">
        <v>152.0</v>
      </c>
      <c r="B153" s="52">
        <v>44068.0</v>
      </c>
      <c r="C153" s="51">
        <v>13092.0</v>
      </c>
      <c r="D153" s="51">
        <v>339240.0</v>
      </c>
      <c r="E153" s="51">
        <f t="shared" si="1"/>
        <v>352332</v>
      </c>
      <c r="F153" s="53">
        <f t="shared" si="2"/>
        <v>0.03715813494</v>
      </c>
    </row>
    <row r="154" ht="15.75" customHeight="1">
      <c r="A154" s="51">
        <v>153.0</v>
      </c>
      <c r="B154" s="52">
        <v>44069.0</v>
      </c>
      <c r="C154" s="51">
        <v>13092.0</v>
      </c>
      <c r="D154" s="51">
        <v>339240.0</v>
      </c>
      <c r="E154" s="51">
        <f t="shared" si="1"/>
        <v>352332</v>
      </c>
      <c r="F154" s="53">
        <f t="shared" si="2"/>
        <v>0.03715813494</v>
      </c>
    </row>
    <row r="155" ht="15.75" customHeight="1">
      <c r="A155" s="51">
        <v>154.0</v>
      </c>
      <c r="B155" s="52">
        <v>44070.0</v>
      </c>
      <c r="C155" s="51">
        <v>13092.0</v>
      </c>
      <c r="D155" s="51">
        <v>339240.0</v>
      </c>
      <c r="E155" s="51">
        <f t="shared" si="1"/>
        <v>352332</v>
      </c>
      <c r="F155" s="53">
        <f t="shared" si="2"/>
        <v>0.03715813494</v>
      </c>
    </row>
    <row r="156" ht="15.75" customHeight="1">
      <c r="A156" s="51">
        <v>155.0</v>
      </c>
      <c r="B156" s="52">
        <v>44071.0</v>
      </c>
      <c r="C156" s="51">
        <v>13757.0</v>
      </c>
      <c r="D156" s="51">
        <v>349105.0</v>
      </c>
      <c r="E156" s="51">
        <f t="shared" si="1"/>
        <v>362862</v>
      </c>
      <c r="F156" s="53">
        <f t="shared" si="2"/>
        <v>0.03791248464</v>
      </c>
    </row>
    <row r="157" ht="15.75" customHeight="1">
      <c r="A157" s="51">
        <v>156.0</v>
      </c>
      <c r="B157" s="52">
        <v>44072.0</v>
      </c>
      <c r="C157" s="51">
        <v>13760.0</v>
      </c>
      <c r="D157" s="51">
        <v>349202.0</v>
      </c>
      <c r="E157" s="51">
        <f t="shared" si="1"/>
        <v>362962</v>
      </c>
      <c r="F157" s="53">
        <f t="shared" si="2"/>
        <v>0.03791030466</v>
      </c>
    </row>
    <row r="158" ht="15.75" customHeight="1">
      <c r="A158" s="51">
        <v>157.0</v>
      </c>
      <c r="B158" s="52">
        <v>44073.0</v>
      </c>
      <c r="C158" s="51">
        <v>13764.0</v>
      </c>
      <c r="D158" s="51">
        <v>349298.0</v>
      </c>
      <c r="E158" s="51">
        <f t="shared" si="1"/>
        <v>363062</v>
      </c>
      <c r="F158" s="53">
        <f t="shared" si="2"/>
        <v>0.03791088024</v>
      </c>
    </row>
    <row r="159" ht="15.75" customHeight="1">
      <c r="A159" s="51">
        <v>158.0</v>
      </c>
      <c r="B159" s="52">
        <v>44074.0</v>
      </c>
      <c r="C159" s="51">
        <v>13764.0</v>
      </c>
      <c r="D159" s="51">
        <v>349933.0</v>
      </c>
      <c r="E159" s="51">
        <f t="shared" si="1"/>
        <v>363697</v>
      </c>
      <c r="F159" s="53">
        <f t="shared" si="2"/>
        <v>0.0378446894</v>
      </c>
    </row>
    <row r="160" ht="15.75" customHeight="1">
      <c r="A160" s="51">
        <v>159.0</v>
      </c>
      <c r="B160" s="52">
        <v>44075.0</v>
      </c>
      <c r="C160" s="51">
        <v>13792.0</v>
      </c>
      <c r="D160" s="51">
        <v>352905.0</v>
      </c>
      <c r="E160" s="51">
        <f t="shared" si="1"/>
        <v>366697</v>
      </c>
      <c r="F160" s="53">
        <f t="shared" si="2"/>
        <v>0.03761143396</v>
      </c>
    </row>
    <row r="161" ht="15.75" customHeight="1">
      <c r="A161" s="51">
        <v>160.0</v>
      </c>
      <c r="B161" s="52">
        <v>44076.0</v>
      </c>
      <c r="C161" s="51">
        <v>13804.0</v>
      </c>
      <c r="D161" s="51">
        <v>354893.0</v>
      </c>
      <c r="E161" s="51">
        <f t="shared" si="1"/>
        <v>368697</v>
      </c>
      <c r="F161" s="53">
        <f t="shared" si="2"/>
        <v>0.03743995747</v>
      </c>
    </row>
    <row r="162" ht="15.75" customHeight="1">
      <c r="A162" s="51">
        <v>161.0</v>
      </c>
      <c r="B162" s="52">
        <v>44077.0</v>
      </c>
      <c r="C162" s="51">
        <v>14646.0</v>
      </c>
      <c r="D162" s="51">
        <v>368144.0</v>
      </c>
      <c r="E162" s="51">
        <f t="shared" si="1"/>
        <v>382790</v>
      </c>
      <c r="F162" s="53">
        <f t="shared" si="2"/>
        <v>0.0382611876</v>
      </c>
    </row>
    <row r="163" ht="15.75" customHeight="1">
      <c r="A163" s="51">
        <v>162.0</v>
      </c>
      <c r="B163" s="52">
        <v>44078.0</v>
      </c>
      <c r="C163" s="51">
        <v>14656.0</v>
      </c>
      <c r="D163" s="51">
        <v>368244.0</v>
      </c>
      <c r="E163" s="51">
        <f t="shared" si="1"/>
        <v>382900</v>
      </c>
      <c r="F163" s="53">
        <f t="shared" si="2"/>
        <v>0.03827631235</v>
      </c>
    </row>
    <row r="164" ht="15.75" customHeight="1">
      <c r="A164" s="51">
        <v>163.0</v>
      </c>
      <c r="B164" s="52">
        <v>44079.0</v>
      </c>
      <c r="C164" s="51">
        <v>14660.0</v>
      </c>
      <c r="D164" s="51">
        <v>368540.0</v>
      </c>
      <c r="E164" s="51">
        <f t="shared" si="1"/>
        <v>383200</v>
      </c>
      <c r="F164" s="53">
        <f t="shared" si="2"/>
        <v>0.03825678497</v>
      </c>
    </row>
    <row r="165" ht="15.75" customHeight="1">
      <c r="A165" s="51">
        <v>164.0</v>
      </c>
      <c r="B165" s="52">
        <v>44080.0</v>
      </c>
      <c r="C165" s="51">
        <v>14772.0</v>
      </c>
      <c r="D165" s="51">
        <v>369206.0</v>
      </c>
      <c r="E165" s="51">
        <f t="shared" si="1"/>
        <v>383978</v>
      </c>
      <c r="F165" s="53">
        <f t="shared" si="2"/>
        <v>0.03847095407</v>
      </c>
    </row>
    <row r="166" ht="15.75" customHeight="1">
      <c r="A166" s="51">
        <v>165.0</v>
      </c>
      <c r="B166" s="52">
        <v>44081.0</v>
      </c>
      <c r="C166" s="51">
        <v>15180.0</v>
      </c>
      <c r="D166" s="51">
        <v>374949.0</v>
      </c>
      <c r="E166" s="51">
        <f t="shared" si="1"/>
        <v>390129</v>
      </c>
      <c r="F166" s="53">
        <f t="shared" si="2"/>
        <v>0.03891020662</v>
      </c>
    </row>
    <row r="167" ht="15.75" customHeight="1">
      <c r="A167" s="51">
        <v>166.0</v>
      </c>
      <c r="B167" s="52">
        <v>44082.0</v>
      </c>
      <c r="C167" s="51">
        <v>15182.0</v>
      </c>
      <c r="D167" s="51">
        <v>375250.0</v>
      </c>
      <c r="E167" s="51">
        <f t="shared" si="1"/>
        <v>390432</v>
      </c>
      <c r="F167" s="53">
        <f t="shared" si="2"/>
        <v>0.03888513237</v>
      </c>
    </row>
    <row r="168" ht="15.75" customHeight="1">
      <c r="A168" s="51">
        <v>167.0</v>
      </c>
      <c r="B168" s="52">
        <v>44083.0</v>
      </c>
      <c r="C168" s="51">
        <v>15190.0</v>
      </c>
      <c r="D168" s="51">
        <v>376242.0</v>
      </c>
      <c r="E168" s="51">
        <f t="shared" si="1"/>
        <v>391432</v>
      </c>
      <c r="F168" s="53">
        <f t="shared" si="2"/>
        <v>0.03880622943</v>
      </c>
    </row>
    <row r="169" ht="15.75" customHeight="1">
      <c r="A169" s="51">
        <v>168.0</v>
      </c>
      <c r="B169" s="52">
        <v>44084.0</v>
      </c>
      <c r="C169" s="51">
        <v>15210.0</v>
      </c>
      <c r="D169" s="51">
        <v>378222.0</v>
      </c>
      <c r="E169" s="51">
        <f t="shared" si="1"/>
        <v>393432</v>
      </c>
      <c r="F169" s="53">
        <f t="shared" si="2"/>
        <v>0.03865979381</v>
      </c>
    </row>
    <row r="170" ht="15.75" customHeight="1">
      <c r="A170" s="51">
        <v>169.0</v>
      </c>
      <c r="B170" s="52">
        <v>44085.0</v>
      </c>
      <c r="C170" s="51">
        <v>15210.0</v>
      </c>
      <c r="D170" s="51">
        <v>379327.0</v>
      </c>
      <c r="E170" s="51">
        <f t="shared" si="1"/>
        <v>394537</v>
      </c>
      <c r="F170" s="53">
        <f t="shared" si="2"/>
        <v>0.03855151735</v>
      </c>
    </row>
    <row r="171" ht="15.75" customHeight="1">
      <c r="A171" s="54">
        <v>170.0</v>
      </c>
      <c r="B171" s="52">
        <v>44086.0</v>
      </c>
      <c r="C171" s="55">
        <v>15214.0</v>
      </c>
      <c r="D171" s="55">
        <v>379523.0</v>
      </c>
      <c r="E171" s="51">
        <f t="shared" si="1"/>
        <v>394737</v>
      </c>
      <c r="F171" s="53">
        <f t="shared" si="2"/>
        <v>0.03854211792</v>
      </c>
    </row>
    <row r="172" ht="15.75" customHeight="1">
      <c r="A172" s="51">
        <v>171.0</v>
      </c>
      <c r="B172" s="52">
        <v>44087.0</v>
      </c>
      <c r="C172" s="55">
        <v>15230.0</v>
      </c>
      <c r="D172" s="55">
        <v>380353.0</v>
      </c>
      <c r="E172" s="51">
        <f t="shared" si="1"/>
        <v>395583</v>
      </c>
      <c r="F172" s="53">
        <f t="shared" si="2"/>
        <v>0.03850013777</v>
      </c>
    </row>
    <row r="173" ht="15.75" customHeight="1">
      <c r="A173" s="51">
        <v>172.0</v>
      </c>
      <c r="B173" s="52">
        <v>44088.0</v>
      </c>
      <c r="C173" s="51">
        <v>15255.0</v>
      </c>
      <c r="D173" s="51">
        <v>381328.0</v>
      </c>
      <c r="E173" s="51">
        <f t="shared" si="1"/>
        <v>396583</v>
      </c>
      <c r="F173" s="53">
        <f t="shared" si="2"/>
        <v>0.03846609663</v>
      </c>
    </row>
    <row r="174" ht="15.75" customHeight="1">
      <c r="A174" s="51">
        <v>173.0</v>
      </c>
      <c r="B174" s="52">
        <v>44089.0</v>
      </c>
      <c r="C174" s="51">
        <v>15265.0</v>
      </c>
      <c r="D174" s="51">
        <v>381818.0</v>
      </c>
      <c r="E174" s="51">
        <f t="shared" si="1"/>
        <v>397083</v>
      </c>
      <c r="F174" s="53">
        <f t="shared" si="2"/>
        <v>0.03844284444</v>
      </c>
    </row>
    <row r="175" ht="15.75" customHeight="1">
      <c r="A175" s="51">
        <v>174.0</v>
      </c>
      <c r="B175" s="52">
        <v>44090.0</v>
      </c>
      <c r="C175" s="51">
        <v>15270.0</v>
      </c>
      <c r="D175" s="51">
        <v>382013.0</v>
      </c>
      <c r="E175" s="51">
        <f t="shared" si="1"/>
        <v>397283</v>
      </c>
      <c r="F175" s="53">
        <f t="shared" si="2"/>
        <v>0.03843607705</v>
      </c>
    </row>
    <row r="176" ht="15.75" customHeight="1">
      <c r="A176" s="51">
        <v>175.0</v>
      </c>
      <c r="B176" s="52">
        <v>44091.0</v>
      </c>
      <c r="C176" s="54">
        <v>15275.0</v>
      </c>
      <c r="D176" s="54">
        <v>382108.0</v>
      </c>
      <c r="E176" s="51">
        <f t="shared" si="1"/>
        <v>397383</v>
      </c>
      <c r="F176" s="53">
        <f t="shared" si="2"/>
        <v>0.03843898707</v>
      </c>
    </row>
    <row r="177" ht="15.75" customHeight="1">
      <c r="A177" s="51">
        <v>176.0</v>
      </c>
      <c r="B177" s="52">
        <v>44092.0</v>
      </c>
      <c r="C177" s="51">
        <v>15250.0</v>
      </c>
      <c r="D177" s="51">
        <v>383083.0</v>
      </c>
      <c r="E177" s="51">
        <f t="shared" si="1"/>
        <v>398333</v>
      </c>
      <c r="F177" s="53">
        <f t="shared" si="2"/>
        <v>0.03828455087</v>
      </c>
    </row>
    <row r="178" ht="15.75" customHeight="1">
      <c r="A178" s="54">
        <v>177.0</v>
      </c>
      <c r="B178" s="52">
        <v>44093.0</v>
      </c>
      <c r="C178" s="56">
        <v>15250.0</v>
      </c>
      <c r="D178" s="56">
        <v>383183.0</v>
      </c>
      <c r="E178" s="51">
        <f t="shared" si="1"/>
        <v>398433</v>
      </c>
      <c r="F178" s="53">
        <f t="shared" si="2"/>
        <v>0.03827494209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51">
        <v>178.0</v>
      </c>
      <c r="B179" s="52">
        <v>44094.0</v>
      </c>
      <c r="C179" s="51">
        <v>15350.0</v>
      </c>
      <c r="D179" s="51">
        <v>384083.0</v>
      </c>
      <c r="E179" s="51">
        <f t="shared" si="1"/>
        <v>399433</v>
      </c>
      <c r="F179" s="53">
        <f t="shared" si="2"/>
        <v>0.03842947378</v>
      </c>
    </row>
    <row r="180" ht="15.75" customHeight="1">
      <c r="A180" s="51">
        <v>179.0</v>
      </c>
      <c r="B180" s="52">
        <v>44095.0</v>
      </c>
      <c r="C180" s="51">
        <v>15360.0</v>
      </c>
      <c r="D180" s="51">
        <v>384173.0</v>
      </c>
      <c r="E180" s="51">
        <f t="shared" si="1"/>
        <v>399533</v>
      </c>
      <c r="F180" s="53">
        <f t="shared" si="2"/>
        <v>0.0384448844</v>
      </c>
    </row>
    <row r="181" ht="15.75" customHeight="1">
      <c r="A181" s="51">
        <v>180.0</v>
      </c>
      <c r="B181" s="52">
        <v>44096.0</v>
      </c>
      <c r="C181" s="51">
        <v>15370.0</v>
      </c>
      <c r="D181" s="51">
        <v>384363.0</v>
      </c>
      <c r="E181" s="51">
        <f t="shared" si="1"/>
        <v>399733</v>
      </c>
      <c r="F181" s="53">
        <f t="shared" si="2"/>
        <v>0.03845066582</v>
      </c>
    </row>
    <row r="182" ht="15.75" customHeight="1">
      <c r="A182" s="51">
        <v>181.0</v>
      </c>
      <c r="B182" s="52">
        <v>44097.0</v>
      </c>
      <c r="C182" s="51">
        <v>15375.0</v>
      </c>
      <c r="D182" s="51">
        <v>384458.0</v>
      </c>
      <c r="E182" s="51">
        <f t="shared" si="1"/>
        <v>399833</v>
      </c>
      <c r="F182" s="53">
        <f t="shared" si="2"/>
        <v>0.03845355436</v>
      </c>
    </row>
    <row r="183" ht="15.75" customHeight="1">
      <c r="A183" s="51">
        <v>182.0</v>
      </c>
      <c r="B183" s="52">
        <v>44098.0</v>
      </c>
      <c r="C183" s="56">
        <v>15385.0</v>
      </c>
      <c r="D183" s="56">
        <v>384298.0</v>
      </c>
      <c r="E183" s="51">
        <f t="shared" si="1"/>
        <v>399683</v>
      </c>
      <c r="F183" s="53">
        <f t="shared" si="2"/>
        <v>0.03849300571</v>
      </c>
    </row>
    <row r="184" ht="15.75" customHeight="1">
      <c r="A184" s="51">
        <v>183.0</v>
      </c>
      <c r="B184" s="52">
        <v>44099.0</v>
      </c>
      <c r="C184" s="51">
        <v>15485.0</v>
      </c>
      <c r="D184" s="51">
        <v>385198.0</v>
      </c>
      <c r="E184" s="51">
        <f t="shared" si="1"/>
        <v>400683</v>
      </c>
      <c r="F184" s="53">
        <f t="shared" si="2"/>
        <v>0.03864651108</v>
      </c>
    </row>
    <row r="185" ht="15.75" customHeight="1">
      <c r="A185" s="54">
        <v>184.0</v>
      </c>
      <c r="B185" s="52">
        <v>44100.0</v>
      </c>
      <c r="C185" s="56">
        <v>15505.0</v>
      </c>
      <c r="D185" s="56">
        <v>386178.0</v>
      </c>
      <c r="E185" s="51">
        <f t="shared" si="1"/>
        <v>401683</v>
      </c>
      <c r="F185" s="53">
        <f t="shared" si="2"/>
        <v>0.03860009012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51">
        <v>185.0</v>
      </c>
      <c r="B186" s="52">
        <v>44101.0</v>
      </c>
      <c r="C186" s="51">
        <v>15555.0</v>
      </c>
      <c r="D186" s="51">
        <v>387128.0</v>
      </c>
      <c r="E186" s="51">
        <f t="shared" si="1"/>
        <v>402683</v>
      </c>
      <c r="F186" s="53">
        <f t="shared" si="2"/>
        <v>0.03862840001</v>
      </c>
    </row>
    <row r="187" ht="15.75" customHeight="1">
      <c r="A187" s="54">
        <v>186.0</v>
      </c>
      <c r="B187" s="52">
        <v>44102.0</v>
      </c>
      <c r="C187" s="56">
        <v>15559.0</v>
      </c>
      <c r="D187" s="56">
        <v>387324.0</v>
      </c>
      <c r="E187" s="51">
        <f t="shared" si="1"/>
        <v>402883</v>
      </c>
      <c r="F187" s="53">
        <f t="shared" si="2"/>
        <v>0.03861915246</v>
      </c>
    </row>
    <row r="188" ht="15.75" customHeight="1">
      <c r="A188" s="51">
        <v>187.0</v>
      </c>
      <c r="B188" s="52">
        <v>44103.0</v>
      </c>
      <c r="C188" s="51">
        <v>24624.0</v>
      </c>
      <c r="D188" s="51">
        <v>531971.0</v>
      </c>
      <c r="E188" s="51">
        <f t="shared" si="1"/>
        <v>556595</v>
      </c>
      <c r="F188" s="53">
        <f t="shared" si="2"/>
        <v>0.04424042616</v>
      </c>
    </row>
    <row r="189" ht="15.75" customHeight="1">
      <c r="A189" s="51">
        <v>188.0</v>
      </c>
      <c r="B189" s="52">
        <v>44104.0</v>
      </c>
      <c r="C189" s="51">
        <v>24624.0</v>
      </c>
      <c r="D189" s="51">
        <v>531971.0</v>
      </c>
      <c r="E189" s="51">
        <f t="shared" si="1"/>
        <v>556595</v>
      </c>
      <c r="F189" s="53">
        <f t="shared" si="2"/>
        <v>0.04424042616</v>
      </c>
    </row>
    <row r="190" ht="15.75" customHeight="1">
      <c r="A190" s="54">
        <v>189.0</v>
      </c>
      <c r="B190" s="52">
        <v>44105.0</v>
      </c>
      <c r="C190" s="56">
        <v>24630.0</v>
      </c>
      <c r="D190" s="56">
        <v>532965.0</v>
      </c>
      <c r="E190" s="51">
        <f t="shared" si="1"/>
        <v>557595</v>
      </c>
      <c r="F190" s="53">
        <f t="shared" si="2"/>
        <v>0.04417184516</v>
      </c>
    </row>
    <row r="191" ht="15.75" customHeight="1">
      <c r="A191" s="51">
        <v>190.0</v>
      </c>
      <c r="B191" s="52">
        <v>44106.0</v>
      </c>
      <c r="C191" s="51">
        <v>24635.0</v>
      </c>
      <c r="D191" s="51">
        <v>533160.0</v>
      </c>
      <c r="E191" s="51">
        <f t="shared" si="1"/>
        <v>557795</v>
      </c>
      <c r="F191" s="53">
        <f t="shared" si="2"/>
        <v>0.044164971</v>
      </c>
    </row>
    <row r="192" ht="15.75" customHeight="1">
      <c r="A192" s="54">
        <v>191.0</v>
      </c>
      <c r="B192" s="52">
        <v>44107.0</v>
      </c>
      <c r="C192" s="56">
        <v>24640.0</v>
      </c>
      <c r="D192" s="56">
        <v>533355.0</v>
      </c>
      <c r="E192" s="51">
        <f t="shared" si="1"/>
        <v>557995</v>
      </c>
      <c r="F192" s="53">
        <f t="shared" si="2"/>
        <v>0.04415810178</v>
      </c>
    </row>
    <row r="193" ht="15.75" customHeight="1">
      <c r="A193" s="51">
        <v>192.0</v>
      </c>
      <c r="B193" s="52">
        <v>44108.0</v>
      </c>
      <c r="C193" s="51">
        <v>24670.0</v>
      </c>
      <c r="D193" s="51">
        <v>534325.0</v>
      </c>
      <c r="E193" s="51">
        <f t="shared" si="1"/>
        <v>558995</v>
      </c>
      <c r="F193" s="53">
        <f t="shared" si="2"/>
        <v>0.044132774</v>
      </c>
    </row>
    <row r="194" ht="15.75" customHeight="1">
      <c r="A194" s="51">
        <v>193.0</v>
      </c>
      <c r="B194" s="52">
        <v>44109.0</v>
      </c>
      <c r="C194" s="51">
        <v>25486.0</v>
      </c>
      <c r="D194" s="51">
        <v>540285.0</v>
      </c>
      <c r="E194" s="51">
        <f t="shared" si="1"/>
        <v>565771</v>
      </c>
      <c r="F194" s="53">
        <f t="shared" si="2"/>
        <v>0.04504649408</v>
      </c>
    </row>
    <row r="195" ht="15.75" customHeight="1">
      <c r="A195" s="51">
        <v>194.0</v>
      </c>
      <c r="B195" s="52">
        <v>44110.0</v>
      </c>
      <c r="C195" s="51">
        <v>25486.0</v>
      </c>
      <c r="D195" s="51">
        <v>540285.0</v>
      </c>
      <c r="E195" s="51">
        <f t="shared" si="1"/>
        <v>565771</v>
      </c>
      <c r="F195" s="53">
        <f t="shared" si="2"/>
        <v>0.04504649408</v>
      </c>
    </row>
    <row r="196" ht="15.75" customHeight="1">
      <c r="A196" s="51">
        <v>195.0</v>
      </c>
      <c r="B196" s="52">
        <v>44111.0</v>
      </c>
      <c r="C196" s="51">
        <v>25497.0</v>
      </c>
      <c r="D196" s="51">
        <v>540463.0</v>
      </c>
      <c r="E196" s="51">
        <f t="shared" si="1"/>
        <v>565960</v>
      </c>
      <c r="F196" s="53">
        <f t="shared" si="2"/>
        <v>0.04505088699</v>
      </c>
    </row>
    <row r="197" ht="15.75" customHeight="1">
      <c r="A197" s="51">
        <v>196.0</v>
      </c>
      <c r="B197" s="52">
        <v>44112.0</v>
      </c>
      <c r="C197" s="56">
        <v>25500.0</v>
      </c>
      <c r="D197" s="56">
        <v>540560.0</v>
      </c>
      <c r="E197" s="51">
        <f t="shared" si="1"/>
        <v>566060</v>
      </c>
      <c r="F197" s="53">
        <f t="shared" si="2"/>
        <v>0.0450482281</v>
      </c>
    </row>
    <row r="198" ht="15.75" customHeight="1">
      <c r="A198" s="51">
        <v>197.0</v>
      </c>
      <c r="B198" s="52">
        <v>44113.0</v>
      </c>
      <c r="C198" s="51">
        <v>25520.0</v>
      </c>
      <c r="D198" s="51">
        <v>541540.0</v>
      </c>
      <c r="E198" s="51">
        <f t="shared" si="1"/>
        <v>567060</v>
      </c>
      <c r="F198" s="53">
        <f t="shared" si="2"/>
        <v>0.04500405601</v>
      </c>
    </row>
    <row r="199" ht="15.75" customHeight="1">
      <c r="A199" s="54">
        <v>198.0</v>
      </c>
      <c r="B199" s="52">
        <v>44114.0</v>
      </c>
      <c r="C199" s="56">
        <v>25525.0</v>
      </c>
      <c r="D199" s="56">
        <v>541635.0</v>
      </c>
      <c r="E199" s="51">
        <f t="shared" si="1"/>
        <v>567160</v>
      </c>
      <c r="F199" s="53">
        <f t="shared" si="2"/>
        <v>0.04500493688</v>
      </c>
    </row>
    <row r="200" ht="15.75" customHeight="1">
      <c r="A200" s="51">
        <v>199.0</v>
      </c>
      <c r="B200" s="52">
        <v>44115.0</v>
      </c>
      <c r="C200" s="51">
        <v>25525.0</v>
      </c>
      <c r="D200" s="51">
        <v>541735.0</v>
      </c>
      <c r="E200" s="51">
        <f t="shared" si="1"/>
        <v>567260</v>
      </c>
      <c r="F200" s="53">
        <f t="shared" si="2"/>
        <v>0.04499700314</v>
      </c>
    </row>
    <row r="201" ht="15.75" customHeight="1">
      <c r="A201" s="54">
        <v>200.0</v>
      </c>
      <c r="B201" s="52">
        <v>44116.0</v>
      </c>
      <c r="C201" s="56">
        <v>25545.0</v>
      </c>
      <c r="D201" s="56">
        <v>542715.0</v>
      </c>
      <c r="E201" s="51">
        <f t="shared" si="1"/>
        <v>568260</v>
      </c>
      <c r="F201" s="53">
        <f t="shared" si="2"/>
        <v>0.04495301447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51">
        <v>201.0</v>
      </c>
      <c r="B202" s="52">
        <v>44117.0</v>
      </c>
      <c r="C202" s="51">
        <v>25609.0</v>
      </c>
      <c r="D202" s="51">
        <v>542715.0</v>
      </c>
      <c r="E202" s="51">
        <f t="shared" si="1"/>
        <v>568324</v>
      </c>
      <c r="F202" s="53">
        <f t="shared" si="2"/>
        <v>0.04506056404</v>
      </c>
    </row>
    <row r="203" ht="15.75" customHeight="1">
      <c r="A203" s="51">
        <v>202.0</v>
      </c>
      <c r="B203" s="52">
        <v>44118.0</v>
      </c>
      <c r="C203" s="51">
        <v>25612.0</v>
      </c>
      <c r="D203" s="51">
        <v>543968.0</v>
      </c>
      <c r="E203" s="51">
        <f t="shared" si="1"/>
        <v>569580</v>
      </c>
      <c r="F203" s="53">
        <f t="shared" si="2"/>
        <v>0.04496646652</v>
      </c>
    </row>
    <row r="204" ht="15.75" customHeight="1">
      <c r="A204" s="56">
        <v>203.0</v>
      </c>
      <c r="B204" s="52">
        <v>44119.0</v>
      </c>
      <c r="C204" s="56">
        <v>25672.0</v>
      </c>
      <c r="D204" s="56">
        <v>544149.0</v>
      </c>
      <c r="E204" s="51">
        <f t="shared" si="1"/>
        <v>569821</v>
      </c>
      <c r="F204" s="53">
        <f t="shared" si="2"/>
        <v>0.04505274463</v>
      </c>
    </row>
    <row r="205" ht="15.75" customHeight="1">
      <c r="A205" s="51">
        <v>204.0</v>
      </c>
      <c r="B205" s="52">
        <v>44120.0</v>
      </c>
      <c r="C205" s="51">
        <v>25672.0</v>
      </c>
      <c r="D205" s="51">
        <v>544249.0</v>
      </c>
      <c r="E205" s="51">
        <f t="shared" si="1"/>
        <v>569921</v>
      </c>
      <c r="F205" s="53">
        <f t="shared" si="2"/>
        <v>0.04504483955</v>
      </c>
    </row>
    <row r="206" ht="15.75" customHeight="1">
      <c r="A206" s="56">
        <v>205.0</v>
      </c>
      <c r="B206" s="52">
        <v>44121.0</v>
      </c>
      <c r="C206" s="56">
        <v>25672.0</v>
      </c>
      <c r="D206" s="56">
        <v>544299.0</v>
      </c>
      <c r="E206" s="51">
        <f t="shared" si="1"/>
        <v>569971</v>
      </c>
      <c r="F206" s="53">
        <f t="shared" si="2"/>
        <v>0.04504088805</v>
      </c>
    </row>
    <row r="207" ht="15.75" customHeight="1">
      <c r="A207" s="51">
        <v>206.0</v>
      </c>
      <c r="B207" s="52">
        <v>44122.0</v>
      </c>
      <c r="C207" s="51">
        <v>25672.0</v>
      </c>
      <c r="D207" s="51">
        <v>544299.0</v>
      </c>
      <c r="E207" s="51">
        <f t="shared" si="1"/>
        <v>569971</v>
      </c>
      <c r="F207" s="53">
        <f t="shared" si="2"/>
        <v>0.04504088805</v>
      </c>
    </row>
    <row r="208" ht="15.75" customHeight="1">
      <c r="A208" s="56">
        <v>207.0</v>
      </c>
      <c r="B208" s="52">
        <v>44123.0</v>
      </c>
      <c r="C208" s="51">
        <v>25975.0</v>
      </c>
      <c r="D208" s="51">
        <v>545096.0</v>
      </c>
      <c r="E208" s="51">
        <f t="shared" si="1"/>
        <v>571071</v>
      </c>
      <c r="F208" s="53">
        <f t="shared" si="2"/>
        <v>0.04548471206</v>
      </c>
    </row>
    <row r="209" ht="15.75" customHeight="1">
      <c r="A209" s="51">
        <v>208.0</v>
      </c>
      <c r="B209" s="52">
        <v>44124.0</v>
      </c>
      <c r="C209" s="51">
        <v>25975.0</v>
      </c>
      <c r="D209" s="51">
        <v>545196.0</v>
      </c>
      <c r="E209" s="51">
        <f t="shared" si="1"/>
        <v>571171</v>
      </c>
      <c r="F209" s="53">
        <f t="shared" si="2"/>
        <v>0.04547674864</v>
      </c>
    </row>
    <row r="210" ht="15.75" customHeight="1">
      <c r="A210" s="51">
        <v>209.0</v>
      </c>
      <c r="B210" s="52">
        <v>44125.0</v>
      </c>
      <c r="C210" s="51">
        <v>26301.0</v>
      </c>
      <c r="D210" s="51">
        <v>545872.0</v>
      </c>
      <c r="E210" s="51">
        <f t="shared" si="1"/>
        <v>572173</v>
      </c>
      <c r="F210" s="53">
        <f t="shared" si="2"/>
        <v>0.04596686666</v>
      </c>
    </row>
    <row r="211" ht="15.75" customHeight="1">
      <c r="A211" s="56">
        <v>210.0</v>
      </c>
      <c r="B211" s="52">
        <v>44126.0</v>
      </c>
      <c r="C211" s="56">
        <v>26301.0</v>
      </c>
      <c r="D211" s="56">
        <v>545872.0</v>
      </c>
      <c r="E211" s="51">
        <f t="shared" si="1"/>
        <v>572173</v>
      </c>
      <c r="F211" s="53">
        <f t="shared" si="2"/>
        <v>0.04596686666</v>
      </c>
    </row>
    <row r="212" ht="15.75" customHeight="1">
      <c r="A212" s="51">
        <v>211.0</v>
      </c>
      <c r="B212" s="52">
        <v>44127.0</v>
      </c>
      <c r="C212" s="51">
        <v>26301.0</v>
      </c>
      <c r="D212" s="51">
        <v>545972.0</v>
      </c>
      <c r="E212" s="51">
        <f t="shared" si="1"/>
        <v>572273</v>
      </c>
      <c r="F212" s="53">
        <f t="shared" si="2"/>
        <v>0.04595883433</v>
      </c>
    </row>
    <row r="213" ht="15.75" customHeight="1">
      <c r="A213" s="56">
        <v>212.0</v>
      </c>
      <c r="B213" s="52">
        <v>44128.0</v>
      </c>
      <c r="C213" s="56">
        <v>26301.0</v>
      </c>
      <c r="D213" s="56">
        <v>545972.0</v>
      </c>
      <c r="E213" s="51">
        <f t="shared" si="1"/>
        <v>572273</v>
      </c>
      <c r="F213" s="53">
        <f t="shared" si="2"/>
        <v>0.04595883433</v>
      </c>
    </row>
    <row r="214" ht="15.75" customHeight="1">
      <c r="A214" s="51">
        <v>213.0</v>
      </c>
      <c r="B214" s="52">
        <v>44129.0</v>
      </c>
      <c r="C214" s="51">
        <v>26321.0</v>
      </c>
      <c r="D214" s="51">
        <v>546952.0</v>
      </c>
      <c r="E214" s="51">
        <f t="shared" si="1"/>
        <v>573273</v>
      </c>
      <c r="F214" s="53">
        <f t="shared" si="2"/>
        <v>0.04591355253</v>
      </c>
    </row>
    <row r="215" ht="15.75" customHeight="1">
      <c r="A215" s="56">
        <v>214.0</v>
      </c>
      <c r="B215" s="52">
        <v>44130.0</v>
      </c>
      <c r="C215" s="56">
        <v>26321.0</v>
      </c>
      <c r="D215" s="56">
        <v>547052.0</v>
      </c>
      <c r="E215" s="51">
        <f t="shared" si="1"/>
        <v>573373</v>
      </c>
      <c r="F215" s="53">
        <f t="shared" si="2"/>
        <v>0.04590554491</v>
      </c>
    </row>
    <row r="216" ht="15.75" customHeight="1">
      <c r="A216" s="51">
        <v>215.0</v>
      </c>
      <c r="B216" s="52">
        <v>44131.0</v>
      </c>
      <c r="C216" s="51">
        <v>26321.0</v>
      </c>
      <c r="D216" s="51">
        <v>547152.0</v>
      </c>
      <c r="E216" s="51">
        <f t="shared" si="1"/>
        <v>573473</v>
      </c>
      <c r="F216" s="53">
        <f t="shared" si="2"/>
        <v>0.04589754008</v>
      </c>
    </row>
    <row r="217" ht="15.75" customHeight="1">
      <c r="A217" s="51">
        <v>216.0</v>
      </c>
      <c r="B217" s="52">
        <v>44132.0</v>
      </c>
      <c r="C217" s="51">
        <v>26321.0</v>
      </c>
      <c r="D217" s="51">
        <v>547252.0</v>
      </c>
      <c r="E217" s="51">
        <f t="shared" si="1"/>
        <v>573573</v>
      </c>
      <c r="F217" s="53">
        <f t="shared" si="2"/>
        <v>0.04588953804</v>
      </c>
    </row>
    <row r="218" ht="15.75" customHeight="1">
      <c r="A218" s="56">
        <v>217.0</v>
      </c>
      <c r="B218" s="52">
        <v>44133.0</v>
      </c>
      <c r="C218" s="56">
        <v>26321.0</v>
      </c>
      <c r="D218" s="56">
        <v>547352.0</v>
      </c>
      <c r="E218" s="51">
        <f t="shared" si="1"/>
        <v>573673</v>
      </c>
      <c r="F218" s="53">
        <f t="shared" si="2"/>
        <v>0.04588153879</v>
      </c>
    </row>
    <row r="219" ht="15.75" customHeight="1">
      <c r="A219" s="51">
        <v>218.0</v>
      </c>
      <c r="B219" s="52">
        <v>44134.0</v>
      </c>
      <c r="C219" s="51">
        <v>26321.0</v>
      </c>
      <c r="D219" s="51">
        <v>547452.0</v>
      </c>
      <c r="E219" s="51">
        <f t="shared" si="1"/>
        <v>573773</v>
      </c>
      <c r="F219" s="53">
        <f t="shared" si="2"/>
        <v>0.04587354232</v>
      </c>
    </row>
    <row r="220" ht="15.75" customHeight="1">
      <c r="A220" s="56">
        <v>219.0</v>
      </c>
      <c r="B220" s="52">
        <v>44135.0</v>
      </c>
      <c r="C220" s="56">
        <v>26321.0</v>
      </c>
      <c r="D220" s="56">
        <v>547552.0</v>
      </c>
      <c r="E220" s="51">
        <f t="shared" si="1"/>
        <v>573873</v>
      </c>
      <c r="F220" s="53">
        <f t="shared" si="2"/>
        <v>0.04586554865</v>
      </c>
    </row>
    <row r="221" ht="15.75" customHeight="1">
      <c r="A221" s="51">
        <v>220.0</v>
      </c>
      <c r="B221" s="52">
        <v>44136.0</v>
      </c>
      <c r="C221" s="51">
        <v>26321.0</v>
      </c>
      <c r="D221" s="51">
        <v>547652.0</v>
      </c>
      <c r="E221" s="51">
        <f t="shared" si="1"/>
        <v>573973</v>
      </c>
      <c r="F221" s="53">
        <f t="shared" si="2"/>
        <v>0.04585755776</v>
      </c>
    </row>
    <row r="222" ht="15.75" customHeight="1">
      <c r="A222" s="51">
        <v>221.0</v>
      </c>
      <c r="B222" s="52">
        <v>44137.0</v>
      </c>
      <c r="C222" s="51">
        <v>26897.0</v>
      </c>
      <c r="D222" s="51">
        <v>555445.0</v>
      </c>
      <c r="E222" s="51">
        <f t="shared" si="1"/>
        <v>582342</v>
      </c>
      <c r="F222" s="53">
        <f t="shared" si="2"/>
        <v>0.04618763544</v>
      </c>
    </row>
    <row r="223" ht="15.75" customHeight="1">
      <c r="A223" s="51">
        <v>222.0</v>
      </c>
      <c r="B223" s="52">
        <v>44138.0</v>
      </c>
      <c r="C223" s="51">
        <v>26897.0</v>
      </c>
      <c r="D223" s="51">
        <v>555545.0</v>
      </c>
      <c r="E223" s="51">
        <f t="shared" si="1"/>
        <v>582442</v>
      </c>
      <c r="F223" s="53">
        <f t="shared" si="2"/>
        <v>0.04617970545</v>
      </c>
    </row>
    <row r="224" ht="15.75" customHeight="1">
      <c r="A224" s="51">
        <v>223.0</v>
      </c>
      <c r="B224" s="52">
        <v>44139.0</v>
      </c>
      <c r="C224" s="51">
        <v>26897.0</v>
      </c>
      <c r="D224" s="51">
        <v>555645.0</v>
      </c>
      <c r="E224" s="51">
        <f t="shared" si="1"/>
        <v>582542</v>
      </c>
      <c r="F224" s="53">
        <f t="shared" si="2"/>
        <v>0.04617177817</v>
      </c>
    </row>
    <row r="225" ht="15.75" customHeight="1">
      <c r="A225" s="56">
        <v>224.0</v>
      </c>
      <c r="B225" s="52">
        <v>44140.0</v>
      </c>
      <c r="C225" s="56">
        <v>26897.0</v>
      </c>
      <c r="D225" s="56">
        <v>555745.0</v>
      </c>
      <c r="E225" s="51">
        <f t="shared" si="1"/>
        <v>582642</v>
      </c>
      <c r="F225" s="53">
        <f t="shared" si="2"/>
        <v>0.04616385362</v>
      </c>
    </row>
    <row r="226" ht="15.75" customHeight="1">
      <c r="A226" s="51">
        <v>225.0</v>
      </c>
      <c r="B226" s="52">
        <v>44141.0</v>
      </c>
      <c r="C226" s="51">
        <v>26897.0</v>
      </c>
      <c r="D226" s="51">
        <v>555845.0</v>
      </c>
      <c r="E226" s="51">
        <f t="shared" si="1"/>
        <v>582742</v>
      </c>
      <c r="F226" s="53">
        <f t="shared" si="2"/>
        <v>0.04615593178</v>
      </c>
    </row>
    <row r="227" ht="15.75" customHeight="1">
      <c r="A227" s="56">
        <v>226.0</v>
      </c>
      <c r="B227" s="52">
        <v>44142.0</v>
      </c>
      <c r="C227" s="56">
        <v>26897.0</v>
      </c>
      <c r="D227" s="56">
        <v>555945.0</v>
      </c>
      <c r="E227" s="51">
        <f t="shared" si="1"/>
        <v>582842</v>
      </c>
      <c r="F227" s="53">
        <f t="shared" si="2"/>
        <v>0.04614801267</v>
      </c>
    </row>
    <row r="228" ht="15.75" customHeight="1">
      <c r="A228" s="51">
        <v>227.0</v>
      </c>
      <c r="B228" s="52">
        <v>44143.0</v>
      </c>
      <c r="C228" s="51">
        <v>26897.0</v>
      </c>
      <c r="D228" s="51">
        <v>556045.0</v>
      </c>
      <c r="E228" s="51">
        <f t="shared" si="1"/>
        <v>582942</v>
      </c>
      <c r="F228" s="53">
        <f t="shared" si="2"/>
        <v>0.04614009627</v>
      </c>
    </row>
    <row r="229" ht="15.75" customHeight="1">
      <c r="A229" s="56">
        <v>228.0</v>
      </c>
      <c r="B229" s="52">
        <v>44144.0</v>
      </c>
      <c r="C229" s="56">
        <v>26897.0</v>
      </c>
      <c r="D229" s="56">
        <v>556145.0</v>
      </c>
      <c r="E229" s="51">
        <f t="shared" si="1"/>
        <v>583042</v>
      </c>
      <c r="F229" s="53">
        <f t="shared" si="2"/>
        <v>0.04613218259</v>
      </c>
    </row>
    <row r="230" ht="15.75" customHeight="1">
      <c r="A230" s="51">
        <v>229.0</v>
      </c>
      <c r="B230" s="52">
        <v>44145.0</v>
      </c>
      <c r="C230" s="51">
        <v>26897.0</v>
      </c>
      <c r="D230" s="51">
        <v>556245.0</v>
      </c>
      <c r="E230" s="51">
        <f t="shared" si="1"/>
        <v>583142</v>
      </c>
      <c r="F230" s="53">
        <f t="shared" si="2"/>
        <v>0.04612427162</v>
      </c>
    </row>
    <row r="231" ht="15.75" customHeight="1">
      <c r="A231" s="56">
        <v>230.0</v>
      </c>
      <c r="B231" s="52">
        <v>44146.0</v>
      </c>
      <c r="C231" s="56">
        <v>26897.0</v>
      </c>
      <c r="D231" s="56">
        <v>556345.0</v>
      </c>
      <c r="E231" s="51">
        <f t="shared" si="1"/>
        <v>583242</v>
      </c>
      <c r="F231" s="53">
        <f t="shared" si="2"/>
        <v>0.04611636336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51">
        <v>231.0</v>
      </c>
      <c r="B232" s="52">
        <v>44147.0</v>
      </c>
      <c r="C232" s="51">
        <v>26897.0</v>
      </c>
      <c r="D232" s="51">
        <v>556445.0</v>
      </c>
      <c r="E232" s="51">
        <f t="shared" si="1"/>
        <v>583342</v>
      </c>
      <c r="F232" s="53">
        <f t="shared" si="2"/>
        <v>0.04610845782</v>
      </c>
    </row>
    <row r="233" ht="15.75" customHeight="1">
      <c r="A233" s="51">
        <v>232.0</v>
      </c>
      <c r="B233" s="52">
        <v>44148.0</v>
      </c>
      <c r="C233" s="51">
        <v>26897.0</v>
      </c>
      <c r="D233" s="51">
        <v>556545.0</v>
      </c>
      <c r="E233" s="51">
        <f t="shared" si="1"/>
        <v>583442</v>
      </c>
      <c r="F233" s="53">
        <f t="shared" si="2"/>
        <v>0.04610055498</v>
      </c>
    </row>
    <row r="234" ht="15.75" customHeight="1">
      <c r="A234" s="56">
        <v>233.0</v>
      </c>
      <c r="B234" s="52">
        <v>44149.0</v>
      </c>
      <c r="C234" s="56">
        <v>26897.0</v>
      </c>
      <c r="D234" s="56">
        <v>556645.0</v>
      </c>
      <c r="E234" s="51">
        <f t="shared" si="1"/>
        <v>583542</v>
      </c>
      <c r="F234" s="53">
        <f t="shared" si="2"/>
        <v>0.04609265486</v>
      </c>
    </row>
    <row r="235" ht="15.75" customHeight="1">
      <c r="A235" s="51">
        <v>234.0</v>
      </c>
      <c r="B235" s="52">
        <v>44150.0</v>
      </c>
      <c r="C235" s="51">
        <v>26897.0</v>
      </c>
      <c r="D235" s="51">
        <v>556645.0</v>
      </c>
      <c r="E235" s="51">
        <f t="shared" si="1"/>
        <v>583542</v>
      </c>
      <c r="F235" s="53">
        <f t="shared" si="2"/>
        <v>0.04609265486</v>
      </c>
    </row>
    <row r="236" ht="15.75" customHeight="1">
      <c r="A236" s="51">
        <v>235.0</v>
      </c>
      <c r="B236" s="52">
        <v>44151.0</v>
      </c>
      <c r="C236" s="51">
        <v>29545.0</v>
      </c>
      <c r="D236" s="51">
        <v>590879.0</v>
      </c>
      <c r="E236" s="51">
        <f t="shared" si="1"/>
        <v>620424</v>
      </c>
      <c r="F236" s="53">
        <f t="shared" si="2"/>
        <v>0.04762065942</v>
      </c>
    </row>
    <row r="237" ht="15.75" customHeight="1">
      <c r="A237" s="51">
        <v>236.0</v>
      </c>
      <c r="B237" s="52">
        <v>44152.0</v>
      </c>
      <c r="C237" s="51">
        <v>29545.0</v>
      </c>
      <c r="D237" s="51">
        <v>590979.0</v>
      </c>
      <c r="E237" s="51">
        <f t="shared" si="1"/>
        <v>620524</v>
      </c>
      <c r="F237" s="53">
        <f t="shared" si="2"/>
        <v>0.04761298515</v>
      </c>
    </row>
    <row r="238" ht="15.75" customHeight="1">
      <c r="A238" s="51">
        <v>237.0</v>
      </c>
      <c r="B238" s="52">
        <v>44153.0</v>
      </c>
      <c r="C238" s="51">
        <v>29545.0</v>
      </c>
      <c r="D238" s="51">
        <v>591079.0</v>
      </c>
      <c r="E238" s="51">
        <f t="shared" si="1"/>
        <v>620624</v>
      </c>
      <c r="F238" s="53">
        <f t="shared" si="2"/>
        <v>0.04760531336</v>
      </c>
    </row>
    <row r="239" ht="15.75" customHeight="1">
      <c r="A239" s="56">
        <v>238.0</v>
      </c>
      <c r="B239" s="52">
        <v>44154.0</v>
      </c>
      <c r="C239" s="56">
        <v>29545.0</v>
      </c>
      <c r="D239" s="56">
        <v>591179.0</v>
      </c>
      <c r="E239" s="51">
        <f t="shared" si="1"/>
        <v>620724</v>
      </c>
      <c r="F239" s="53">
        <f t="shared" si="2"/>
        <v>0.04759764404</v>
      </c>
    </row>
    <row r="240" ht="15.75" customHeight="1">
      <c r="A240" s="51">
        <v>239.0</v>
      </c>
      <c r="B240" s="52">
        <v>44155.0</v>
      </c>
      <c r="C240" s="51">
        <v>29545.0</v>
      </c>
      <c r="D240" s="51">
        <v>591279.0</v>
      </c>
      <c r="E240" s="51">
        <f t="shared" si="1"/>
        <v>620824</v>
      </c>
      <c r="F240" s="53">
        <f t="shared" si="2"/>
        <v>0.04758997719</v>
      </c>
    </row>
    <row r="241" ht="15.75" customHeight="1">
      <c r="A241" s="56">
        <v>240.0</v>
      </c>
      <c r="B241" s="52">
        <v>44156.0</v>
      </c>
      <c r="C241" s="56">
        <v>29545.0</v>
      </c>
      <c r="D241" s="56">
        <v>591379.0</v>
      </c>
      <c r="E241" s="51">
        <f t="shared" si="1"/>
        <v>620924</v>
      </c>
      <c r="F241" s="53">
        <f t="shared" si="2"/>
        <v>0.04758231281</v>
      </c>
    </row>
    <row r="242" ht="15.75" customHeight="1">
      <c r="A242" s="51">
        <v>241.0</v>
      </c>
      <c r="B242" s="52">
        <v>44157.0</v>
      </c>
      <c r="C242" s="51">
        <v>29545.0</v>
      </c>
      <c r="D242" s="51">
        <v>591479.0</v>
      </c>
      <c r="E242" s="51">
        <f t="shared" si="1"/>
        <v>621024</v>
      </c>
      <c r="F242" s="53">
        <f t="shared" si="2"/>
        <v>0.0475746509</v>
      </c>
    </row>
    <row r="243" ht="15.75" customHeight="1">
      <c r="A243" s="56">
        <v>242.0</v>
      </c>
      <c r="B243" s="52">
        <v>44158.0</v>
      </c>
      <c r="C243" s="56">
        <v>29690.0</v>
      </c>
      <c r="D243" s="56">
        <v>591925.0</v>
      </c>
      <c r="E243" s="51">
        <f t="shared" si="1"/>
        <v>621615</v>
      </c>
      <c r="F243" s="53">
        <f t="shared" si="2"/>
        <v>0.04776268269</v>
      </c>
    </row>
    <row r="244" ht="15.75" customHeight="1">
      <c r="A244" s="51">
        <v>243.0</v>
      </c>
      <c r="B244" s="52">
        <v>44159.0</v>
      </c>
      <c r="C244" s="51">
        <v>31049.0</v>
      </c>
      <c r="D244" s="51">
        <v>597933.0</v>
      </c>
      <c r="E244" s="51">
        <f t="shared" si="1"/>
        <v>628982</v>
      </c>
      <c r="F244" s="53">
        <f t="shared" si="2"/>
        <v>0.04936389277</v>
      </c>
    </row>
    <row r="245" ht="15.75" customHeight="1">
      <c r="A245" s="51">
        <v>244.0</v>
      </c>
      <c r="B245" s="52">
        <v>44160.0</v>
      </c>
      <c r="C245" s="51">
        <v>31049.0</v>
      </c>
      <c r="D245" s="51">
        <v>597933.0</v>
      </c>
      <c r="E245" s="51">
        <f t="shared" si="1"/>
        <v>628982</v>
      </c>
      <c r="F245" s="53">
        <f t="shared" si="2"/>
        <v>0.04936389277</v>
      </c>
    </row>
    <row r="246" ht="15.75" customHeight="1">
      <c r="A246" s="56">
        <v>245.0</v>
      </c>
      <c r="B246" s="52">
        <v>44161.0</v>
      </c>
      <c r="C246" s="56">
        <v>31072.0</v>
      </c>
      <c r="D246" s="56">
        <v>598070.0</v>
      </c>
      <c r="E246" s="51">
        <f t="shared" si="1"/>
        <v>629142</v>
      </c>
      <c r="F246" s="53">
        <f t="shared" si="2"/>
        <v>0.04938789653</v>
      </c>
    </row>
    <row r="247" ht="15.75" customHeight="1">
      <c r="A247" s="56">
        <v>246.0</v>
      </c>
      <c r="B247" s="52">
        <v>44162.0</v>
      </c>
      <c r="C247" s="56">
        <v>31072.0</v>
      </c>
      <c r="D247" s="56">
        <v>598170.0</v>
      </c>
      <c r="E247" s="51">
        <f t="shared" si="1"/>
        <v>629242</v>
      </c>
      <c r="F247" s="53">
        <f t="shared" si="2"/>
        <v>0.04938004774</v>
      </c>
    </row>
    <row r="248" ht="15.75" customHeight="1">
      <c r="A248" s="51">
        <v>247.0</v>
      </c>
      <c r="B248" s="52">
        <v>44163.0</v>
      </c>
      <c r="C248" s="51">
        <v>31072.0</v>
      </c>
      <c r="D248" s="51">
        <v>598270.0</v>
      </c>
      <c r="E248" s="51">
        <f t="shared" si="1"/>
        <v>629342</v>
      </c>
      <c r="F248" s="53">
        <f t="shared" si="2"/>
        <v>0.04937220144</v>
      </c>
    </row>
    <row r="249" ht="15.75" customHeight="1">
      <c r="A249" s="56">
        <v>248.0</v>
      </c>
      <c r="B249" s="52">
        <v>44164.0</v>
      </c>
      <c r="C249" s="51">
        <v>31072.0</v>
      </c>
      <c r="D249" s="51">
        <v>598370.0</v>
      </c>
      <c r="E249" s="51">
        <f t="shared" si="1"/>
        <v>629442</v>
      </c>
      <c r="F249" s="53">
        <f t="shared" si="2"/>
        <v>0.04936435764</v>
      </c>
    </row>
    <row r="250" ht="15.75" customHeight="1">
      <c r="A250" s="51">
        <v>249.0</v>
      </c>
      <c r="B250" s="52">
        <v>44165.0</v>
      </c>
      <c r="C250" s="51">
        <v>31072.0</v>
      </c>
      <c r="D250" s="51">
        <v>598470.0</v>
      </c>
      <c r="E250" s="51">
        <f t="shared" si="1"/>
        <v>629542</v>
      </c>
      <c r="F250" s="53">
        <f t="shared" si="2"/>
        <v>0.04935651632</v>
      </c>
    </row>
    <row r="251" ht="15.75" customHeight="1">
      <c r="A251" s="51">
        <v>250.0</v>
      </c>
      <c r="B251" s="52">
        <v>44166.0</v>
      </c>
      <c r="C251" s="51">
        <v>31072.0</v>
      </c>
      <c r="D251" s="51">
        <v>598570.0</v>
      </c>
      <c r="E251" s="51">
        <f t="shared" si="1"/>
        <v>629642</v>
      </c>
      <c r="F251" s="53">
        <f t="shared" si="2"/>
        <v>0.0493486775</v>
      </c>
    </row>
    <row r="252" ht="15.75" customHeight="1">
      <c r="A252" s="51">
        <v>251.0</v>
      </c>
      <c r="B252" s="52">
        <v>44167.0</v>
      </c>
      <c r="C252" s="51">
        <v>31072.0</v>
      </c>
      <c r="D252" s="51">
        <v>598670.0</v>
      </c>
      <c r="E252" s="51">
        <f t="shared" si="1"/>
        <v>629742</v>
      </c>
      <c r="F252" s="53">
        <f t="shared" si="2"/>
        <v>0.04934084117</v>
      </c>
    </row>
    <row r="253" ht="15.75" customHeight="1">
      <c r="A253" s="56">
        <v>252.0</v>
      </c>
      <c r="B253" s="52">
        <v>44168.0</v>
      </c>
      <c r="C253" s="56">
        <v>32351.0</v>
      </c>
      <c r="D253" s="56">
        <v>607588.0</v>
      </c>
      <c r="E253" s="51">
        <f t="shared" si="1"/>
        <v>639939</v>
      </c>
      <c r="F253" s="53">
        <f t="shared" si="2"/>
        <v>0.05055325586</v>
      </c>
    </row>
    <row r="254" ht="15.75" customHeight="1">
      <c r="A254" s="56">
        <v>253.0</v>
      </c>
      <c r="B254" s="52">
        <v>44169.0</v>
      </c>
      <c r="C254" s="56">
        <v>32351.0</v>
      </c>
      <c r="D254" s="56">
        <v>607638.0</v>
      </c>
      <c r="E254" s="51">
        <f t="shared" si="1"/>
        <v>639989</v>
      </c>
      <c r="F254" s="53">
        <f t="shared" si="2"/>
        <v>0.05054930632</v>
      </c>
    </row>
    <row r="255" ht="15.75" customHeight="1">
      <c r="A255" s="51">
        <v>254.0</v>
      </c>
      <c r="B255" s="52">
        <v>44170.0</v>
      </c>
      <c r="C255" s="51">
        <v>32351.0</v>
      </c>
      <c r="D255" s="51">
        <v>607738.0</v>
      </c>
      <c r="E255" s="51">
        <f t="shared" si="1"/>
        <v>640089</v>
      </c>
      <c r="F255" s="53">
        <f t="shared" si="2"/>
        <v>0.05054140909</v>
      </c>
    </row>
    <row r="256" ht="15.75" customHeight="1">
      <c r="A256" s="56">
        <v>255.0</v>
      </c>
      <c r="B256" s="52">
        <v>44171.0</v>
      </c>
      <c r="C256" s="51">
        <v>32351.0</v>
      </c>
      <c r="D256" s="51">
        <v>607838.0</v>
      </c>
      <c r="E256" s="51">
        <f t="shared" si="1"/>
        <v>640189</v>
      </c>
      <c r="F256" s="53">
        <f t="shared" si="2"/>
        <v>0.05053351432</v>
      </c>
    </row>
    <row r="257" ht="15.75" customHeight="1">
      <c r="A257" s="51">
        <v>256.0</v>
      </c>
      <c r="B257" s="52">
        <v>44172.0</v>
      </c>
      <c r="C257" s="51">
        <v>32351.0</v>
      </c>
      <c r="D257" s="51">
        <v>607938.0</v>
      </c>
      <c r="E257" s="51">
        <f t="shared" si="1"/>
        <v>640289</v>
      </c>
      <c r="F257" s="53">
        <f t="shared" si="2"/>
        <v>0.05052562202</v>
      </c>
    </row>
    <row r="258" ht="15.75" customHeight="1">
      <c r="A258" s="56">
        <v>257.0</v>
      </c>
      <c r="B258" s="52">
        <v>44173.0</v>
      </c>
      <c r="C258" s="56">
        <v>32351.0</v>
      </c>
      <c r="D258" s="56">
        <v>608038.0</v>
      </c>
      <c r="E258" s="51">
        <f t="shared" si="1"/>
        <v>640389</v>
      </c>
      <c r="F258" s="53">
        <f t="shared" si="2"/>
        <v>0.05051773219</v>
      </c>
    </row>
    <row r="259" ht="15.75" customHeight="1">
      <c r="A259" s="51">
        <v>258.0</v>
      </c>
      <c r="B259" s="52">
        <v>44174.0</v>
      </c>
      <c r="C259" s="51">
        <v>32411.0</v>
      </c>
      <c r="D259" s="56">
        <v>608278.0</v>
      </c>
      <c r="E259" s="51">
        <f t="shared" si="1"/>
        <v>640689</v>
      </c>
      <c r="F259" s="53">
        <f t="shared" si="2"/>
        <v>0.05058772665</v>
      </c>
    </row>
    <row r="260" ht="15.75" customHeight="1">
      <c r="A260" s="56">
        <v>259.0</v>
      </c>
      <c r="B260" s="52">
        <v>44175.0</v>
      </c>
      <c r="C260" s="56">
        <v>32424.0</v>
      </c>
      <c r="D260" s="56">
        <v>608047.0</v>
      </c>
      <c r="E260" s="51">
        <f t="shared" si="1"/>
        <v>640471</v>
      </c>
      <c r="F260" s="53">
        <f t="shared" si="2"/>
        <v>0.05062524299</v>
      </c>
    </row>
    <row r="261" ht="15.75" customHeight="1">
      <c r="A261" s="51">
        <v>260.0</v>
      </c>
      <c r="B261" s="52">
        <v>44176.0</v>
      </c>
      <c r="C261" s="51">
        <v>32424.0</v>
      </c>
      <c r="D261" s="56">
        <v>608147.0</v>
      </c>
      <c r="E261" s="51">
        <f t="shared" si="1"/>
        <v>640571</v>
      </c>
      <c r="F261" s="53">
        <f t="shared" si="2"/>
        <v>0.05061733984</v>
      </c>
    </row>
    <row r="262" ht="15.75" customHeight="1">
      <c r="A262" s="56">
        <v>261.0</v>
      </c>
      <c r="B262" s="52">
        <v>44177.0</v>
      </c>
      <c r="C262" s="56">
        <v>32424.0</v>
      </c>
      <c r="D262" s="56">
        <v>608247.0</v>
      </c>
      <c r="E262" s="51">
        <f t="shared" si="1"/>
        <v>640671</v>
      </c>
      <c r="F262" s="53">
        <f t="shared" si="2"/>
        <v>0.05060943917</v>
      </c>
    </row>
    <row r="263" ht="15.75" customHeight="1">
      <c r="A263" s="51">
        <v>262.0</v>
      </c>
      <c r="B263" s="52">
        <v>44178.0</v>
      </c>
      <c r="C263" s="51">
        <v>32424.0</v>
      </c>
      <c r="D263" s="56">
        <v>608665.0</v>
      </c>
      <c r="E263" s="51">
        <f t="shared" si="1"/>
        <v>641089</v>
      </c>
      <c r="F263" s="53">
        <f t="shared" si="2"/>
        <v>0.05057644102</v>
      </c>
    </row>
    <row r="264" ht="15.75" customHeight="1">
      <c r="A264" s="56">
        <v>263.0</v>
      </c>
      <c r="B264" s="52">
        <v>44179.0</v>
      </c>
      <c r="C264" s="51">
        <v>32424.0</v>
      </c>
      <c r="D264" s="56">
        <v>608765.0</v>
      </c>
      <c r="E264" s="51">
        <f t="shared" si="1"/>
        <v>641189</v>
      </c>
      <c r="F264" s="53">
        <f t="shared" si="2"/>
        <v>0.05056855311</v>
      </c>
    </row>
    <row r="265" ht="15.75" customHeight="1">
      <c r="A265" s="51">
        <v>264.0</v>
      </c>
      <c r="B265" s="52">
        <v>44180.0</v>
      </c>
      <c r="C265" s="51">
        <v>32424.0</v>
      </c>
      <c r="D265" s="56">
        <v>608865.0</v>
      </c>
      <c r="E265" s="51">
        <f t="shared" si="1"/>
        <v>641289</v>
      </c>
      <c r="F265" s="53">
        <f t="shared" si="2"/>
        <v>0.05056066766</v>
      </c>
    </row>
    <row r="266" ht="15.75" customHeight="1">
      <c r="A266" s="56">
        <v>265.0</v>
      </c>
      <c r="B266" s="52">
        <v>44181.0</v>
      </c>
      <c r="C266" s="51">
        <v>32527.0</v>
      </c>
      <c r="D266" s="56">
        <v>608929.0</v>
      </c>
      <c r="E266" s="51">
        <f t="shared" si="1"/>
        <v>641456</v>
      </c>
      <c r="F266" s="53">
        <f t="shared" si="2"/>
        <v>0.05070807663</v>
      </c>
    </row>
    <row r="267" ht="15.75" customHeight="1">
      <c r="A267" s="51">
        <v>266.0</v>
      </c>
      <c r="B267" s="52">
        <v>44182.0</v>
      </c>
      <c r="C267" s="51">
        <v>32527.0</v>
      </c>
      <c r="D267" s="56">
        <v>608979.0</v>
      </c>
      <c r="E267" s="51">
        <f t="shared" si="1"/>
        <v>641506</v>
      </c>
      <c r="F267" s="53">
        <f t="shared" si="2"/>
        <v>0.05070412436</v>
      </c>
    </row>
    <row r="268" ht="15.75" customHeight="1">
      <c r="A268" s="56">
        <v>267.0</v>
      </c>
      <c r="B268" s="52">
        <v>44183.0</v>
      </c>
      <c r="C268" s="51">
        <v>32527.0</v>
      </c>
      <c r="D268" s="56">
        <v>609079.0</v>
      </c>
      <c r="E268" s="51">
        <f t="shared" si="1"/>
        <v>641606</v>
      </c>
      <c r="F268" s="53">
        <f t="shared" si="2"/>
        <v>0.05069622167</v>
      </c>
    </row>
    <row r="269" ht="15.75" customHeight="1">
      <c r="A269" s="51">
        <v>268.0</v>
      </c>
      <c r="B269" s="52">
        <v>44184.0</v>
      </c>
      <c r="C269" s="51">
        <v>32527.0</v>
      </c>
      <c r="D269" s="56">
        <v>609179.0</v>
      </c>
      <c r="E269" s="51">
        <f t="shared" si="1"/>
        <v>641706</v>
      </c>
      <c r="F269" s="53">
        <f t="shared" si="2"/>
        <v>0.05068832144</v>
      </c>
    </row>
    <row r="270" ht="15.75" customHeight="1">
      <c r="A270" s="56">
        <v>269.0</v>
      </c>
      <c r="B270" s="52">
        <v>44185.0</v>
      </c>
      <c r="C270" s="51">
        <v>32527.0</v>
      </c>
      <c r="D270" s="56">
        <v>609279.0</v>
      </c>
      <c r="E270" s="51">
        <f t="shared" si="1"/>
        <v>641806</v>
      </c>
      <c r="F270" s="53">
        <f t="shared" si="2"/>
        <v>0.05068042368</v>
      </c>
    </row>
    <row r="271" ht="15.75" customHeight="1">
      <c r="A271" s="51">
        <v>270.0</v>
      </c>
      <c r="B271" s="52">
        <v>44186.0</v>
      </c>
      <c r="C271" s="51">
        <v>33190.0</v>
      </c>
      <c r="D271" s="56">
        <v>616946.0</v>
      </c>
      <c r="E271" s="51">
        <f t="shared" si="1"/>
        <v>650136</v>
      </c>
      <c r="F271" s="53">
        <f t="shared" si="2"/>
        <v>0.05105085705</v>
      </c>
    </row>
    <row r="272" ht="15.75" customHeight="1">
      <c r="A272" s="56">
        <v>271.0</v>
      </c>
      <c r="B272" s="52">
        <v>44187.0</v>
      </c>
      <c r="C272" s="51">
        <v>33190.0</v>
      </c>
      <c r="D272" s="56">
        <v>617046.0</v>
      </c>
      <c r="E272" s="51">
        <f t="shared" si="1"/>
        <v>650236</v>
      </c>
      <c r="F272" s="53">
        <f t="shared" si="2"/>
        <v>0.05104300592</v>
      </c>
    </row>
    <row r="273" ht="15.75" customHeight="1">
      <c r="A273" s="51">
        <v>272.0</v>
      </c>
      <c r="B273" s="52">
        <v>44188.0</v>
      </c>
      <c r="C273" s="51">
        <v>33190.0</v>
      </c>
      <c r="D273" s="56">
        <v>617146.0</v>
      </c>
      <c r="E273" s="51">
        <f t="shared" si="1"/>
        <v>650336</v>
      </c>
      <c r="F273" s="53">
        <f t="shared" si="2"/>
        <v>0.05103515721</v>
      </c>
    </row>
    <row r="274" ht="15.75" customHeight="1">
      <c r="A274" s="56">
        <v>273.0</v>
      </c>
      <c r="B274" s="52">
        <v>44189.0</v>
      </c>
      <c r="C274" s="51">
        <v>33190.0</v>
      </c>
      <c r="D274" s="56">
        <v>617256.0</v>
      </c>
      <c r="E274" s="51">
        <f t="shared" si="1"/>
        <v>650446</v>
      </c>
      <c r="F274" s="53">
        <f t="shared" si="2"/>
        <v>0.05102652641</v>
      </c>
    </row>
    <row r="275" ht="15.75" customHeight="1">
      <c r="A275" s="51">
        <v>274.0</v>
      </c>
      <c r="B275" s="52">
        <v>44190.0</v>
      </c>
      <c r="C275" s="51">
        <v>33190.0</v>
      </c>
      <c r="D275" s="56">
        <v>617356.0</v>
      </c>
      <c r="E275" s="51">
        <f t="shared" si="1"/>
        <v>650546</v>
      </c>
      <c r="F275" s="53">
        <f t="shared" si="2"/>
        <v>0.05101868277</v>
      </c>
    </row>
    <row r="276" ht="15.75" customHeight="1">
      <c r="A276" s="56">
        <v>275.0</v>
      </c>
      <c r="B276" s="52">
        <v>44191.0</v>
      </c>
      <c r="C276" s="51">
        <v>33190.0</v>
      </c>
      <c r="D276" s="56">
        <v>617456.0</v>
      </c>
      <c r="E276" s="51">
        <f t="shared" si="1"/>
        <v>650646</v>
      </c>
      <c r="F276" s="53">
        <f t="shared" si="2"/>
        <v>0.05101084153</v>
      </c>
    </row>
    <row r="277" ht="15.75" customHeight="1">
      <c r="A277" s="51">
        <v>276.0</v>
      </c>
      <c r="B277" s="52">
        <v>44192.0</v>
      </c>
      <c r="C277" s="51">
        <v>33190.0</v>
      </c>
      <c r="D277" s="56">
        <v>617556.0</v>
      </c>
      <c r="E277" s="51">
        <f t="shared" si="1"/>
        <v>650746</v>
      </c>
      <c r="F277" s="53">
        <f t="shared" si="2"/>
        <v>0.05100300271</v>
      </c>
    </row>
    <row r="278" ht="15.75" customHeight="1">
      <c r="A278" s="56">
        <v>277.0</v>
      </c>
      <c r="B278" s="52">
        <v>44193.0</v>
      </c>
      <c r="C278" s="51">
        <v>33239.0</v>
      </c>
      <c r="D278" s="56">
        <v>617766.0</v>
      </c>
      <c r="E278" s="51">
        <f t="shared" si="1"/>
        <v>651005</v>
      </c>
      <c r="F278" s="53">
        <f t="shared" si="2"/>
        <v>0.05105797959</v>
      </c>
    </row>
    <row r="279" ht="15.75" customHeight="1">
      <c r="A279" s="51">
        <v>278.0</v>
      </c>
      <c r="B279" s="52">
        <v>44194.0</v>
      </c>
      <c r="C279" s="51">
        <v>33239.0</v>
      </c>
      <c r="D279" s="56">
        <v>617866.0</v>
      </c>
      <c r="E279" s="51">
        <f t="shared" si="1"/>
        <v>651105</v>
      </c>
      <c r="F279" s="53">
        <f t="shared" si="2"/>
        <v>0.05105013784</v>
      </c>
    </row>
    <row r="280" ht="15.75" customHeight="1">
      <c r="A280" s="56">
        <v>279.0</v>
      </c>
      <c r="B280" s="52">
        <v>44195.0</v>
      </c>
      <c r="C280" s="51">
        <v>33239.0</v>
      </c>
      <c r="D280" s="56">
        <v>617966.0</v>
      </c>
      <c r="E280" s="51">
        <f t="shared" si="1"/>
        <v>651205</v>
      </c>
      <c r="F280" s="53">
        <f t="shared" si="2"/>
        <v>0.05104229851</v>
      </c>
    </row>
    <row r="281" ht="15.75" customHeight="1">
      <c r="A281" s="51">
        <v>280.0</v>
      </c>
      <c r="B281" s="52">
        <v>44196.0</v>
      </c>
      <c r="C281" s="51">
        <v>33239.0</v>
      </c>
      <c r="D281" s="56">
        <v>618066.0</v>
      </c>
      <c r="E281" s="51">
        <f t="shared" si="1"/>
        <v>651305</v>
      </c>
      <c r="F281" s="53">
        <f t="shared" si="2"/>
        <v>0.05103446158</v>
      </c>
    </row>
    <row r="282" ht="15.75" customHeight="1">
      <c r="A282" s="56">
        <v>281.0</v>
      </c>
      <c r="B282" s="52">
        <v>44197.0</v>
      </c>
      <c r="C282" s="51">
        <v>33239.0</v>
      </c>
      <c r="D282" s="56">
        <v>618166.0</v>
      </c>
      <c r="E282" s="51">
        <f t="shared" si="1"/>
        <v>651405</v>
      </c>
      <c r="F282" s="53">
        <f t="shared" si="2"/>
        <v>0.05102662706</v>
      </c>
    </row>
    <row r="283" ht="15.75" customHeight="1">
      <c r="A283" s="51">
        <v>282.0</v>
      </c>
      <c r="B283" s="52">
        <v>44198.0</v>
      </c>
      <c r="C283" s="51">
        <v>33239.0</v>
      </c>
      <c r="D283" s="56">
        <v>618266.0</v>
      </c>
      <c r="E283" s="51">
        <f t="shared" si="1"/>
        <v>651505</v>
      </c>
      <c r="F283" s="53">
        <f t="shared" si="2"/>
        <v>0.05101879494</v>
      </c>
    </row>
    <row r="284" ht="15.75" customHeight="1">
      <c r="A284" s="56">
        <v>283.0</v>
      </c>
      <c r="B284" s="52">
        <v>44199.0</v>
      </c>
      <c r="C284" s="51">
        <v>33239.0</v>
      </c>
      <c r="D284" s="56">
        <v>618366.0</v>
      </c>
      <c r="E284" s="51">
        <f t="shared" si="1"/>
        <v>651605</v>
      </c>
      <c r="F284" s="53">
        <f t="shared" si="2"/>
        <v>0.05101096523</v>
      </c>
    </row>
    <row r="285" ht="15.75" customHeight="1">
      <c r="A285" s="51">
        <v>284.0</v>
      </c>
      <c r="B285" s="52">
        <v>44200.0</v>
      </c>
      <c r="C285" s="51">
        <v>33239.0</v>
      </c>
      <c r="D285" s="56">
        <v>618466.0</v>
      </c>
      <c r="E285" s="51">
        <f t="shared" si="1"/>
        <v>651705</v>
      </c>
      <c r="F285" s="53">
        <f t="shared" si="2"/>
        <v>0.05100313792</v>
      </c>
    </row>
    <row r="286" ht="15.75" customHeight="1">
      <c r="A286" s="56">
        <v>285.0</v>
      </c>
      <c r="B286" s="52">
        <v>44201.0</v>
      </c>
      <c r="C286" s="51">
        <v>37852.0</v>
      </c>
      <c r="D286" s="56">
        <v>675591.0</v>
      </c>
      <c r="E286" s="51">
        <f t="shared" si="1"/>
        <v>713443</v>
      </c>
      <c r="F286" s="53">
        <f t="shared" si="2"/>
        <v>0.05305539475</v>
      </c>
    </row>
    <row r="287" ht="15.75" customHeight="1">
      <c r="A287" s="51">
        <v>286.0</v>
      </c>
      <c r="B287" s="52">
        <v>44202.0</v>
      </c>
      <c r="C287" s="51">
        <v>37852.0</v>
      </c>
      <c r="D287" s="56">
        <v>675591.0</v>
      </c>
      <c r="E287" s="51">
        <f t="shared" si="1"/>
        <v>713443</v>
      </c>
      <c r="F287" s="53">
        <f t="shared" si="2"/>
        <v>0.05305539475</v>
      </c>
    </row>
    <row r="288" ht="15.75" customHeight="1">
      <c r="A288" s="56">
        <v>287.0</v>
      </c>
      <c r="B288" s="52">
        <v>44203.0</v>
      </c>
      <c r="C288" s="51">
        <v>37852.0</v>
      </c>
      <c r="D288" s="56">
        <v>675591.0</v>
      </c>
      <c r="E288" s="51">
        <f t="shared" si="1"/>
        <v>713443</v>
      </c>
      <c r="F288" s="53">
        <f t="shared" si="2"/>
        <v>0.05305539475</v>
      </c>
    </row>
    <row r="289" ht="15.75" customHeight="1">
      <c r="A289" s="51">
        <v>288.0</v>
      </c>
      <c r="B289" s="52">
        <v>44204.0</v>
      </c>
      <c r="C289" s="51">
        <v>37852.0</v>
      </c>
      <c r="D289" s="56">
        <v>675591.0</v>
      </c>
      <c r="E289" s="51">
        <f t="shared" si="1"/>
        <v>713443</v>
      </c>
      <c r="F289" s="53">
        <f t="shared" si="2"/>
        <v>0.05305539475</v>
      </c>
    </row>
    <row r="290" ht="15.75" customHeight="1">
      <c r="A290" s="56">
        <v>289.0</v>
      </c>
      <c r="B290" s="52">
        <v>44205.0</v>
      </c>
      <c r="C290" s="51">
        <v>37852.0</v>
      </c>
      <c r="D290" s="56">
        <v>675591.0</v>
      </c>
      <c r="E290" s="51">
        <f t="shared" si="1"/>
        <v>713443</v>
      </c>
      <c r="F290" s="53">
        <f t="shared" si="2"/>
        <v>0.05305539475</v>
      </c>
    </row>
    <row r="291" ht="15.75" customHeight="1">
      <c r="A291" s="51">
        <v>290.0</v>
      </c>
      <c r="B291" s="52">
        <v>44206.0</v>
      </c>
      <c r="C291" s="51">
        <v>37852.0</v>
      </c>
      <c r="D291" s="56">
        <v>675591.0</v>
      </c>
      <c r="E291" s="51">
        <f t="shared" si="1"/>
        <v>713443</v>
      </c>
      <c r="F291" s="53">
        <f t="shared" si="2"/>
        <v>0.05305539475</v>
      </c>
    </row>
    <row r="292" ht="15.75" customHeight="1">
      <c r="A292" s="56">
        <v>291.0</v>
      </c>
      <c r="B292" s="52">
        <v>44207.0</v>
      </c>
      <c r="C292" s="51">
        <v>37852.0</v>
      </c>
      <c r="D292" s="56">
        <v>675591.0</v>
      </c>
      <c r="E292" s="51">
        <f t="shared" si="1"/>
        <v>713443</v>
      </c>
      <c r="F292" s="53">
        <f t="shared" si="2"/>
        <v>0.05305539475</v>
      </c>
    </row>
    <row r="293" ht="15.75" customHeight="1">
      <c r="A293" s="51">
        <v>292.0</v>
      </c>
      <c r="B293" s="52">
        <v>44208.0</v>
      </c>
      <c r="C293" s="51">
        <v>37852.0</v>
      </c>
      <c r="D293" s="56">
        <v>675591.0</v>
      </c>
      <c r="E293" s="51">
        <f t="shared" si="1"/>
        <v>713443</v>
      </c>
      <c r="F293" s="53">
        <f t="shared" si="2"/>
        <v>0.05305539475</v>
      </c>
    </row>
    <row r="294" ht="15.75" customHeight="1">
      <c r="A294" s="56">
        <v>293.0</v>
      </c>
      <c r="B294" s="52">
        <v>44209.0</v>
      </c>
      <c r="C294" s="51">
        <v>37852.0</v>
      </c>
      <c r="D294" s="56">
        <v>675591.0</v>
      </c>
      <c r="E294" s="51">
        <f t="shared" si="1"/>
        <v>713443</v>
      </c>
      <c r="F294" s="53">
        <f t="shared" si="2"/>
        <v>0.05305539475</v>
      </c>
    </row>
    <row r="295" ht="15.75" customHeight="1">
      <c r="A295" s="51">
        <v>294.0</v>
      </c>
      <c r="B295" s="52">
        <v>44210.0</v>
      </c>
      <c r="C295" s="51">
        <v>37852.0</v>
      </c>
      <c r="D295" s="56">
        <v>675591.0</v>
      </c>
      <c r="E295" s="51">
        <f t="shared" si="1"/>
        <v>713443</v>
      </c>
      <c r="F295" s="53">
        <f t="shared" si="2"/>
        <v>0.05305539475</v>
      </c>
    </row>
    <row r="296" ht="15.75" customHeight="1">
      <c r="A296" s="56">
        <v>295.0</v>
      </c>
      <c r="B296" s="52">
        <v>44211.0</v>
      </c>
      <c r="C296" s="51">
        <v>37852.0</v>
      </c>
      <c r="D296" s="56">
        <v>675591.0</v>
      </c>
      <c r="E296" s="51">
        <f t="shared" si="1"/>
        <v>713443</v>
      </c>
      <c r="F296" s="53">
        <f t="shared" si="2"/>
        <v>0.05305539475</v>
      </c>
    </row>
    <row r="297" ht="15.75" customHeight="1">
      <c r="A297" s="51">
        <v>296.0</v>
      </c>
      <c r="B297" s="52">
        <v>44212.0</v>
      </c>
      <c r="C297" s="57">
        <v>37852.0</v>
      </c>
      <c r="D297" s="56">
        <v>675591.0</v>
      </c>
      <c r="E297" s="51">
        <f t="shared" si="1"/>
        <v>713443</v>
      </c>
      <c r="F297" s="53">
        <f t="shared" si="2"/>
        <v>0.05305539475</v>
      </c>
    </row>
    <row r="298" ht="15.75" customHeight="1">
      <c r="A298" s="56">
        <v>297.0</v>
      </c>
      <c r="B298" s="52">
        <v>44213.0</v>
      </c>
      <c r="C298" s="57">
        <v>37852.0</v>
      </c>
      <c r="D298" s="56">
        <v>675591.0</v>
      </c>
      <c r="E298" s="51">
        <f t="shared" si="1"/>
        <v>713443</v>
      </c>
      <c r="F298" s="53">
        <f t="shared" si="2"/>
        <v>0.05305539475</v>
      </c>
    </row>
    <row r="299" ht="15.75" customHeight="1">
      <c r="A299" s="56">
        <v>298.0</v>
      </c>
      <c r="B299" s="52">
        <v>44214.0</v>
      </c>
      <c r="C299" s="57">
        <v>37852.0</v>
      </c>
      <c r="D299" s="56">
        <v>675591.0</v>
      </c>
      <c r="E299" s="51">
        <f t="shared" si="1"/>
        <v>713443</v>
      </c>
      <c r="F299" s="53">
        <f t="shared" si="2"/>
        <v>0.05305539475</v>
      </c>
    </row>
    <row r="300" ht="15.75" customHeight="1">
      <c r="A300" s="51">
        <v>299.0</v>
      </c>
      <c r="B300" s="52">
        <v>44215.0</v>
      </c>
      <c r="C300" s="57">
        <v>37852.0</v>
      </c>
      <c r="D300" s="56">
        <v>675591.0</v>
      </c>
      <c r="E300" s="51">
        <f t="shared" si="1"/>
        <v>713443</v>
      </c>
      <c r="F300" s="53">
        <f t="shared" si="2"/>
        <v>0.05305539475</v>
      </c>
    </row>
    <row r="301" ht="15.75" customHeight="1">
      <c r="A301" s="56">
        <v>300.0</v>
      </c>
      <c r="B301" s="52">
        <v>44216.0</v>
      </c>
      <c r="C301" s="57">
        <v>37852.0</v>
      </c>
      <c r="D301" s="56">
        <v>675591.0</v>
      </c>
      <c r="E301" s="51">
        <f t="shared" si="1"/>
        <v>713443</v>
      </c>
      <c r="F301" s="53">
        <f t="shared" si="2"/>
        <v>0.05305539475</v>
      </c>
    </row>
    <row r="302" ht="15.75" customHeight="1">
      <c r="A302" s="51">
        <v>301.0</v>
      </c>
      <c r="B302" s="52">
        <v>44217.0</v>
      </c>
      <c r="C302" s="57">
        <v>37852.0</v>
      </c>
      <c r="D302" s="56">
        <v>675591.0</v>
      </c>
      <c r="E302" s="51">
        <f t="shared" si="1"/>
        <v>713443</v>
      </c>
      <c r="F302" s="53">
        <f t="shared" si="2"/>
        <v>0.05305539475</v>
      </c>
    </row>
    <row r="303" ht="15.75" customHeight="1">
      <c r="A303" s="51">
        <v>302.0</v>
      </c>
      <c r="B303" s="52">
        <v>44218.0</v>
      </c>
      <c r="C303" s="57">
        <v>37852.0</v>
      </c>
      <c r="D303" s="56">
        <v>675591.0</v>
      </c>
      <c r="E303" s="51">
        <f t="shared" si="1"/>
        <v>713443</v>
      </c>
      <c r="F303" s="53">
        <f t="shared" si="2"/>
        <v>0.05305539475</v>
      </c>
    </row>
    <row r="304" ht="15.75" customHeight="1">
      <c r="A304" s="51">
        <v>303.0</v>
      </c>
      <c r="B304" s="52">
        <v>44219.0</v>
      </c>
      <c r="C304" s="57">
        <v>37852.0</v>
      </c>
      <c r="D304" s="56">
        <v>675591.0</v>
      </c>
      <c r="E304" s="51">
        <f t="shared" si="1"/>
        <v>713443</v>
      </c>
      <c r="F304" s="53">
        <f t="shared" si="2"/>
        <v>0.05305539475</v>
      </c>
    </row>
    <row r="305" ht="15.75" customHeight="1">
      <c r="A305" s="51">
        <v>304.0</v>
      </c>
      <c r="B305" s="52">
        <v>44220.0</v>
      </c>
      <c r="C305" s="57">
        <v>37852.0</v>
      </c>
      <c r="D305" s="56">
        <v>675591.0</v>
      </c>
      <c r="E305" s="51">
        <f t="shared" si="1"/>
        <v>713443</v>
      </c>
      <c r="F305" s="53">
        <f t="shared" si="2"/>
        <v>0.05305539475</v>
      </c>
    </row>
    <row r="306" ht="15.75" customHeight="1">
      <c r="A306" s="51">
        <v>305.0</v>
      </c>
      <c r="B306" s="52">
        <v>44221.0</v>
      </c>
      <c r="C306" s="57">
        <v>37852.0</v>
      </c>
      <c r="D306" s="56">
        <v>675591.0</v>
      </c>
      <c r="E306" s="51">
        <f t="shared" si="1"/>
        <v>713443</v>
      </c>
      <c r="F306" s="53">
        <f t="shared" si="2"/>
        <v>0.05305539475</v>
      </c>
    </row>
    <row r="307" ht="15.75" customHeight="1">
      <c r="A307" s="51">
        <v>306.0</v>
      </c>
      <c r="B307" s="52">
        <v>44222.0</v>
      </c>
      <c r="C307" s="57">
        <v>37852.0</v>
      </c>
      <c r="D307" s="56">
        <v>675591.0</v>
      </c>
      <c r="E307" s="51">
        <f t="shared" si="1"/>
        <v>713443</v>
      </c>
      <c r="F307" s="53">
        <f t="shared" si="2"/>
        <v>0.05305539475</v>
      </c>
    </row>
    <row r="308" ht="15.75" customHeight="1">
      <c r="A308" s="51">
        <v>307.0</v>
      </c>
      <c r="B308" s="52">
        <v>44223.0</v>
      </c>
      <c r="C308" s="57">
        <v>37852.0</v>
      </c>
      <c r="D308" s="56">
        <v>675591.0</v>
      </c>
      <c r="E308" s="51">
        <f t="shared" si="1"/>
        <v>713443</v>
      </c>
      <c r="F308" s="53">
        <f t="shared" si="2"/>
        <v>0.05305539475</v>
      </c>
    </row>
    <row r="309" ht="15.75" customHeight="1">
      <c r="A309" s="51">
        <v>308.0</v>
      </c>
      <c r="B309" s="52">
        <v>44224.0</v>
      </c>
      <c r="C309" s="57">
        <v>37852.0</v>
      </c>
      <c r="D309" s="56">
        <v>675591.0</v>
      </c>
      <c r="E309" s="51">
        <f t="shared" si="1"/>
        <v>713443</v>
      </c>
      <c r="F309" s="53">
        <f t="shared" si="2"/>
        <v>0.05305539475</v>
      </c>
    </row>
    <row r="310" ht="15.75" customHeight="1">
      <c r="A310" s="51">
        <v>309.0</v>
      </c>
      <c r="B310" s="52">
        <v>44225.0</v>
      </c>
      <c r="C310" s="54">
        <v>37997.0</v>
      </c>
      <c r="D310" s="54">
        <v>675868.0</v>
      </c>
      <c r="E310" s="51">
        <f t="shared" si="1"/>
        <v>713865</v>
      </c>
      <c r="F310" s="53">
        <f t="shared" si="2"/>
        <v>0.05322715079</v>
      </c>
    </row>
    <row r="311" ht="15.75" customHeight="1">
      <c r="A311" s="51">
        <v>310.0</v>
      </c>
      <c r="B311" s="52">
        <v>44226.0</v>
      </c>
      <c r="C311" s="54">
        <v>37997.0</v>
      </c>
      <c r="D311" s="54">
        <v>675868.0</v>
      </c>
      <c r="E311" s="51">
        <f t="shared" si="1"/>
        <v>713865</v>
      </c>
      <c r="F311" s="53">
        <f t="shared" si="2"/>
        <v>0.05322715079</v>
      </c>
    </row>
    <row r="312" ht="15.75" customHeight="1">
      <c r="A312" s="51">
        <v>311.0</v>
      </c>
      <c r="B312" s="52">
        <v>44227.0</v>
      </c>
      <c r="C312" s="54">
        <v>37997.0</v>
      </c>
      <c r="D312" s="54">
        <v>675868.0</v>
      </c>
      <c r="E312" s="51">
        <f t="shared" si="1"/>
        <v>713865</v>
      </c>
      <c r="F312" s="53">
        <f t="shared" si="2"/>
        <v>0.05322715079</v>
      </c>
    </row>
    <row r="313" ht="15.75" customHeight="1">
      <c r="A313" s="51">
        <v>312.0</v>
      </c>
      <c r="B313" s="52">
        <v>44228.0</v>
      </c>
      <c r="C313" s="54">
        <v>37997.0</v>
      </c>
      <c r="D313" s="54">
        <v>675868.0</v>
      </c>
      <c r="E313" s="51">
        <f t="shared" si="1"/>
        <v>713865</v>
      </c>
      <c r="F313" s="53">
        <f t="shared" si="2"/>
        <v>0.05322715079</v>
      </c>
    </row>
    <row r="314" ht="15.75" customHeight="1">
      <c r="A314" s="51">
        <v>313.0</v>
      </c>
      <c r="B314" s="52">
        <v>44229.0</v>
      </c>
      <c r="C314" s="54">
        <v>38223.0</v>
      </c>
      <c r="D314" s="54">
        <v>676487.0</v>
      </c>
      <c r="E314" s="51">
        <f t="shared" si="1"/>
        <v>714710</v>
      </c>
      <c r="F314" s="53">
        <f t="shared" si="2"/>
        <v>0.05348043262</v>
      </c>
    </row>
    <row r="315" ht="15.75" customHeight="1">
      <c r="A315" s="51">
        <v>314.0</v>
      </c>
      <c r="B315" s="52">
        <v>44230.0</v>
      </c>
      <c r="C315" s="54">
        <v>38223.0</v>
      </c>
      <c r="D315" s="54">
        <v>676487.0</v>
      </c>
      <c r="E315" s="51">
        <f t="shared" si="1"/>
        <v>714710</v>
      </c>
      <c r="F315" s="53">
        <f t="shared" si="2"/>
        <v>0.05348043262</v>
      </c>
    </row>
    <row r="316" ht="15.75" customHeight="1">
      <c r="A316" s="51">
        <v>315.0</v>
      </c>
      <c r="B316" s="52">
        <v>44231.0</v>
      </c>
      <c r="C316" s="54">
        <v>38223.0</v>
      </c>
      <c r="D316" s="54">
        <v>676487.0</v>
      </c>
      <c r="E316" s="51">
        <f t="shared" si="1"/>
        <v>714710</v>
      </c>
      <c r="F316" s="53">
        <f t="shared" si="2"/>
        <v>0.05348043262</v>
      </c>
    </row>
    <row r="317" ht="15.75" customHeight="1">
      <c r="A317" s="51">
        <v>316.0</v>
      </c>
      <c r="B317" s="52">
        <v>44232.0</v>
      </c>
      <c r="C317" s="54">
        <v>38223.0</v>
      </c>
      <c r="D317" s="54">
        <v>676487.0</v>
      </c>
      <c r="E317" s="51">
        <f t="shared" si="1"/>
        <v>714710</v>
      </c>
      <c r="F317" s="53">
        <f t="shared" si="2"/>
        <v>0.05348043262</v>
      </c>
    </row>
    <row r="318" ht="15.75" customHeight="1">
      <c r="A318" s="51">
        <v>317.0</v>
      </c>
      <c r="B318" s="52">
        <v>44233.0</v>
      </c>
      <c r="C318" s="54">
        <v>38223.0</v>
      </c>
      <c r="D318" s="54">
        <v>676487.0</v>
      </c>
      <c r="E318" s="51">
        <f t="shared" si="1"/>
        <v>714710</v>
      </c>
      <c r="F318" s="53">
        <f t="shared" si="2"/>
        <v>0.05348043262</v>
      </c>
    </row>
    <row r="319" ht="15.75" customHeight="1">
      <c r="A319" s="51">
        <v>318.0</v>
      </c>
      <c r="B319" s="52">
        <v>44234.0</v>
      </c>
      <c r="C319" s="51">
        <v>38370.0</v>
      </c>
      <c r="D319" s="51">
        <v>677396.0</v>
      </c>
      <c r="E319" s="51">
        <f t="shared" si="1"/>
        <v>715766</v>
      </c>
      <c r="F319" s="53">
        <f t="shared" si="2"/>
        <v>0.05360690505</v>
      </c>
    </row>
    <row r="320" ht="15.75" customHeight="1">
      <c r="A320" s="51">
        <v>319.0</v>
      </c>
      <c r="B320" s="52">
        <v>44235.0</v>
      </c>
      <c r="C320" s="51">
        <v>38464.0</v>
      </c>
      <c r="D320" s="51">
        <v>677824.0</v>
      </c>
      <c r="E320" s="51">
        <f t="shared" si="1"/>
        <v>716288</v>
      </c>
      <c r="F320" s="53">
        <f t="shared" si="2"/>
        <v>0.05369907076</v>
      </c>
    </row>
    <row r="321" ht="15.75" customHeight="1">
      <c r="A321" s="51">
        <v>320.0</v>
      </c>
      <c r="B321" s="52">
        <v>44236.0</v>
      </c>
      <c r="C321" s="51">
        <v>38464.0</v>
      </c>
      <c r="D321" s="51">
        <v>677825.0</v>
      </c>
      <c r="E321" s="51">
        <f t="shared" si="1"/>
        <v>716289</v>
      </c>
      <c r="F321" s="53">
        <f t="shared" si="2"/>
        <v>0.0536989958</v>
      </c>
    </row>
    <row r="322" ht="15.75" customHeight="1">
      <c r="A322" s="51">
        <v>320.0</v>
      </c>
      <c r="B322" s="52">
        <v>44237.0</v>
      </c>
      <c r="C322" s="51">
        <v>38471.0</v>
      </c>
      <c r="D322" s="51">
        <v>677936.0</v>
      </c>
      <c r="E322" s="51">
        <f t="shared" si="1"/>
        <v>716407</v>
      </c>
      <c r="F322" s="53">
        <f t="shared" si="2"/>
        <v>0.05369992197</v>
      </c>
    </row>
    <row r="323" ht="15.75" customHeight="1">
      <c r="A323" s="51">
        <v>321.0</v>
      </c>
      <c r="B323" s="52">
        <v>44238.0</v>
      </c>
      <c r="C323" s="51">
        <v>38508.0</v>
      </c>
      <c r="D323" s="51">
        <v>678084.0</v>
      </c>
      <c r="E323" s="51">
        <f t="shared" si="1"/>
        <v>716592</v>
      </c>
      <c r="F323" s="53">
        <f t="shared" si="2"/>
        <v>0.05373769174</v>
      </c>
    </row>
    <row r="324" ht="15.75" customHeight="1">
      <c r="A324" s="51">
        <v>322.0</v>
      </c>
      <c r="B324" s="52">
        <v>44239.0</v>
      </c>
      <c r="C324" s="51">
        <v>38524.0</v>
      </c>
      <c r="D324" s="51">
        <v>678210.0</v>
      </c>
      <c r="E324" s="51">
        <f t="shared" si="1"/>
        <v>716734</v>
      </c>
      <c r="F324" s="53">
        <f t="shared" si="2"/>
        <v>0.05374936866</v>
      </c>
    </row>
    <row r="325" ht="15.75" customHeight="1">
      <c r="A325" s="51">
        <v>323.0</v>
      </c>
      <c r="B325" s="52">
        <v>44240.0</v>
      </c>
      <c r="C325" s="51">
        <v>38548.0</v>
      </c>
      <c r="D325" s="51">
        <v>678310.0</v>
      </c>
      <c r="E325" s="51">
        <f t="shared" si="1"/>
        <v>716858</v>
      </c>
      <c r="F325" s="53">
        <f t="shared" si="2"/>
        <v>0.05377355069</v>
      </c>
    </row>
    <row r="326" ht="15.75" customHeight="1">
      <c r="A326" s="51">
        <v>324.0</v>
      </c>
      <c r="B326" s="52">
        <v>44241.0</v>
      </c>
      <c r="C326" s="51">
        <v>38554.0</v>
      </c>
      <c r="D326" s="51">
        <v>678351.0</v>
      </c>
      <c r="E326" s="51">
        <f t="shared" si="1"/>
        <v>716905</v>
      </c>
      <c r="F326" s="53">
        <f t="shared" si="2"/>
        <v>0.05377839463</v>
      </c>
    </row>
    <row r="327" ht="15.75" customHeight="1">
      <c r="A327" s="51">
        <v>325.0</v>
      </c>
      <c r="B327" s="52">
        <v>44242.0</v>
      </c>
      <c r="C327" s="51">
        <v>38581.0</v>
      </c>
      <c r="D327" s="51">
        <v>678510.0</v>
      </c>
      <c r="E327" s="51">
        <f t="shared" si="1"/>
        <v>717091</v>
      </c>
      <c r="F327" s="53">
        <f t="shared" si="2"/>
        <v>0.05380209764</v>
      </c>
    </row>
    <row r="328" ht="15.75" customHeight="1">
      <c r="A328" s="51">
        <v>326.0</v>
      </c>
      <c r="B328" s="52">
        <v>44243.0</v>
      </c>
      <c r="C328" s="51">
        <v>38592.0</v>
      </c>
      <c r="D328" s="51">
        <v>678588.0</v>
      </c>
      <c r="E328" s="51">
        <f t="shared" si="1"/>
        <v>717180</v>
      </c>
      <c r="F328" s="53">
        <f t="shared" si="2"/>
        <v>0.05381075881</v>
      </c>
    </row>
    <row r="329" ht="15.75" customHeight="1">
      <c r="A329" s="51">
        <v>327.0</v>
      </c>
      <c r="B329" s="52">
        <v>44244.0</v>
      </c>
      <c r="C329" s="51">
        <v>38713.0</v>
      </c>
      <c r="D329" s="51">
        <v>679000.0</v>
      </c>
      <c r="E329" s="51">
        <f t="shared" si="1"/>
        <v>717713</v>
      </c>
      <c r="F329" s="53">
        <f t="shared" si="2"/>
        <v>0.05393938803</v>
      </c>
    </row>
    <row r="330" ht="15.75" customHeight="1">
      <c r="A330" s="51">
        <f t="shared" ref="A330:A479" si="3">A329+1</f>
        <v>328</v>
      </c>
      <c r="B330" s="52">
        <v>44245.0</v>
      </c>
      <c r="C330" s="51">
        <v>38739.0</v>
      </c>
      <c r="D330" s="51">
        <v>679225.0</v>
      </c>
      <c r="E330" s="51">
        <f t="shared" si="1"/>
        <v>717964</v>
      </c>
      <c r="F330" s="53">
        <f t="shared" si="2"/>
        <v>0.05395674435</v>
      </c>
    </row>
    <row r="331" ht="15.75" customHeight="1">
      <c r="A331" s="51">
        <f t="shared" si="3"/>
        <v>329</v>
      </c>
      <c r="B331" s="52">
        <v>44246.0</v>
      </c>
      <c r="C331" s="51">
        <v>38770.0</v>
      </c>
      <c r="D331" s="51">
        <v>679399.0</v>
      </c>
      <c r="E331" s="51">
        <f t="shared" si="1"/>
        <v>718169</v>
      </c>
      <c r="F331" s="53">
        <f t="shared" si="2"/>
        <v>0.05398450782</v>
      </c>
    </row>
    <row r="332" ht="15.75" customHeight="1">
      <c r="A332" s="51">
        <f t="shared" si="3"/>
        <v>330</v>
      </c>
      <c r="B332" s="52">
        <v>44247.0</v>
      </c>
      <c r="C332" s="51">
        <v>38803.0</v>
      </c>
      <c r="D332" s="51">
        <v>679629.0</v>
      </c>
      <c r="E332" s="51">
        <f t="shared" si="1"/>
        <v>718432</v>
      </c>
      <c r="F332" s="53">
        <f t="shared" si="2"/>
        <v>0.05401067881</v>
      </c>
    </row>
    <row r="333" ht="15.75" customHeight="1">
      <c r="A333" s="51">
        <f t="shared" si="3"/>
        <v>331</v>
      </c>
      <c r="B333" s="52">
        <v>44248.0</v>
      </c>
      <c r="C333" s="51">
        <v>38817.0</v>
      </c>
      <c r="D333" s="51">
        <v>679739.0</v>
      </c>
      <c r="E333" s="51">
        <f t="shared" si="1"/>
        <v>718556</v>
      </c>
      <c r="F333" s="53">
        <f t="shared" si="2"/>
        <v>0.0540208418</v>
      </c>
    </row>
    <row r="334" ht="15.75" customHeight="1">
      <c r="A334" s="51">
        <f t="shared" si="3"/>
        <v>332</v>
      </c>
      <c r="B334" s="52">
        <v>44249.0</v>
      </c>
      <c r="C334" s="51">
        <v>38827.0</v>
      </c>
      <c r="D334" s="51">
        <v>679855.0</v>
      </c>
      <c r="E334" s="51">
        <f t="shared" si="1"/>
        <v>718682</v>
      </c>
      <c r="F334" s="53">
        <f t="shared" si="2"/>
        <v>0.05402528517</v>
      </c>
    </row>
    <row r="335" ht="15.75" customHeight="1">
      <c r="A335" s="51">
        <f t="shared" si="3"/>
        <v>333</v>
      </c>
      <c r="B335" s="52">
        <v>44250.0</v>
      </c>
      <c r="C335" s="51">
        <v>38835.0</v>
      </c>
      <c r="D335" s="51">
        <v>679937.0</v>
      </c>
      <c r="E335" s="51">
        <f t="shared" si="1"/>
        <v>718772</v>
      </c>
      <c r="F335" s="53">
        <f t="shared" si="2"/>
        <v>0.05402965057</v>
      </c>
    </row>
    <row r="336" ht="15.75" customHeight="1">
      <c r="A336" s="51">
        <f t="shared" si="3"/>
        <v>334</v>
      </c>
      <c r="B336" s="52">
        <v>44251.0</v>
      </c>
      <c r="C336" s="51">
        <v>38876.0</v>
      </c>
      <c r="D336" s="51">
        <v>680149.0</v>
      </c>
      <c r="E336" s="51">
        <f t="shared" si="1"/>
        <v>719025</v>
      </c>
      <c r="F336" s="53">
        <f t="shared" si="2"/>
        <v>0.05406766107</v>
      </c>
    </row>
    <row r="337" ht="15.75" customHeight="1">
      <c r="A337" s="51">
        <f t="shared" si="3"/>
        <v>335</v>
      </c>
      <c r="B337" s="52">
        <v>44252.0</v>
      </c>
      <c r="C337" s="51">
        <v>38895.0</v>
      </c>
      <c r="D337" s="51">
        <v>680303.0</v>
      </c>
      <c r="E337" s="51">
        <f t="shared" si="1"/>
        <v>719198</v>
      </c>
      <c r="F337" s="53">
        <f t="shared" si="2"/>
        <v>0.05408107364</v>
      </c>
    </row>
    <row r="338" ht="15.75" customHeight="1">
      <c r="A338" s="51">
        <f t="shared" si="3"/>
        <v>336</v>
      </c>
      <c r="B338" s="52">
        <v>44253.0</v>
      </c>
      <c r="C338" s="51">
        <v>38904.0</v>
      </c>
      <c r="D338" s="51">
        <v>680430.0</v>
      </c>
      <c r="E338" s="51">
        <f t="shared" si="1"/>
        <v>719334</v>
      </c>
      <c r="F338" s="53">
        <f t="shared" si="2"/>
        <v>0.05408336044</v>
      </c>
    </row>
    <row r="339" ht="15.75" customHeight="1">
      <c r="A339" s="51">
        <f t="shared" si="3"/>
        <v>337</v>
      </c>
      <c r="B339" s="52">
        <v>44254.0</v>
      </c>
      <c r="C339" s="51">
        <v>38920.0</v>
      </c>
      <c r="D339" s="51">
        <v>680488.0</v>
      </c>
      <c r="E339" s="51">
        <f t="shared" si="1"/>
        <v>719408</v>
      </c>
      <c r="F339" s="53">
        <f t="shared" si="2"/>
        <v>0.05410003781</v>
      </c>
    </row>
    <row r="340" ht="15.75" customHeight="1">
      <c r="A340" s="51">
        <f t="shared" si="3"/>
        <v>338</v>
      </c>
      <c r="B340" s="52">
        <v>44255.0</v>
      </c>
      <c r="C340" s="51">
        <v>38935.0</v>
      </c>
      <c r="D340" s="51">
        <v>680592.0</v>
      </c>
      <c r="E340" s="51">
        <f t="shared" si="1"/>
        <v>719527</v>
      </c>
      <c r="F340" s="53">
        <f t="shared" si="2"/>
        <v>0.05411193743</v>
      </c>
    </row>
    <row r="341" ht="15.75" customHeight="1">
      <c r="A341" s="51">
        <f t="shared" si="3"/>
        <v>339</v>
      </c>
      <c r="B341" s="52">
        <v>44256.0</v>
      </c>
      <c r="C341" s="51">
        <v>38943.0</v>
      </c>
      <c r="D341" s="51">
        <v>680663.0</v>
      </c>
      <c r="E341" s="51">
        <f t="shared" si="1"/>
        <v>719606</v>
      </c>
      <c r="F341" s="53">
        <f t="shared" si="2"/>
        <v>0.05411711409</v>
      </c>
    </row>
    <row r="342" ht="15.75" customHeight="1">
      <c r="A342" s="51">
        <f t="shared" si="3"/>
        <v>340</v>
      </c>
      <c r="B342" s="52">
        <v>44257.0</v>
      </c>
      <c r="C342" s="51">
        <v>38945.0</v>
      </c>
      <c r="D342" s="51">
        <v>680726.0</v>
      </c>
      <c r="E342" s="51">
        <f t="shared" si="1"/>
        <v>719671</v>
      </c>
      <c r="F342" s="53">
        <f t="shared" si="2"/>
        <v>0.05411500533</v>
      </c>
    </row>
    <row r="343" ht="15.75" customHeight="1">
      <c r="A343" s="51">
        <f t="shared" si="3"/>
        <v>341</v>
      </c>
      <c r="B343" s="52">
        <v>44258.0</v>
      </c>
      <c r="C343" s="51">
        <v>38968.0</v>
      </c>
      <c r="D343" s="51">
        <v>680917.0</v>
      </c>
      <c r="E343" s="51">
        <f t="shared" si="1"/>
        <v>719885</v>
      </c>
      <c r="F343" s="53">
        <f t="shared" si="2"/>
        <v>0.05413086812</v>
      </c>
    </row>
    <row r="344" ht="15.75" customHeight="1">
      <c r="A344" s="51">
        <f t="shared" si="3"/>
        <v>342</v>
      </c>
      <c r="B344" s="52">
        <v>44259.0</v>
      </c>
      <c r="C344" s="51">
        <v>38992.0</v>
      </c>
      <c r="D344" s="51">
        <v>681089.0</v>
      </c>
      <c r="E344" s="51">
        <f t="shared" si="1"/>
        <v>720081</v>
      </c>
      <c r="F344" s="53">
        <f t="shared" si="2"/>
        <v>0.05414946374</v>
      </c>
    </row>
    <row r="345" ht="15.75" customHeight="1">
      <c r="A345" s="51">
        <f t="shared" si="3"/>
        <v>343</v>
      </c>
      <c r="B345" s="52">
        <v>44260.0</v>
      </c>
      <c r="C345" s="51">
        <v>39139.0</v>
      </c>
      <c r="D345" s="51">
        <v>681733.0</v>
      </c>
      <c r="E345" s="51">
        <f t="shared" si="1"/>
        <v>720872</v>
      </c>
      <c r="F345" s="53">
        <f t="shared" si="2"/>
        <v>0.0542939662</v>
      </c>
    </row>
    <row r="346" ht="15.75" customHeight="1">
      <c r="A346" s="51">
        <f t="shared" si="3"/>
        <v>344</v>
      </c>
      <c r="B346" s="52">
        <v>44261.0</v>
      </c>
      <c r="C346" s="51">
        <v>39184.0</v>
      </c>
      <c r="D346" s="51">
        <v>681833.0</v>
      </c>
      <c r="E346" s="51">
        <f t="shared" si="1"/>
        <v>721017</v>
      </c>
      <c r="F346" s="53">
        <f t="shared" si="2"/>
        <v>0.05434545926</v>
      </c>
    </row>
    <row r="347" ht="15.75" customHeight="1">
      <c r="A347" s="51">
        <f t="shared" si="3"/>
        <v>345</v>
      </c>
      <c r="B347" s="52">
        <v>44262.0</v>
      </c>
      <c r="C347" s="51">
        <v>39202.0</v>
      </c>
      <c r="D347" s="51">
        <v>681942.0</v>
      </c>
      <c r="E347" s="51">
        <f t="shared" si="1"/>
        <v>721144</v>
      </c>
      <c r="F347" s="53">
        <f t="shared" si="2"/>
        <v>0.05436084887</v>
      </c>
    </row>
    <row r="348" ht="15.75" customHeight="1">
      <c r="A348" s="51">
        <f t="shared" si="3"/>
        <v>346</v>
      </c>
      <c r="B348" s="52">
        <v>44263.0</v>
      </c>
      <c r="C348" s="51">
        <v>39206.0</v>
      </c>
      <c r="D348" s="51">
        <v>681984.0</v>
      </c>
      <c r="E348" s="51">
        <f t="shared" si="1"/>
        <v>721190</v>
      </c>
      <c r="F348" s="53">
        <f t="shared" si="2"/>
        <v>0.05436292794</v>
      </c>
    </row>
    <row r="349" ht="15.75" customHeight="1">
      <c r="A349" s="51">
        <f t="shared" si="3"/>
        <v>347</v>
      </c>
      <c r="B349" s="52">
        <v>44264.0</v>
      </c>
      <c r="C349" s="51">
        <v>39213.0</v>
      </c>
      <c r="D349" s="51">
        <v>682021.0</v>
      </c>
      <c r="E349" s="51">
        <f t="shared" si="1"/>
        <v>721234</v>
      </c>
      <c r="F349" s="53">
        <f t="shared" si="2"/>
        <v>0.05436931703</v>
      </c>
    </row>
    <row r="350" ht="15.75" customHeight="1">
      <c r="A350" s="51">
        <f t="shared" si="3"/>
        <v>348</v>
      </c>
      <c r="B350" s="52">
        <v>44265.0</v>
      </c>
      <c r="C350" s="51">
        <v>39224.0</v>
      </c>
      <c r="D350" s="51">
        <v>682154.0</v>
      </c>
      <c r="E350" s="51">
        <f t="shared" si="1"/>
        <v>721378</v>
      </c>
      <c r="F350" s="53">
        <f t="shared" si="2"/>
        <v>0.05437371253</v>
      </c>
    </row>
    <row r="351" ht="15.75" customHeight="1">
      <c r="A351" s="51">
        <f t="shared" si="3"/>
        <v>349</v>
      </c>
      <c r="B351" s="52">
        <v>44266.0</v>
      </c>
      <c r="C351" s="51">
        <v>39233.0</v>
      </c>
      <c r="D351" s="51">
        <v>682291.0</v>
      </c>
      <c r="E351" s="51">
        <f t="shared" si="1"/>
        <v>721524</v>
      </c>
      <c r="F351" s="53">
        <f t="shared" si="2"/>
        <v>0.05437518364</v>
      </c>
    </row>
    <row r="352" ht="15.75" customHeight="1">
      <c r="A352" s="51">
        <f t="shared" si="3"/>
        <v>350</v>
      </c>
      <c r="B352" s="52">
        <v>44267.0</v>
      </c>
      <c r="C352" s="51">
        <v>39249.0</v>
      </c>
      <c r="D352" s="51">
        <v>682439.0</v>
      </c>
      <c r="E352" s="51">
        <f t="shared" si="1"/>
        <v>721688</v>
      </c>
      <c r="F352" s="53">
        <f t="shared" si="2"/>
        <v>0.05438499739</v>
      </c>
    </row>
    <row r="353" ht="15.75" customHeight="1">
      <c r="A353" s="51">
        <f t="shared" si="3"/>
        <v>351</v>
      </c>
      <c r="B353" s="52">
        <v>44268.0</v>
      </c>
      <c r="C353" s="51">
        <v>39273.0</v>
      </c>
      <c r="D353" s="51">
        <v>682539.0</v>
      </c>
      <c r="E353" s="51">
        <f t="shared" si="1"/>
        <v>721812</v>
      </c>
      <c r="F353" s="53">
        <f t="shared" si="2"/>
        <v>0.05440890426</v>
      </c>
    </row>
    <row r="354" ht="15.75" customHeight="1">
      <c r="A354" s="51">
        <f t="shared" si="3"/>
        <v>352</v>
      </c>
      <c r="B354" s="52">
        <v>44269.0</v>
      </c>
      <c r="C354" s="51">
        <v>39288.0</v>
      </c>
      <c r="D354" s="51">
        <v>682690.0</v>
      </c>
      <c r="E354" s="51">
        <f t="shared" si="1"/>
        <v>721978</v>
      </c>
      <c r="F354" s="53">
        <f t="shared" si="2"/>
        <v>0.05441717061</v>
      </c>
    </row>
    <row r="355" ht="15.75" customHeight="1">
      <c r="A355" s="51">
        <f t="shared" si="3"/>
        <v>353</v>
      </c>
      <c r="B355" s="52">
        <v>44270.0</v>
      </c>
      <c r="C355" s="51">
        <v>39314.0</v>
      </c>
      <c r="D355" s="51">
        <v>682908.0</v>
      </c>
      <c r="E355" s="51">
        <f t="shared" si="1"/>
        <v>722222</v>
      </c>
      <c r="F355" s="53">
        <f t="shared" si="2"/>
        <v>0.05443478598</v>
      </c>
    </row>
    <row r="356" ht="15.75" customHeight="1">
      <c r="A356" s="51">
        <f t="shared" si="3"/>
        <v>354</v>
      </c>
      <c r="B356" s="52">
        <v>44271.0</v>
      </c>
      <c r="C356" s="51">
        <v>39318.0</v>
      </c>
      <c r="D356" s="51">
        <v>682933.0</v>
      </c>
      <c r="E356" s="51">
        <f t="shared" si="1"/>
        <v>722251</v>
      </c>
      <c r="F356" s="53">
        <f t="shared" si="2"/>
        <v>0.05443813854</v>
      </c>
    </row>
    <row r="357" ht="15.75" customHeight="1">
      <c r="A357" s="51">
        <f t="shared" si="3"/>
        <v>355</v>
      </c>
      <c r="B357" s="52">
        <v>44272.0</v>
      </c>
      <c r="C357" s="51">
        <v>39338.0</v>
      </c>
      <c r="D357" s="51">
        <v>683026.0</v>
      </c>
      <c r="E357" s="51">
        <f t="shared" si="1"/>
        <v>722364</v>
      </c>
      <c r="F357" s="53">
        <f t="shared" si="2"/>
        <v>0.05445730961</v>
      </c>
    </row>
    <row r="358" ht="15.75" customHeight="1">
      <c r="A358" s="51">
        <f t="shared" si="3"/>
        <v>356</v>
      </c>
      <c r="B358" s="52">
        <v>44273.0</v>
      </c>
      <c r="C358" s="51">
        <v>39347.0</v>
      </c>
      <c r="D358" s="51">
        <v>683193.0</v>
      </c>
      <c r="E358" s="51">
        <f t="shared" si="1"/>
        <v>722540</v>
      </c>
      <c r="F358" s="53">
        <f t="shared" si="2"/>
        <v>0.05445650068</v>
      </c>
    </row>
    <row r="359" ht="15.75" customHeight="1">
      <c r="A359" s="51">
        <f t="shared" si="3"/>
        <v>357</v>
      </c>
      <c r="B359" s="52">
        <v>44274.0</v>
      </c>
      <c r="C359" s="51">
        <v>39357.0</v>
      </c>
      <c r="D359" s="51">
        <v>683400.0</v>
      </c>
      <c r="E359" s="51">
        <f t="shared" si="1"/>
        <v>722757</v>
      </c>
      <c r="F359" s="53">
        <f t="shared" si="2"/>
        <v>0.05445398661</v>
      </c>
    </row>
    <row r="360" ht="15.75" customHeight="1">
      <c r="A360" s="51">
        <f t="shared" si="3"/>
        <v>358</v>
      </c>
      <c r="B360" s="52">
        <v>44275.0</v>
      </c>
      <c r="C360" s="51">
        <v>39375.0</v>
      </c>
      <c r="D360" s="51">
        <v>683726.0</v>
      </c>
      <c r="E360" s="51">
        <f t="shared" si="1"/>
        <v>723101</v>
      </c>
      <c r="F360" s="53">
        <f t="shared" si="2"/>
        <v>0.05445297407</v>
      </c>
    </row>
    <row r="361" ht="15.75" customHeight="1">
      <c r="A361" s="51">
        <f t="shared" si="3"/>
        <v>359</v>
      </c>
      <c r="B361" s="52">
        <v>44276.0</v>
      </c>
      <c r="C361" s="51">
        <v>39407.0</v>
      </c>
      <c r="D361" s="51">
        <v>683935.0</v>
      </c>
      <c r="E361" s="51">
        <f t="shared" si="1"/>
        <v>723342</v>
      </c>
      <c r="F361" s="53">
        <f t="shared" si="2"/>
        <v>0.05447907076</v>
      </c>
    </row>
    <row r="362" ht="15.75" customHeight="1">
      <c r="A362" s="51">
        <f t="shared" si="3"/>
        <v>360</v>
      </c>
      <c r="B362" s="52">
        <v>44277.0</v>
      </c>
      <c r="C362" s="51">
        <v>39413.0</v>
      </c>
      <c r="D362" s="51">
        <v>683984.0</v>
      </c>
      <c r="E362" s="51">
        <f t="shared" si="1"/>
        <v>723397</v>
      </c>
      <c r="F362" s="53">
        <f t="shared" si="2"/>
        <v>0.05448322291</v>
      </c>
    </row>
    <row r="363" ht="15.75" customHeight="1">
      <c r="A363" s="51">
        <f t="shared" si="3"/>
        <v>361</v>
      </c>
      <c r="B363" s="52">
        <v>44278.0</v>
      </c>
      <c r="C363" s="51">
        <v>39418.0</v>
      </c>
      <c r="D363" s="51">
        <v>684033.0</v>
      </c>
      <c r="E363" s="51">
        <f t="shared" si="1"/>
        <v>723451</v>
      </c>
      <c r="F363" s="53">
        <f t="shared" si="2"/>
        <v>0.05448606747</v>
      </c>
    </row>
    <row r="364" ht="15.75" customHeight="1">
      <c r="A364" s="51">
        <f t="shared" si="3"/>
        <v>362</v>
      </c>
      <c r="B364" s="52">
        <v>44279.0</v>
      </c>
      <c r="C364" s="51">
        <v>39443.0</v>
      </c>
      <c r="D364" s="51">
        <v>684182.0</v>
      </c>
      <c r="E364" s="51">
        <f t="shared" si="1"/>
        <v>723625</v>
      </c>
      <c r="F364" s="53">
        <f t="shared" si="2"/>
        <v>0.05450751425</v>
      </c>
    </row>
    <row r="365" ht="15.75" customHeight="1">
      <c r="A365" s="51">
        <f t="shared" si="3"/>
        <v>363</v>
      </c>
      <c r="B365" s="52">
        <v>44280.0</v>
      </c>
      <c r="C365" s="51">
        <v>39482.0</v>
      </c>
      <c r="D365" s="51">
        <v>684331.0</v>
      </c>
      <c r="E365" s="51">
        <f t="shared" si="1"/>
        <v>723813</v>
      </c>
      <c r="F365" s="53">
        <f t="shared" si="2"/>
        <v>0.05454723803</v>
      </c>
    </row>
    <row r="366" ht="15.75" customHeight="1">
      <c r="A366" s="51">
        <f t="shared" si="3"/>
        <v>364</v>
      </c>
      <c r="B366" s="52">
        <v>44281.0</v>
      </c>
      <c r="C366" s="51">
        <v>39504.0</v>
      </c>
      <c r="D366" s="51">
        <v>684474.0</v>
      </c>
      <c r="E366" s="51">
        <f t="shared" si="1"/>
        <v>723978</v>
      </c>
      <c r="F366" s="53">
        <f t="shared" si="2"/>
        <v>0.05456519397</v>
      </c>
    </row>
    <row r="367" ht="15.75" customHeight="1">
      <c r="A367" s="51">
        <f t="shared" si="3"/>
        <v>365</v>
      </c>
      <c r="B367" s="52">
        <v>44282.0</v>
      </c>
      <c r="C367" s="51">
        <v>39550.0</v>
      </c>
      <c r="D367" s="51">
        <v>684698.0</v>
      </c>
      <c r="E367" s="51">
        <f t="shared" si="1"/>
        <v>724248</v>
      </c>
      <c r="F367" s="53">
        <f t="shared" si="2"/>
        <v>0.0546083662</v>
      </c>
    </row>
    <row r="368" ht="15.75" customHeight="1">
      <c r="A368" s="51">
        <f t="shared" si="3"/>
        <v>366</v>
      </c>
      <c r="B368" s="52">
        <v>44283.0</v>
      </c>
      <c r="C368" s="51">
        <v>39573.0</v>
      </c>
      <c r="D368" s="51">
        <v>684829.0</v>
      </c>
      <c r="E368" s="51">
        <f t="shared" si="1"/>
        <v>724402</v>
      </c>
      <c r="F368" s="53">
        <f t="shared" si="2"/>
        <v>0.05462850738</v>
      </c>
    </row>
    <row r="369" ht="15.75" customHeight="1">
      <c r="A369" s="51">
        <f t="shared" si="3"/>
        <v>367</v>
      </c>
      <c r="B369" s="52">
        <v>44284.0</v>
      </c>
      <c r="C369" s="51">
        <v>39583.0</v>
      </c>
      <c r="D369" s="51">
        <v>684886.0</v>
      </c>
      <c r="E369" s="51">
        <f t="shared" si="1"/>
        <v>724469</v>
      </c>
      <c r="F369" s="53">
        <f t="shared" si="2"/>
        <v>0.05463725846</v>
      </c>
    </row>
    <row r="370" ht="15.75" customHeight="1">
      <c r="A370" s="51">
        <f t="shared" si="3"/>
        <v>368</v>
      </c>
      <c r="B370" s="52">
        <v>44285.0</v>
      </c>
      <c r="C370" s="51">
        <v>39586.0</v>
      </c>
      <c r="D370" s="51">
        <v>684912.0</v>
      </c>
      <c r="E370" s="51">
        <f t="shared" si="1"/>
        <v>724498</v>
      </c>
      <c r="F370" s="53">
        <f t="shared" si="2"/>
        <v>0.05463921225</v>
      </c>
    </row>
    <row r="371" ht="15.75" customHeight="1">
      <c r="A371" s="51">
        <f t="shared" si="3"/>
        <v>369</v>
      </c>
      <c r="B371" s="52">
        <v>44286.0</v>
      </c>
      <c r="C371" s="51">
        <v>39614.0</v>
      </c>
      <c r="D371" s="51">
        <v>685049.0</v>
      </c>
      <c r="E371" s="51">
        <f t="shared" si="1"/>
        <v>724663</v>
      </c>
      <c r="F371" s="53">
        <f t="shared" si="2"/>
        <v>0.05466540999</v>
      </c>
    </row>
    <row r="372" ht="15.75" customHeight="1">
      <c r="A372" s="51">
        <f t="shared" si="3"/>
        <v>370</v>
      </c>
      <c r="B372" s="52">
        <v>44287.0</v>
      </c>
      <c r="C372" s="51">
        <v>39639.0</v>
      </c>
      <c r="D372" s="51">
        <v>685178.0</v>
      </c>
      <c r="E372" s="51">
        <f t="shared" si="1"/>
        <v>724817</v>
      </c>
      <c r="F372" s="53">
        <f t="shared" si="2"/>
        <v>0.05468828684</v>
      </c>
    </row>
    <row r="373" ht="15.75" customHeight="1">
      <c r="A373" s="51">
        <f t="shared" si="3"/>
        <v>371</v>
      </c>
      <c r="B373" s="52">
        <v>44288.0</v>
      </c>
      <c r="C373" s="51">
        <v>39680.0</v>
      </c>
      <c r="D373" s="51">
        <v>685285.0</v>
      </c>
      <c r="E373" s="51">
        <f t="shared" si="1"/>
        <v>724965</v>
      </c>
      <c r="F373" s="53">
        <f t="shared" si="2"/>
        <v>0.0547336768</v>
      </c>
    </row>
    <row r="374" ht="15.75" customHeight="1">
      <c r="A374" s="51">
        <f t="shared" si="3"/>
        <v>372</v>
      </c>
      <c r="B374" s="52">
        <v>44289.0</v>
      </c>
      <c r="C374" s="51">
        <v>39690.0</v>
      </c>
      <c r="D374" s="51">
        <v>685379.0</v>
      </c>
      <c r="E374" s="51">
        <f t="shared" si="1"/>
        <v>725069</v>
      </c>
      <c r="F374" s="53">
        <f t="shared" si="2"/>
        <v>0.05473961788</v>
      </c>
    </row>
    <row r="375" ht="15.75" customHeight="1">
      <c r="A375" s="51">
        <f t="shared" si="3"/>
        <v>373</v>
      </c>
      <c r="B375" s="52">
        <v>44290.0</v>
      </c>
      <c r="C375" s="51">
        <v>39691.0</v>
      </c>
      <c r="D375" s="51">
        <v>685388.0</v>
      </c>
      <c r="E375" s="51">
        <f t="shared" si="1"/>
        <v>725079</v>
      </c>
      <c r="F375" s="53">
        <f t="shared" si="2"/>
        <v>0.0547402421</v>
      </c>
    </row>
    <row r="376" ht="15.75" customHeight="1">
      <c r="A376" s="51">
        <f t="shared" si="3"/>
        <v>374</v>
      </c>
      <c r="B376" s="52">
        <v>44291.0</v>
      </c>
      <c r="C376" s="51">
        <v>39693.0</v>
      </c>
      <c r="D376" s="51">
        <v>685414.0</v>
      </c>
      <c r="E376" s="51">
        <f t="shared" si="1"/>
        <v>725107</v>
      </c>
      <c r="F376" s="53">
        <f t="shared" si="2"/>
        <v>0.05474088652</v>
      </c>
    </row>
    <row r="377" ht="15.75" customHeight="1">
      <c r="A377" s="51">
        <f t="shared" si="3"/>
        <v>375</v>
      </c>
      <c r="B377" s="52">
        <v>44292.0</v>
      </c>
      <c r="C377" s="51">
        <v>39699.0</v>
      </c>
      <c r="D377" s="51">
        <v>685420.0</v>
      </c>
      <c r="E377" s="51">
        <f t="shared" si="1"/>
        <v>725119</v>
      </c>
      <c r="F377" s="53">
        <f t="shared" si="2"/>
        <v>0.05474825511</v>
      </c>
    </row>
    <row r="378" ht="15.75" customHeight="1">
      <c r="A378" s="51">
        <f t="shared" si="3"/>
        <v>376</v>
      </c>
      <c r="B378" s="52">
        <v>44293.0</v>
      </c>
      <c r="C378" s="51">
        <v>39714.0</v>
      </c>
      <c r="D378" s="51">
        <v>685542.0</v>
      </c>
      <c r="E378" s="51">
        <f t="shared" si="1"/>
        <v>725256</v>
      </c>
      <c r="F378" s="53">
        <f t="shared" si="2"/>
        <v>0.05475859559</v>
      </c>
    </row>
    <row r="379" ht="15.75" customHeight="1">
      <c r="A379" s="51">
        <f t="shared" si="3"/>
        <v>377</v>
      </c>
      <c r="B379" s="52">
        <v>44294.0</v>
      </c>
      <c r="C379" s="51">
        <v>39722.0</v>
      </c>
      <c r="D379" s="51">
        <v>685686.0</v>
      </c>
      <c r="E379" s="51">
        <f t="shared" si="1"/>
        <v>725408</v>
      </c>
      <c r="F379" s="53">
        <f t="shared" si="2"/>
        <v>0.0547581499</v>
      </c>
    </row>
    <row r="380" ht="15.75" customHeight="1">
      <c r="A380" s="51">
        <f t="shared" si="3"/>
        <v>378</v>
      </c>
      <c r="B380" s="52">
        <v>44295.0</v>
      </c>
      <c r="C380" s="51">
        <v>39730.0</v>
      </c>
      <c r="D380" s="51">
        <v>685798.0</v>
      </c>
      <c r="E380" s="51">
        <f t="shared" si="1"/>
        <v>725528</v>
      </c>
      <c r="F380" s="53">
        <f t="shared" si="2"/>
        <v>0.05476011953</v>
      </c>
    </row>
    <row r="381" ht="15.75" customHeight="1">
      <c r="A381" s="51">
        <f t="shared" si="3"/>
        <v>379</v>
      </c>
      <c r="B381" s="52">
        <v>44296.0</v>
      </c>
      <c r="C381" s="51">
        <v>39745.0</v>
      </c>
      <c r="D381" s="51">
        <v>685864.0</v>
      </c>
      <c r="E381" s="51">
        <f t="shared" si="1"/>
        <v>725609</v>
      </c>
      <c r="F381" s="53">
        <f t="shared" si="2"/>
        <v>0.05477467892</v>
      </c>
    </row>
    <row r="382" ht="15.75" customHeight="1">
      <c r="A382" s="51">
        <f t="shared" si="3"/>
        <v>380</v>
      </c>
      <c r="B382" s="52">
        <v>44297.0</v>
      </c>
      <c r="C382" s="51">
        <v>39750.0</v>
      </c>
      <c r="D382" s="51">
        <v>685931.0</v>
      </c>
      <c r="E382" s="51">
        <f t="shared" si="1"/>
        <v>725681</v>
      </c>
      <c r="F382" s="53">
        <f t="shared" si="2"/>
        <v>0.05477613442</v>
      </c>
    </row>
    <row r="383" ht="15.75" customHeight="1">
      <c r="A383" s="51">
        <f t="shared" si="3"/>
        <v>381</v>
      </c>
      <c r="B383" s="52">
        <v>44298.0</v>
      </c>
      <c r="C383" s="51">
        <v>39753.0</v>
      </c>
      <c r="D383" s="51">
        <v>685945.0</v>
      </c>
      <c r="E383" s="51">
        <f t="shared" si="1"/>
        <v>725698</v>
      </c>
      <c r="F383" s="53">
        <f t="shared" si="2"/>
        <v>0.0547789852</v>
      </c>
    </row>
    <row r="384" ht="15.75" customHeight="1">
      <c r="A384" s="51">
        <f t="shared" si="3"/>
        <v>382</v>
      </c>
      <c r="B384" s="52">
        <v>44299.0</v>
      </c>
      <c r="C384" s="51">
        <v>39754.0</v>
      </c>
      <c r="D384" s="51">
        <v>685951.0</v>
      </c>
      <c r="E384" s="51">
        <f t="shared" si="1"/>
        <v>725705</v>
      </c>
      <c r="F384" s="53">
        <f t="shared" si="2"/>
        <v>0.05477983478</v>
      </c>
    </row>
    <row r="385" ht="15.75" customHeight="1">
      <c r="A385" s="51">
        <f t="shared" si="3"/>
        <v>383</v>
      </c>
      <c r="B385" s="52">
        <v>44300.0</v>
      </c>
      <c r="C385" s="51">
        <v>39792.0</v>
      </c>
      <c r="D385" s="51">
        <v>686151.0</v>
      </c>
      <c r="E385" s="51">
        <f t="shared" si="1"/>
        <v>725943</v>
      </c>
      <c r="F385" s="53">
        <f t="shared" si="2"/>
        <v>0.05481422095</v>
      </c>
    </row>
    <row r="386" ht="15.75" customHeight="1">
      <c r="A386" s="51">
        <f t="shared" si="3"/>
        <v>384</v>
      </c>
      <c r="B386" s="52">
        <v>44301.0</v>
      </c>
      <c r="C386" s="51">
        <v>39804.0</v>
      </c>
      <c r="D386" s="51">
        <v>686283.0</v>
      </c>
      <c r="E386" s="51">
        <f t="shared" si="1"/>
        <v>726087</v>
      </c>
      <c r="F386" s="53">
        <f t="shared" si="2"/>
        <v>0.05481987696</v>
      </c>
    </row>
    <row r="387" ht="15.75" customHeight="1">
      <c r="A387" s="51">
        <f t="shared" si="3"/>
        <v>385</v>
      </c>
      <c r="B387" s="52">
        <v>44302.0</v>
      </c>
      <c r="C387" s="51">
        <v>39808.0</v>
      </c>
      <c r="D387" s="51">
        <v>686337.0</v>
      </c>
      <c r="E387" s="51">
        <f t="shared" si="1"/>
        <v>726145</v>
      </c>
      <c r="F387" s="53">
        <f t="shared" si="2"/>
        <v>0.05482100682</v>
      </c>
    </row>
    <row r="388" ht="15.75" customHeight="1">
      <c r="A388" s="51">
        <f t="shared" si="3"/>
        <v>386</v>
      </c>
      <c r="B388" s="52">
        <v>44303.0</v>
      </c>
      <c r="C388" s="51">
        <v>39818.0</v>
      </c>
      <c r="D388" s="51">
        <v>686410.0</v>
      </c>
      <c r="E388" s="51">
        <f t="shared" si="1"/>
        <v>726228</v>
      </c>
      <c r="F388" s="53">
        <f t="shared" si="2"/>
        <v>0.05482851116</v>
      </c>
    </row>
    <row r="389" ht="15.75" customHeight="1">
      <c r="A389" s="51">
        <f t="shared" si="3"/>
        <v>387</v>
      </c>
      <c r="B389" s="52">
        <v>44304.0</v>
      </c>
      <c r="C389" s="51">
        <v>39854.0</v>
      </c>
      <c r="D389" s="51">
        <v>686543.0</v>
      </c>
      <c r="E389" s="51">
        <f t="shared" si="1"/>
        <v>726397</v>
      </c>
      <c r="F389" s="53">
        <f t="shared" si="2"/>
        <v>0.0548653147</v>
      </c>
    </row>
    <row r="390" ht="15.75" customHeight="1">
      <c r="A390" s="51">
        <f t="shared" si="3"/>
        <v>388</v>
      </c>
      <c r="B390" s="52">
        <v>44305.0</v>
      </c>
      <c r="C390" s="51">
        <v>39855.0</v>
      </c>
      <c r="D390" s="51">
        <v>686544.0</v>
      </c>
      <c r="E390" s="51">
        <f t="shared" si="1"/>
        <v>726399</v>
      </c>
      <c r="F390" s="53">
        <f t="shared" si="2"/>
        <v>0.05486654029</v>
      </c>
    </row>
    <row r="391" ht="15.75" customHeight="1">
      <c r="A391" s="51">
        <f t="shared" si="3"/>
        <v>389</v>
      </c>
      <c r="B391" s="52">
        <v>44306.0</v>
      </c>
      <c r="C391" s="51">
        <v>39855.0</v>
      </c>
      <c r="D391" s="51">
        <v>686547.0</v>
      </c>
      <c r="E391" s="51">
        <f t="shared" si="1"/>
        <v>726402</v>
      </c>
      <c r="F391" s="53">
        <f t="shared" si="2"/>
        <v>0.05486631369</v>
      </c>
    </row>
    <row r="392" ht="15.75" customHeight="1">
      <c r="A392" s="51">
        <f t="shared" si="3"/>
        <v>390</v>
      </c>
      <c r="B392" s="52">
        <v>44307.0</v>
      </c>
      <c r="C392" s="51">
        <v>39881.0</v>
      </c>
      <c r="D392" s="51">
        <v>686730.0</v>
      </c>
      <c r="E392" s="51">
        <f t="shared" si="1"/>
        <v>726611</v>
      </c>
      <c r="F392" s="53">
        <f t="shared" si="2"/>
        <v>0.05488631469</v>
      </c>
    </row>
    <row r="393" ht="15.75" customHeight="1">
      <c r="A393" s="51">
        <f t="shared" si="3"/>
        <v>391</v>
      </c>
      <c r="B393" s="52">
        <v>44308.0</v>
      </c>
      <c r="C393" s="51">
        <v>39926.0</v>
      </c>
      <c r="D393" s="51">
        <v>686920.0</v>
      </c>
      <c r="E393" s="51">
        <f t="shared" si="1"/>
        <v>726846</v>
      </c>
      <c r="F393" s="53">
        <f t="shared" si="2"/>
        <v>0.05493048046</v>
      </c>
    </row>
    <row r="394" ht="15.75" customHeight="1">
      <c r="A394" s="51">
        <f t="shared" si="3"/>
        <v>392</v>
      </c>
      <c r="B394" s="52">
        <v>44309.0</v>
      </c>
      <c r="C394" s="51">
        <v>39963.0</v>
      </c>
      <c r="D394" s="51">
        <v>687103.0</v>
      </c>
      <c r="E394" s="51">
        <f t="shared" si="1"/>
        <v>727066</v>
      </c>
      <c r="F394" s="53">
        <f t="shared" si="2"/>
        <v>0.05496474873</v>
      </c>
    </row>
    <row r="395" ht="15.75" customHeight="1">
      <c r="A395" s="51">
        <f t="shared" si="3"/>
        <v>393</v>
      </c>
      <c r="B395" s="52">
        <v>44310.0</v>
      </c>
      <c r="C395" s="51">
        <v>39978.0</v>
      </c>
      <c r="D395" s="51">
        <v>687216.0</v>
      </c>
      <c r="E395" s="51">
        <f t="shared" si="1"/>
        <v>727194</v>
      </c>
      <c r="F395" s="53">
        <f t="shared" si="2"/>
        <v>0.05497570112</v>
      </c>
    </row>
    <row r="396" ht="15.75" customHeight="1">
      <c r="A396" s="51">
        <f t="shared" si="3"/>
        <v>394</v>
      </c>
      <c r="B396" s="52">
        <v>44311.0</v>
      </c>
      <c r="C396" s="51">
        <v>39998.0</v>
      </c>
      <c r="D396" s="51">
        <v>687299.0</v>
      </c>
      <c r="E396" s="51">
        <f t="shared" si="1"/>
        <v>727297</v>
      </c>
      <c r="F396" s="53">
        <f t="shared" si="2"/>
        <v>0.05499541453</v>
      </c>
    </row>
    <row r="397" ht="15.75" customHeight="1">
      <c r="A397" s="51">
        <f t="shared" si="3"/>
        <v>395</v>
      </c>
      <c r="B397" s="52">
        <v>44312.0</v>
      </c>
      <c r="C397" s="51">
        <v>40000.0</v>
      </c>
      <c r="D397" s="51">
        <v>687324.0</v>
      </c>
      <c r="E397" s="51">
        <f t="shared" si="1"/>
        <v>727324</v>
      </c>
      <c r="F397" s="53">
        <f t="shared" si="2"/>
        <v>0.05499612277</v>
      </c>
    </row>
    <row r="398" ht="15.75" customHeight="1">
      <c r="A398" s="51">
        <f t="shared" si="3"/>
        <v>396</v>
      </c>
      <c r="B398" s="52">
        <v>44313.0</v>
      </c>
      <c r="C398" s="51">
        <v>40001.0</v>
      </c>
      <c r="D398" s="51">
        <v>687340.0</v>
      </c>
      <c r="E398" s="51">
        <f t="shared" si="1"/>
        <v>727341</v>
      </c>
      <c r="F398" s="53">
        <f t="shared" si="2"/>
        <v>0.05499621223</v>
      </c>
    </row>
    <row r="399" ht="15.75" customHeight="1">
      <c r="A399" s="51">
        <f t="shared" si="3"/>
        <v>397</v>
      </c>
      <c r="B399" s="52">
        <v>44314.0</v>
      </c>
      <c r="C399" s="51">
        <v>40010.0</v>
      </c>
      <c r="D399" s="51">
        <v>687453.0</v>
      </c>
      <c r="E399" s="51">
        <f t="shared" si="1"/>
        <v>727463</v>
      </c>
      <c r="F399" s="53">
        <f t="shared" si="2"/>
        <v>0.05499936079</v>
      </c>
    </row>
    <row r="400" ht="15.75" customHeight="1">
      <c r="A400" s="51">
        <f t="shared" si="3"/>
        <v>398</v>
      </c>
      <c r="B400" s="52">
        <v>44315.0</v>
      </c>
      <c r="C400" s="51">
        <v>40023.0</v>
      </c>
      <c r="D400" s="51">
        <v>687481.0</v>
      </c>
      <c r="E400" s="51">
        <f t="shared" si="1"/>
        <v>727504</v>
      </c>
      <c r="F400" s="53">
        <f t="shared" si="2"/>
        <v>0.05501413051</v>
      </c>
    </row>
    <row r="401" ht="15.75" customHeight="1">
      <c r="A401" s="51">
        <f t="shared" si="3"/>
        <v>399</v>
      </c>
      <c r="B401" s="52">
        <v>44316.0</v>
      </c>
      <c r="C401" s="51">
        <v>40038.0</v>
      </c>
      <c r="D401" s="51">
        <v>687596.0</v>
      </c>
      <c r="E401" s="51">
        <f t="shared" si="1"/>
        <v>727634</v>
      </c>
      <c r="F401" s="53">
        <f t="shared" si="2"/>
        <v>0.05502491637</v>
      </c>
    </row>
    <row r="402" ht="15.75" customHeight="1">
      <c r="A402" s="51">
        <f t="shared" si="3"/>
        <v>400</v>
      </c>
      <c r="B402" s="52">
        <v>44317.0</v>
      </c>
      <c r="C402" s="51">
        <v>40049.0</v>
      </c>
      <c r="D402" s="51">
        <v>687671.0</v>
      </c>
      <c r="E402" s="51">
        <f t="shared" si="1"/>
        <v>727720</v>
      </c>
      <c r="F402" s="53">
        <f t="shared" si="2"/>
        <v>0.05503352938</v>
      </c>
    </row>
    <row r="403" ht="15.75" customHeight="1">
      <c r="A403" s="51">
        <f t="shared" si="3"/>
        <v>401</v>
      </c>
      <c r="B403" s="52">
        <v>44318.0</v>
      </c>
      <c r="C403" s="51">
        <v>40053.0</v>
      </c>
      <c r="D403" s="51">
        <v>687715.0</v>
      </c>
      <c r="E403" s="51">
        <f t="shared" si="1"/>
        <v>727768</v>
      </c>
      <c r="F403" s="53">
        <f t="shared" si="2"/>
        <v>0.0550353959</v>
      </c>
    </row>
    <row r="404" ht="15.75" customHeight="1">
      <c r="A404" s="51">
        <f t="shared" si="3"/>
        <v>402</v>
      </c>
      <c r="B404" s="52">
        <v>44319.0</v>
      </c>
      <c r="C404" s="51">
        <v>40055.0</v>
      </c>
      <c r="D404" s="51">
        <v>687735.0</v>
      </c>
      <c r="E404" s="51">
        <f t="shared" si="1"/>
        <v>727790</v>
      </c>
      <c r="F404" s="53">
        <f t="shared" si="2"/>
        <v>0.0550364803</v>
      </c>
    </row>
    <row r="405" ht="15.75" customHeight="1">
      <c r="A405" s="51">
        <f t="shared" si="3"/>
        <v>403</v>
      </c>
      <c r="B405" s="52">
        <v>44320.0</v>
      </c>
      <c r="C405" s="51">
        <v>40057.0</v>
      </c>
      <c r="D405" s="51">
        <v>687745.0</v>
      </c>
      <c r="E405" s="51">
        <f t="shared" si="1"/>
        <v>727802</v>
      </c>
      <c r="F405" s="53">
        <f t="shared" si="2"/>
        <v>0.05503832086</v>
      </c>
    </row>
    <row r="406" ht="15.75" customHeight="1">
      <c r="A406" s="51">
        <f t="shared" si="3"/>
        <v>404</v>
      </c>
      <c r="B406" s="52">
        <v>44321.0</v>
      </c>
      <c r="C406" s="51">
        <v>40066.0</v>
      </c>
      <c r="D406" s="51">
        <v>687826.0</v>
      </c>
      <c r="E406" s="51">
        <f t="shared" si="1"/>
        <v>727892</v>
      </c>
      <c r="F406" s="53">
        <f t="shared" si="2"/>
        <v>0.05504388014</v>
      </c>
    </row>
    <row r="407" ht="15.75" customHeight="1">
      <c r="A407" s="51">
        <f t="shared" si="3"/>
        <v>405</v>
      </c>
      <c r="B407" s="52">
        <v>44322.0</v>
      </c>
      <c r="C407" s="51">
        <v>40070.0</v>
      </c>
      <c r="D407" s="51">
        <v>687884.0</v>
      </c>
      <c r="E407" s="51">
        <f t="shared" si="1"/>
        <v>727954</v>
      </c>
      <c r="F407" s="53">
        <f t="shared" si="2"/>
        <v>0.05504468689</v>
      </c>
    </row>
    <row r="408" ht="15.75" customHeight="1">
      <c r="A408" s="51">
        <f t="shared" si="3"/>
        <v>406</v>
      </c>
      <c r="B408" s="52">
        <v>44323.0</v>
      </c>
      <c r="C408" s="51">
        <v>40078.0</v>
      </c>
      <c r="D408" s="51">
        <v>687967.0</v>
      </c>
      <c r="E408" s="51">
        <f t="shared" si="1"/>
        <v>728045</v>
      </c>
      <c r="F408" s="53">
        <f t="shared" si="2"/>
        <v>0.05504879506</v>
      </c>
    </row>
    <row r="409" ht="15.75" customHeight="1">
      <c r="A409" s="51">
        <f t="shared" si="3"/>
        <v>407</v>
      </c>
      <c r="B409" s="52">
        <v>44324.0</v>
      </c>
      <c r="C409" s="51">
        <v>40084.0</v>
      </c>
      <c r="D409" s="51">
        <v>688035.0</v>
      </c>
      <c r="E409" s="51">
        <f t="shared" si="1"/>
        <v>728119</v>
      </c>
      <c r="F409" s="53">
        <f t="shared" si="2"/>
        <v>0.05505144077</v>
      </c>
    </row>
    <row r="410" ht="15.75" customHeight="1">
      <c r="A410" s="51">
        <f t="shared" si="3"/>
        <v>408</v>
      </c>
      <c r="B410" s="52">
        <v>44325.0</v>
      </c>
      <c r="C410" s="51">
        <v>40092.0</v>
      </c>
      <c r="D410" s="51">
        <v>688139.0</v>
      </c>
      <c r="E410" s="51">
        <f t="shared" si="1"/>
        <v>728231</v>
      </c>
      <c r="F410" s="53">
        <f t="shared" si="2"/>
        <v>0.05505395953</v>
      </c>
    </row>
    <row r="411" ht="15.75" customHeight="1">
      <c r="A411" s="51">
        <f t="shared" si="3"/>
        <v>409</v>
      </c>
      <c r="B411" s="52">
        <v>44326.0</v>
      </c>
      <c r="C411" s="51">
        <v>40092.0</v>
      </c>
      <c r="D411" s="51">
        <v>688165.0</v>
      </c>
      <c r="E411" s="51">
        <f t="shared" si="1"/>
        <v>728257</v>
      </c>
      <c r="F411" s="53">
        <f t="shared" si="2"/>
        <v>0.05505199401</v>
      </c>
    </row>
    <row r="412" ht="15.75" customHeight="1">
      <c r="A412" s="51">
        <f t="shared" si="3"/>
        <v>410</v>
      </c>
      <c r="B412" s="52">
        <v>44327.0</v>
      </c>
      <c r="C412" s="51">
        <v>40097.0</v>
      </c>
      <c r="D412" s="51">
        <v>688181.0</v>
      </c>
      <c r="E412" s="51">
        <f t="shared" si="1"/>
        <v>728278</v>
      </c>
      <c r="F412" s="53">
        <f t="shared" si="2"/>
        <v>0.05505727209</v>
      </c>
    </row>
    <row r="413" ht="15.75" customHeight="1">
      <c r="A413" s="51">
        <f t="shared" si="3"/>
        <v>411</v>
      </c>
      <c r="B413" s="52">
        <v>44328.0</v>
      </c>
      <c r="C413" s="51">
        <v>40099.0</v>
      </c>
      <c r="D413" s="51">
        <v>688243.0</v>
      </c>
      <c r="E413" s="51">
        <f t="shared" si="1"/>
        <v>728342</v>
      </c>
      <c r="F413" s="53">
        <f t="shared" si="2"/>
        <v>0.05505518012</v>
      </c>
    </row>
    <row r="414" ht="15.75" customHeight="1">
      <c r="A414" s="51">
        <f t="shared" si="3"/>
        <v>412</v>
      </c>
      <c r="B414" s="52">
        <v>44329.0</v>
      </c>
      <c r="C414" s="51">
        <v>40111.0</v>
      </c>
      <c r="D414" s="51">
        <v>688316.0</v>
      </c>
      <c r="E414" s="51">
        <f t="shared" si="1"/>
        <v>728427</v>
      </c>
      <c r="F414" s="53">
        <f t="shared" si="2"/>
        <v>0.0550652296</v>
      </c>
    </row>
    <row r="415" ht="15.75" customHeight="1">
      <c r="A415" s="51">
        <f t="shared" si="3"/>
        <v>413</v>
      </c>
      <c r="B415" s="52">
        <v>44330.0</v>
      </c>
      <c r="C415" s="51">
        <v>40116.0</v>
      </c>
      <c r="D415" s="51">
        <v>688326.0</v>
      </c>
      <c r="E415" s="51">
        <f t="shared" si="1"/>
        <v>728442</v>
      </c>
      <c r="F415" s="53">
        <f t="shared" si="2"/>
        <v>0.05507095966</v>
      </c>
    </row>
    <row r="416" ht="15.75" customHeight="1">
      <c r="A416" s="51">
        <f t="shared" si="3"/>
        <v>414</v>
      </c>
      <c r="B416" s="52">
        <v>44331.0</v>
      </c>
      <c r="C416" s="51">
        <v>40117.0</v>
      </c>
      <c r="D416" s="51">
        <v>688334.0</v>
      </c>
      <c r="E416" s="51">
        <f t="shared" si="1"/>
        <v>728451</v>
      </c>
      <c r="F416" s="53">
        <f t="shared" si="2"/>
        <v>0.05507165204</v>
      </c>
    </row>
    <row r="417" ht="15.75" customHeight="1">
      <c r="A417" s="51">
        <f t="shared" si="3"/>
        <v>415</v>
      </c>
      <c r="B417" s="52">
        <v>44332.0</v>
      </c>
      <c r="C417" s="51">
        <v>40119.0</v>
      </c>
      <c r="D417" s="51">
        <v>688351.0</v>
      </c>
      <c r="E417" s="51">
        <f t="shared" si="1"/>
        <v>728470</v>
      </c>
      <c r="F417" s="53">
        <f t="shared" si="2"/>
        <v>0.05507296114</v>
      </c>
    </row>
    <row r="418" ht="15.75" customHeight="1">
      <c r="A418" s="51">
        <f t="shared" si="3"/>
        <v>416</v>
      </c>
      <c r="B418" s="52">
        <v>44333.0</v>
      </c>
      <c r="C418" s="51">
        <v>40119.0</v>
      </c>
      <c r="D418" s="51">
        <v>688356.0</v>
      </c>
      <c r="E418" s="51">
        <f t="shared" si="1"/>
        <v>728475</v>
      </c>
      <c r="F418" s="53">
        <f t="shared" si="2"/>
        <v>0.05507258314</v>
      </c>
    </row>
    <row r="419" ht="15.75" customHeight="1">
      <c r="A419" s="51">
        <f t="shared" si="3"/>
        <v>417</v>
      </c>
      <c r="B419" s="52">
        <v>44334.0</v>
      </c>
      <c r="C419" s="51">
        <v>40121.0</v>
      </c>
      <c r="D419" s="51">
        <v>688404.0</v>
      </c>
      <c r="E419" s="51">
        <f t="shared" si="1"/>
        <v>728525</v>
      </c>
      <c r="F419" s="53">
        <f t="shared" si="2"/>
        <v>0.05507154868</v>
      </c>
    </row>
    <row r="420" ht="15.75" customHeight="1">
      <c r="A420" s="51">
        <f t="shared" si="3"/>
        <v>418</v>
      </c>
      <c r="B420" s="52">
        <v>44335.0</v>
      </c>
      <c r="C420" s="51">
        <v>40141.0</v>
      </c>
      <c r="D420" s="51">
        <v>688484.0</v>
      </c>
      <c r="E420" s="51">
        <f t="shared" si="1"/>
        <v>728625</v>
      </c>
      <c r="F420" s="53">
        <f t="shared" si="2"/>
        <v>0.05509143935</v>
      </c>
    </row>
    <row r="421" ht="15.75" customHeight="1">
      <c r="A421" s="51">
        <f t="shared" si="3"/>
        <v>419</v>
      </c>
      <c r="B421" s="52">
        <v>44336.0</v>
      </c>
      <c r="C421" s="51">
        <v>40161.0</v>
      </c>
      <c r="D421" s="51">
        <v>688538.0</v>
      </c>
      <c r="E421" s="51">
        <f t="shared" si="1"/>
        <v>728699</v>
      </c>
      <c r="F421" s="53">
        <f t="shared" si="2"/>
        <v>0.05511329095</v>
      </c>
    </row>
    <row r="422" ht="15.75" customHeight="1">
      <c r="A422" s="51">
        <f t="shared" si="3"/>
        <v>420</v>
      </c>
      <c r="B422" s="52">
        <v>44337.0</v>
      </c>
      <c r="C422" s="51">
        <v>40173.0</v>
      </c>
      <c r="D422" s="51">
        <v>688569.0</v>
      </c>
      <c r="E422" s="51">
        <f t="shared" si="1"/>
        <v>728742</v>
      </c>
      <c r="F422" s="53">
        <f t="shared" si="2"/>
        <v>0.05512650568</v>
      </c>
    </row>
    <row r="423" ht="15.75" customHeight="1">
      <c r="A423" s="51">
        <f t="shared" si="3"/>
        <v>421</v>
      </c>
      <c r="B423" s="52">
        <v>44338.0</v>
      </c>
      <c r="C423" s="51">
        <v>40178.0</v>
      </c>
      <c r="D423" s="51">
        <v>688714.0</v>
      </c>
      <c r="E423" s="51">
        <f t="shared" si="1"/>
        <v>728892</v>
      </c>
      <c r="F423" s="53">
        <f t="shared" si="2"/>
        <v>0.05512202082</v>
      </c>
    </row>
    <row r="424" ht="15.75" customHeight="1">
      <c r="A424" s="51">
        <f t="shared" si="3"/>
        <v>422</v>
      </c>
      <c r="B424" s="52">
        <v>44339.0</v>
      </c>
      <c r="C424" s="51">
        <v>40187.0</v>
      </c>
      <c r="D424" s="51">
        <v>688860.0</v>
      </c>
      <c r="E424" s="51">
        <f t="shared" si="1"/>
        <v>729047</v>
      </c>
      <c r="F424" s="53">
        <f t="shared" si="2"/>
        <v>0.05512264641</v>
      </c>
    </row>
    <row r="425" ht="15.75" customHeight="1">
      <c r="A425" s="51">
        <f t="shared" si="3"/>
        <v>423</v>
      </c>
      <c r="B425" s="52">
        <v>44340.0</v>
      </c>
      <c r="C425" s="51">
        <v>40187.0</v>
      </c>
      <c r="D425" s="51">
        <v>688865.0</v>
      </c>
      <c r="E425" s="51">
        <f t="shared" si="1"/>
        <v>729052</v>
      </c>
      <c r="F425" s="53">
        <f t="shared" si="2"/>
        <v>0.05512226837</v>
      </c>
    </row>
    <row r="426" ht="15.75" customHeight="1">
      <c r="A426" s="51">
        <f t="shared" si="3"/>
        <v>424</v>
      </c>
      <c r="B426" s="52">
        <v>44341.0</v>
      </c>
      <c r="C426" s="51">
        <v>40192.0</v>
      </c>
      <c r="D426" s="51">
        <v>688889.0</v>
      </c>
      <c r="E426" s="51">
        <f t="shared" si="1"/>
        <v>729081</v>
      </c>
      <c r="F426" s="53">
        <f t="shared" si="2"/>
        <v>0.05512693377</v>
      </c>
    </row>
    <row r="427" ht="15.75" customHeight="1">
      <c r="A427" s="51">
        <f t="shared" si="3"/>
        <v>425</v>
      </c>
      <c r="B427" s="52">
        <v>44342.0</v>
      </c>
      <c r="C427" s="51">
        <v>40200.0</v>
      </c>
      <c r="D427" s="51">
        <v>688984.0</v>
      </c>
      <c r="E427" s="51">
        <f t="shared" si="1"/>
        <v>729184</v>
      </c>
      <c r="F427" s="53">
        <f t="shared" si="2"/>
        <v>0.05513011805</v>
      </c>
    </row>
    <row r="428" ht="15.75" customHeight="1">
      <c r="A428" s="51">
        <f t="shared" si="3"/>
        <v>426</v>
      </c>
      <c r="B428" s="52">
        <v>44343.0</v>
      </c>
      <c r="C428" s="51">
        <v>40200.0</v>
      </c>
      <c r="D428" s="51">
        <v>689066.0</v>
      </c>
      <c r="E428" s="51">
        <f t="shared" si="1"/>
        <v>729266</v>
      </c>
      <c r="F428" s="53">
        <f t="shared" si="2"/>
        <v>0.05512391912</v>
      </c>
    </row>
    <row r="429" ht="15.75" customHeight="1">
      <c r="A429" s="51">
        <f t="shared" si="3"/>
        <v>427</v>
      </c>
      <c r="B429" s="52">
        <v>44344.0</v>
      </c>
      <c r="C429" s="51">
        <v>40200.0</v>
      </c>
      <c r="D429" s="51">
        <v>689075.0</v>
      </c>
      <c r="E429" s="51">
        <f t="shared" si="1"/>
        <v>729275</v>
      </c>
      <c r="F429" s="53">
        <f t="shared" si="2"/>
        <v>0.05512323883</v>
      </c>
    </row>
    <row r="430" ht="15.75" customHeight="1">
      <c r="A430" s="51">
        <f t="shared" si="3"/>
        <v>428</v>
      </c>
      <c r="B430" s="52">
        <v>44345.0</v>
      </c>
      <c r="C430" s="51">
        <v>40203.0</v>
      </c>
      <c r="D430" s="51">
        <v>689117.0</v>
      </c>
      <c r="E430" s="51">
        <f t="shared" si="1"/>
        <v>729320</v>
      </c>
      <c r="F430" s="53">
        <f t="shared" si="2"/>
        <v>0.05512395108</v>
      </c>
    </row>
    <row r="431" ht="15.75" customHeight="1">
      <c r="A431" s="51">
        <f t="shared" si="3"/>
        <v>429</v>
      </c>
      <c r="B431" s="52">
        <v>44346.0</v>
      </c>
      <c r="C431" s="51">
        <v>40228.0</v>
      </c>
      <c r="D431" s="51">
        <v>689185.0</v>
      </c>
      <c r="E431" s="51">
        <f t="shared" si="1"/>
        <v>729413</v>
      </c>
      <c r="F431" s="53">
        <f t="shared" si="2"/>
        <v>0.05515119692</v>
      </c>
    </row>
    <row r="432" ht="15.75" customHeight="1">
      <c r="A432" s="51">
        <f t="shared" si="3"/>
        <v>430</v>
      </c>
      <c r="B432" s="52">
        <v>44347.0</v>
      </c>
      <c r="C432" s="51">
        <v>40236.0</v>
      </c>
      <c r="D432" s="51">
        <v>689213.0</v>
      </c>
      <c r="E432" s="51">
        <f t="shared" si="1"/>
        <v>729449</v>
      </c>
      <c r="F432" s="53">
        <f t="shared" si="2"/>
        <v>0.05515944226</v>
      </c>
    </row>
    <row r="433" ht="15.75" customHeight="1">
      <c r="A433" s="51">
        <f t="shared" si="3"/>
        <v>431</v>
      </c>
      <c r="B433" s="52">
        <v>44348.0</v>
      </c>
      <c r="C433" s="51">
        <v>40237.0</v>
      </c>
      <c r="D433" s="51">
        <v>689219.0</v>
      </c>
      <c r="E433" s="51">
        <f t="shared" si="1"/>
        <v>729456</v>
      </c>
      <c r="F433" s="53">
        <f t="shared" si="2"/>
        <v>0.05516028383</v>
      </c>
    </row>
    <row r="434" ht="15.75" customHeight="1">
      <c r="A434" s="51">
        <f t="shared" si="3"/>
        <v>432</v>
      </c>
      <c r="B434" s="52">
        <v>44349.0</v>
      </c>
      <c r="C434" s="51">
        <v>40256.0</v>
      </c>
      <c r="D434" s="51">
        <v>689304.0</v>
      </c>
      <c r="E434" s="51">
        <f t="shared" si="1"/>
        <v>729560</v>
      </c>
      <c r="F434" s="53">
        <f t="shared" si="2"/>
        <v>0.05517846373</v>
      </c>
    </row>
    <row r="435" ht="15.75" customHeight="1">
      <c r="A435" s="51">
        <f t="shared" si="3"/>
        <v>433</v>
      </c>
      <c r="B435" s="52">
        <v>44350.0</v>
      </c>
      <c r="C435" s="51">
        <v>40257.0</v>
      </c>
      <c r="D435" s="51">
        <v>689305.0</v>
      </c>
      <c r="E435" s="51">
        <f t="shared" si="1"/>
        <v>729562</v>
      </c>
      <c r="F435" s="53">
        <f t="shared" si="2"/>
        <v>0.05517968315</v>
      </c>
    </row>
    <row r="436" ht="15.75" customHeight="1">
      <c r="A436" s="51">
        <f t="shared" si="3"/>
        <v>434</v>
      </c>
      <c r="B436" s="52">
        <v>44351.0</v>
      </c>
      <c r="C436" s="51">
        <v>40262.0</v>
      </c>
      <c r="D436" s="51">
        <v>689345.0</v>
      </c>
      <c r="E436" s="51">
        <f t="shared" si="1"/>
        <v>729607</v>
      </c>
      <c r="F436" s="53">
        <f t="shared" si="2"/>
        <v>0.05518313284</v>
      </c>
    </row>
    <row r="437" ht="15.75" customHeight="1">
      <c r="A437" s="51">
        <f t="shared" si="3"/>
        <v>435</v>
      </c>
      <c r="B437" s="52">
        <v>44352.0</v>
      </c>
      <c r="C437" s="51">
        <v>40268.0</v>
      </c>
      <c r="D437" s="51">
        <v>689420.0</v>
      </c>
      <c r="E437" s="51">
        <f t="shared" si="1"/>
        <v>729688</v>
      </c>
      <c r="F437" s="53">
        <f t="shared" si="2"/>
        <v>0.05518522985</v>
      </c>
    </row>
    <row r="438" ht="15.75" customHeight="1">
      <c r="A438" s="51">
        <f t="shared" si="3"/>
        <v>436</v>
      </c>
      <c r="B438" s="52">
        <v>44353.0</v>
      </c>
      <c r="C438" s="51">
        <v>40286.0</v>
      </c>
      <c r="D438" s="51">
        <v>689537.0</v>
      </c>
      <c r="E438" s="51">
        <f t="shared" si="1"/>
        <v>729823</v>
      </c>
      <c r="F438" s="53">
        <f t="shared" si="2"/>
        <v>0.0551996854</v>
      </c>
    </row>
    <row r="439" ht="15.75" customHeight="1">
      <c r="A439" s="51">
        <f t="shared" si="3"/>
        <v>437</v>
      </c>
      <c r="B439" s="52">
        <v>44354.0</v>
      </c>
      <c r="C439" s="51">
        <v>40291.0</v>
      </c>
      <c r="D439" s="51">
        <v>689548.0</v>
      </c>
      <c r="E439" s="51">
        <f t="shared" si="1"/>
        <v>729839</v>
      </c>
      <c r="F439" s="53">
        <f t="shared" si="2"/>
        <v>0.05520532611</v>
      </c>
    </row>
    <row r="440" ht="15.75" customHeight="1">
      <c r="A440" s="51">
        <f t="shared" si="3"/>
        <v>438</v>
      </c>
      <c r="B440" s="52">
        <v>44355.0</v>
      </c>
      <c r="C440" s="51">
        <v>40291.0</v>
      </c>
      <c r="D440" s="51">
        <v>689563.0</v>
      </c>
      <c r="E440" s="51">
        <f t="shared" si="1"/>
        <v>729854</v>
      </c>
      <c r="F440" s="53">
        <f t="shared" si="2"/>
        <v>0.05520419152</v>
      </c>
    </row>
    <row r="441" ht="15.75" customHeight="1">
      <c r="A441" s="51">
        <f t="shared" si="3"/>
        <v>439</v>
      </c>
      <c r="B441" s="52">
        <v>44356.0</v>
      </c>
      <c r="C441" s="51">
        <v>40293.0</v>
      </c>
      <c r="D441" s="51">
        <v>689581.0</v>
      </c>
      <c r="E441" s="51">
        <f t="shared" si="1"/>
        <v>729874</v>
      </c>
      <c r="F441" s="53">
        <f t="shared" si="2"/>
        <v>0.05520541902</v>
      </c>
    </row>
    <row r="442" ht="15.75" customHeight="1">
      <c r="A442" s="51">
        <f t="shared" si="3"/>
        <v>440</v>
      </c>
      <c r="B442" s="52">
        <v>44357.0</v>
      </c>
      <c r="C442" s="51">
        <v>40294.0</v>
      </c>
      <c r="D442" s="51">
        <v>689608.0</v>
      </c>
      <c r="E442" s="51">
        <f t="shared" si="1"/>
        <v>729902</v>
      </c>
      <c r="F442" s="53">
        <f t="shared" si="2"/>
        <v>0.05520467131</v>
      </c>
    </row>
    <row r="443" ht="15.75" customHeight="1">
      <c r="A443" s="51">
        <f t="shared" si="3"/>
        <v>441</v>
      </c>
      <c r="B443" s="52">
        <v>44358.0</v>
      </c>
      <c r="C443" s="51">
        <v>40294.0</v>
      </c>
      <c r="D443" s="51">
        <v>689635.0</v>
      </c>
      <c r="E443" s="51">
        <f t="shared" si="1"/>
        <v>729929</v>
      </c>
      <c r="F443" s="53">
        <f t="shared" si="2"/>
        <v>0.0552026293</v>
      </c>
    </row>
    <row r="444" ht="15.75" customHeight="1">
      <c r="A444" s="51">
        <f t="shared" si="3"/>
        <v>442</v>
      </c>
      <c r="B444" s="52">
        <v>44359.0</v>
      </c>
      <c r="C444" s="51">
        <v>40298.0</v>
      </c>
      <c r="D444" s="51">
        <v>689650.0</v>
      </c>
      <c r="E444" s="51">
        <f t="shared" si="1"/>
        <v>729948</v>
      </c>
      <c r="F444" s="53">
        <f t="shared" si="2"/>
        <v>0.05520667226</v>
      </c>
    </row>
    <row r="445" ht="15.75" customHeight="1">
      <c r="A445" s="51">
        <f t="shared" si="3"/>
        <v>443</v>
      </c>
      <c r="B445" s="52">
        <v>44360.0</v>
      </c>
      <c r="C445" s="51">
        <v>40306.0</v>
      </c>
      <c r="D445" s="51">
        <v>689734.0</v>
      </c>
      <c r="E445" s="51">
        <f t="shared" si="1"/>
        <v>730040</v>
      </c>
      <c r="F445" s="53">
        <f t="shared" si="2"/>
        <v>0.05521067339</v>
      </c>
    </row>
    <row r="446" ht="15.75" customHeight="1">
      <c r="A446" s="51">
        <f t="shared" si="3"/>
        <v>444</v>
      </c>
      <c r="B446" s="52">
        <v>44361.0</v>
      </c>
      <c r="C446" s="51">
        <v>40306.0</v>
      </c>
      <c r="D446" s="51">
        <v>689744.0</v>
      </c>
      <c r="E446" s="51">
        <f t="shared" si="1"/>
        <v>730050</v>
      </c>
      <c r="F446" s="53">
        <f t="shared" si="2"/>
        <v>0.05520991713</v>
      </c>
    </row>
    <row r="447" ht="15.75" customHeight="1">
      <c r="A447" s="51">
        <f t="shared" si="3"/>
        <v>445</v>
      </c>
      <c r="B447" s="52">
        <v>44362.0</v>
      </c>
      <c r="C447" s="51">
        <v>40306.0</v>
      </c>
      <c r="D447" s="51">
        <v>689751.0</v>
      </c>
      <c r="E447" s="51">
        <f t="shared" si="1"/>
        <v>730057</v>
      </c>
      <c r="F447" s="53">
        <f t="shared" si="2"/>
        <v>0.05520938776</v>
      </c>
    </row>
    <row r="448" ht="15.75" customHeight="1">
      <c r="A448" s="51">
        <f t="shared" si="3"/>
        <v>446</v>
      </c>
      <c r="B448" s="52">
        <v>44363.0</v>
      </c>
      <c r="C448" s="51">
        <v>40311.0</v>
      </c>
      <c r="D448" s="51">
        <v>689768.0</v>
      </c>
      <c r="E448" s="51">
        <f t="shared" si="1"/>
        <v>730079</v>
      </c>
      <c r="F448" s="53">
        <f t="shared" si="2"/>
        <v>0.05521457267</v>
      </c>
    </row>
    <row r="449" ht="15.75" customHeight="1">
      <c r="A449" s="51">
        <f t="shared" si="3"/>
        <v>447</v>
      </c>
      <c r="B449" s="52">
        <v>44364.0</v>
      </c>
      <c r="C449" s="51">
        <v>40328.0</v>
      </c>
      <c r="D449" s="51">
        <v>689845.0</v>
      </c>
      <c r="E449" s="51">
        <f t="shared" si="1"/>
        <v>730173</v>
      </c>
      <c r="F449" s="53">
        <f t="shared" si="2"/>
        <v>0.05523074669</v>
      </c>
    </row>
    <row r="450" ht="15.75" customHeight="1">
      <c r="A450" s="51">
        <f t="shared" si="3"/>
        <v>448</v>
      </c>
      <c r="B450" s="52">
        <v>44365.0</v>
      </c>
      <c r="C450" s="51">
        <v>40351.0</v>
      </c>
      <c r="D450" s="51">
        <v>689907.0</v>
      </c>
      <c r="E450" s="51">
        <f t="shared" si="1"/>
        <v>730258</v>
      </c>
      <c r="F450" s="53">
        <f t="shared" si="2"/>
        <v>0.0552558137</v>
      </c>
    </row>
    <row r="451" ht="15.75" customHeight="1">
      <c r="A451" s="51">
        <f t="shared" si="3"/>
        <v>449</v>
      </c>
      <c r="B451" s="52">
        <v>44366.0</v>
      </c>
      <c r="C451" s="51">
        <v>40362.0</v>
      </c>
      <c r="D451" s="51">
        <v>689972.0</v>
      </c>
      <c r="E451" s="51">
        <f t="shared" si="1"/>
        <v>730334</v>
      </c>
      <c r="F451" s="53">
        <f t="shared" si="2"/>
        <v>0.05526512527</v>
      </c>
    </row>
    <row r="452" ht="15.75" customHeight="1">
      <c r="A452" s="51">
        <f t="shared" si="3"/>
        <v>450</v>
      </c>
      <c r="B452" s="52">
        <v>44367.0</v>
      </c>
      <c r="C452" s="51">
        <v>40369.0</v>
      </c>
      <c r="D452" s="51">
        <v>690034.0</v>
      </c>
      <c r="E452" s="51">
        <f t="shared" si="1"/>
        <v>730403</v>
      </c>
      <c r="F452" s="53">
        <f t="shared" si="2"/>
        <v>0.05526948821</v>
      </c>
    </row>
    <row r="453" ht="15.75" customHeight="1">
      <c r="A453" s="51">
        <f t="shared" si="3"/>
        <v>451</v>
      </c>
      <c r="B453" s="52">
        <v>44368.0</v>
      </c>
      <c r="C453" s="51">
        <v>40372.0</v>
      </c>
      <c r="D453" s="51">
        <v>690065.0</v>
      </c>
      <c r="E453" s="51">
        <f t="shared" si="1"/>
        <v>730437</v>
      </c>
      <c r="F453" s="53">
        <f t="shared" si="2"/>
        <v>0.05527102269</v>
      </c>
    </row>
    <row r="454" ht="15.75" customHeight="1">
      <c r="A454" s="51">
        <f t="shared" si="3"/>
        <v>452</v>
      </c>
      <c r="B454" s="52">
        <v>44369.0</v>
      </c>
      <c r="C454" s="51">
        <v>40377.0</v>
      </c>
      <c r="D454" s="51">
        <v>690075.0</v>
      </c>
      <c r="E454" s="51">
        <f t="shared" si="1"/>
        <v>730452</v>
      </c>
      <c r="F454" s="53">
        <f t="shared" si="2"/>
        <v>0.05527673276</v>
      </c>
    </row>
    <row r="455" ht="15.75" customHeight="1">
      <c r="A455" s="51">
        <f t="shared" si="3"/>
        <v>453</v>
      </c>
      <c r="B455" s="52">
        <v>44370.0</v>
      </c>
      <c r="C455" s="51">
        <v>40383.0</v>
      </c>
      <c r="D455" s="51">
        <v>690119.0</v>
      </c>
      <c r="E455" s="51">
        <f t="shared" si="1"/>
        <v>730502</v>
      </c>
      <c r="F455" s="53">
        <f t="shared" si="2"/>
        <v>0.05528116282</v>
      </c>
    </row>
    <row r="456" ht="15.75" customHeight="1">
      <c r="A456" s="51">
        <f t="shared" si="3"/>
        <v>454</v>
      </c>
      <c r="B456" s="52">
        <v>44371.0</v>
      </c>
      <c r="C456" s="51">
        <v>40391.0</v>
      </c>
      <c r="D456" s="51">
        <v>690140.0</v>
      </c>
      <c r="E456" s="51">
        <f t="shared" si="1"/>
        <v>730531</v>
      </c>
      <c r="F456" s="53">
        <f t="shared" si="2"/>
        <v>0.05528991925</v>
      </c>
    </row>
    <row r="457" ht="15.75" customHeight="1">
      <c r="A457" s="51">
        <f t="shared" si="3"/>
        <v>455</v>
      </c>
      <c r="B457" s="52">
        <v>44372.0</v>
      </c>
      <c r="C457" s="51">
        <v>40405.0</v>
      </c>
      <c r="D457" s="51">
        <v>690218.0</v>
      </c>
      <c r="E457" s="51">
        <f t="shared" si="1"/>
        <v>730623</v>
      </c>
      <c r="F457" s="53">
        <f t="shared" si="2"/>
        <v>0.05530211888</v>
      </c>
    </row>
    <row r="458" ht="15.75" customHeight="1">
      <c r="A458" s="51">
        <f t="shared" si="3"/>
        <v>456</v>
      </c>
      <c r="B458" s="52">
        <v>44373.0</v>
      </c>
      <c r="C458" s="51">
        <v>40406.0</v>
      </c>
      <c r="D458" s="51">
        <v>690249.0</v>
      </c>
      <c r="E458" s="51">
        <f t="shared" si="1"/>
        <v>730655</v>
      </c>
      <c r="F458" s="53">
        <f t="shared" si="2"/>
        <v>0.05530106548</v>
      </c>
    </row>
    <row r="459" ht="15.0" customHeight="1">
      <c r="A459" s="51">
        <f t="shared" si="3"/>
        <v>457</v>
      </c>
      <c r="B459" s="52">
        <v>44374.0</v>
      </c>
      <c r="C459" s="51">
        <v>40409.0</v>
      </c>
      <c r="D459" s="51">
        <v>690277.0</v>
      </c>
      <c r="E459" s="51">
        <f t="shared" si="1"/>
        <v>730686</v>
      </c>
      <c r="F459" s="53">
        <f t="shared" si="2"/>
        <v>0.05530282502</v>
      </c>
    </row>
    <row r="460" ht="15.75" customHeight="1">
      <c r="A460" s="51">
        <f t="shared" si="3"/>
        <v>458</v>
      </c>
      <c r="B460" s="52">
        <v>44375.0</v>
      </c>
      <c r="C460" s="51">
        <v>40409.0</v>
      </c>
      <c r="D460" s="51">
        <v>690277.0</v>
      </c>
      <c r="E460" s="51">
        <f t="shared" si="1"/>
        <v>730686</v>
      </c>
      <c r="F460" s="53">
        <f t="shared" si="2"/>
        <v>0.05530282502</v>
      </c>
    </row>
    <row r="461" ht="15.75" customHeight="1">
      <c r="A461" s="51">
        <f t="shared" si="3"/>
        <v>459</v>
      </c>
      <c r="B461" s="52">
        <v>44376.0</v>
      </c>
      <c r="C461" s="51">
        <v>40409.0</v>
      </c>
      <c r="D461" s="51">
        <v>690279.0</v>
      </c>
      <c r="E461" s="51">
        <f t="shared" si="1"/>
        <v>730688</v>
      </c>
      <c r="F461" s="53">
        <f t="shared" si="2"/>
        <v>0.05530267364</v>
      </c>
    </row>
    <row r="462" ht="15.75" customHeight="1">
      <c r="A462" s="51">
        <f t="shared" si="3"/>
        <v>460</v>
      </c>
      <c r="B462" s="52">
        <v>44377.0</v>
      </c>
      <c r="C462" s="51">
        <v>40409.0</v>
      </c>
      <c r="D462" s="51">
        <v>690285.0</v>
      </c>
      <c r="E462" s="51">
        <f t="shared" si="1"/>
        <v>730694</v>
      </c>
      <c r="F462" s="53">
        <f t="shared" si="2"/>
        <v>0.05530221953</v>
      </c>
    </row>
    <row r="463" ht="15.75" customHeight="1">
      <c r="A463" s="51">
        <f t="shared" si="3"/>
        <v>461</v>
      </c>
      <c r="B463" s="52">
        <v>44378.0</v>
      </c>
      <c r="C463" s="51">
        <v>40412.0</v>
      </c>
      <c r="D463" s="51">
        <v>690302.0</v>
      </c>
      <c r="E463" s="51">
        <f t="shared" si="1"/>
        <v>730714</v>
      </c>
      <c r="F463" s="53">
        <f t="shared" si="2"/>
        <v>0.05530481146</v>
      </c>
    </row>
    <row r="464" ht="15.75" customHeight="1">
      <c r="A464" s="51">
        <f t="shared" si="3"/>
        <v>462</v>
      </c>
      <c r="B464" s="52">
        <v>44379.0</v>
      </c>
      <c r="C464" s="51">
        <v>40412.0</v>
      </c>
      <c r="D464" s="51">
        <v>690303.0</v>
      </c>
      <c r="E464" s="51">
        <f t="shared" si="1"/>
        <v>730715</v>
      </c>
      <c r="F464" s="53">
        <f t="shared" si="2"/>
        <v>0.05530473577</v>
      </c>
    </row>
    <row r="465" ht="15.75" customHeight="1">
      <c r="A465" s="51">
        <f t="shared" si="3"/>
        <v>463</v>
      </c>
      <c r="B465" s="52">
        <v>44380.0</v>
      </c>
      <c r="C465" s="51">
        <v>40423.0</v>
      </c>
      <c r="D465" s="51">
        <v>690350.0</v>
      </c>
      <c r="E465" s="51">
        <f t="shared" si="1"/>
        <v>730773</v>
      </c>
      <c r="F465" s="53">
        <f t="shared" si="2"/>
        <v>0.0553153989</v>
      </c>
    </row>
    <row r="466" ht="15.75" customHeight="1">
      <c r="A466" s="51">
        <f t="shared" si="3"/>
        <v>464</v>
      </c>
      <c r="B466" s="52">
        <v>44381.0</v>
      </c>
      <c r="C466" s="51">
        <v>40449.0</v>
      </c>
      <c r="D466" s="51">
        <v>690426.0</v>
      </c>
      <c r="E466" s="51">
        <f t="shared" si="1"/>
        <v>730875</v>
      </c>
      <c r="F466" s="53">
        <f t="shared" si="2"/>
        <v>0.05534325295</v>
      </c>
    </row>
    <row r="467" ht="15.75" customHeight="1">
      <c r="A467" s="51">
        <f t="shared" si="3"/>
        <v>465</v>
      </c>
      <c r="B467" s="52">
        <v>44382.0</v>
      </c>
      <c r="C467" s="51">
        <v>40453.0</v>
      </c>
      <c r="D467" s="51">
        <v>690461.0</v>
      </c>
      <c r="E467" s="51">
        <f t="shared" si="1"/>
        <v>730914</v>
      </c>
      <c r="F467" s="53">
        <f t="shared" si="2"/>
        <v>0.05534577255</v>
      </c>
    </row>
    <row r="468" ht="15.75" customHeight="1">
      <c r="A468" s="51">
        <f t="shared" si="3"/>
        <v>466</v>
      </c>
      <c r="B468" s="52">
        <v>44383.0</v>
      </c>
      <c r="C468" s="51">
        <v>40453.0</v>
      </c>
      <c r="D468" s="51">
        <v>690464.0</v>
      </c>
      <c r="E468" s="51">
        <f t="shared" si="1"/>
        <v>730917</v>
      </c>
      <c r="F468" s="53">
        <f t="shared" si="2"/>
        <v>0.05534554539</v>
      </c>
    </row>
    <row r="469" ht="15.75" customHeight="1">
      <c r="A469" s="51">
        <f t="shared" si="3"/>
        <v>467</v>
      </c>
      <c r="B469" s="52">
        <v>44384.0</v>
      </c>
      <c r="C469" s="51">
        <v>40455.0</v>
      </c>
      <c r="D469" s="51">
        <v>690484.0</v>
      </c>
      <c r="E469" s="51">
        <f t="shared" si="1"/>
        <v>730939</v>
      </c>
      <c r="F469" s="53">
        <f t="shared" si="2"/>
        <v>0.05534661579</v>
      </c>
    </row>
    <row r="470" ht="15.75" customHeight="1">
      <c r="A470" s="51">
        <f t="shared" si="3"/>
        <v>468</v>
      </c>
      <c r="B470" s="52">
        <v>44385.0</v>
      </c>
      <c r="C470" s="51">
        <v>40458.0</v>
      </c>
      <c r="D470" s="51">
        <v>690561.0</v>
      </c>
      <c r="E470" s="51">
        <f t="shared" si="1"/>
        <v>731019</v>
      </c>
      <c r="F470" s="53">
        <f t="shared" si="2"/>
        <v>0.05534466272</v>
      </c>
    </row>
    <row r="471" ht="15.75" customHeight="1">
      <c r="A471" s="51">
        <f t="shared" si="3"/>
        <v>469</v>
      </c>
      <c r="B471" s="52">
        <v>44386.0</v>
      </c>
      <c r="C471" s="51">
        <v>40465.0</v>
      </c>
      <c r="D471" s="51">
        <v>690582.0</v>
      </c>
      <c r="E471" s="51">
        <f t="shared" si="1"/>
        <v>731047</v>
      </c>
      <c r="F471" s="53">
        <f t="shared" si="2"/>
        <v>0.05535211826</v>
      </c>
    </row>
    <row r="472" ht="15.75" customHeight="1">
      <c r="A472" s="51">
        <f t="shared" si="3"/>
        <v>470</v>
      </c>
      <c r="B472" s="52">
        <v>44387.0</v>
      </c>
      <c r="C472" s="51">
        <v>40473.0</v>
      </c>
      <c r="D472" s="51">
        <v>690636.0</v>
      </c>
      <c r="E472" s="51">
        <f t="shared" si="1"/>
        <v>731109</v>
      </c>
      <c r="F472" s="53">
        <f t="shared" si="2"/>
        <v>0.05535836654</v>
      </c>
    </row>
    <row r="473" ht="15.75" customHeight="1">
      <c r="A473" s="51">
        <f t="shared" si="3"/>
        <v>471</v>
      </c>
      <c r="B473" s="52">
        <v>44388.0</v>
      </c>
      <c r="C473" s="51">
        <v>40475.0</v>
      </c>
      <c r="D473" s="51">
        <v>690653.0</v>
      </c>
      <c r="E473" s="51">
        <f t="shared" si="1"/>
        <v>731128</v>
      </c>
      <c r="F473" s="53">
        <f t="shared" si="2"/>
        <v>0.05535966342</v>
      </c>
    </row>
    <row r="474" ht="15.75" customHeight="1">
      <c r="A474" s="51">
        <f t="shared" si="3"/>
        <v>472</v>
      </c>
      <c r="B474" s="52">
        <v>44389.0</v>
      </c>
      <c r="C474" s="51">
        <v>40491.0</v>
      </c>
      <c r="D474" s="51">
        <v>690683.0</v>
      </c>
      <c r="E474" s="51">
        <f t="shared" si="1"/>
        <v>731174</v>
      </c>
      <c r="F474" s="53">
        <f t="shared" si="2"/>
        <v>0.05537806322</v>
      </c>
    </row>
    <row r="475" ht="15.75" customHeight="1">
      <c r="A475" s="51">
        <f t="shared" si="3"/>
        <v>473</v>
      </c>
      <c r="B475" s="52">
        <v>44390.0</v>
      </c>
      <c r="C475" s="51">
        <v>40491.0</v>
      </c>
      <c r="D475" s="51">
        <v>690683.0</v>
      </c>
      <c r="E475" s="51">
        <f t="shared" si="1"/>
        <v>731174</v>
      </c>
      <c r="F475" s="53">
        <f t="shared" si="2"/>
        <v>0.05537806322</v>
      </c>
    </row>
    <row r="476" ht="15.75" customHeight="1">
      <c r="A476" s="51">
        <f t="shared" si="3"/>
        <v>474</v>
      </c>
      <c r="B476" s="52">
        <v>44391.0</v>
      </c>
      <c r="C476" s="51">
        <v>40496.0</v>
      </c>
      <c r="D476" s="51">
        <v>690700.0</v>
      </c>
      <c r="E476" s="51">
        <f t="shared" si="1"/>
        <v>731196</v>
      </c>
      <c r="F476" s="53">
        <f t="shared" si="2"/>
        <v>0.05538323514</v>
      </c>
    </row>
    <row r="477" ht="15.75" customHeight="1">
      <c r="A477" s="51">
        <f t="shared" si="3"/>
        <v>475</v>
      </c>
      <c r="B477" s="52">
        <v>44392.0</v>
      </c>
      <c r="C477" s="51">
        <v>40516.0</v>
      </c>
      <c r="D477" s="51">
        <v>690731.0</v>
      </c>
      <c r="E477" s="51">
        <f t="shared" si="1"/>
        <v>731247</v>
      </c>
      <c r="F477" s="53">
        <f t="shared" si="2"/>
        <v>0.05540672304</v>
      </c>
    </row>
    <row r="478" ht="15.75" customHeight="1">
      <c r="A478" s="51">
        <f t="shared" si="3"/>
        <v>476</v>
      </c>
      <c r="B478" s="52">
        <v>44393.0</v>
      </c>
      <c r="C478" s="51">
        <v>40523.0</v>
      </c>
      <c r="D478" s="51">
        <v>690738.0</v>
      </c>
      <c r="E478" s="51">
        <f t="shared" si="1"/>
        <v>731261</v>
      </c>
      <c r="F478" s="53">
        <f t="shared" si="2"/>
        <v>0.05541523478</v>
      </c>
    </row>
    <row r="479" ht="15.75" customHeight="1">
      <c r="A479" s="51">
        <f t="shared" si="3"/>
        <v>477</v>
      </c>
      <c r="B479" s="52">
        <v>44394.0</v>
      </c>
      <c r="C479" s="51">
        <v>40523.0</v>
      </c>
      <c r="D479" s="51">
        <v>690747.0</v>
      </c>
      <c r="E479" s="51">
        <f t="shared" si="1"/>
        <v>731270</v>
      </c>
      <c r="F479" s="53">
        <f t="shared" si="2"/>
        <v>0.05541455276</v>
      </c>
    </row>
    <row r="480" ht="15.75" customHeight="1">
      <c r="A480" s="51"/>
      <c r="B480" s="52"/>
      <c r="C480" s="51"/>
      <c r="D480" s="51"/>
      <c r="E480" s="51"/>
      <c r="F480" s="53"/>
    </row>
    <row r="481" ht="15.75" customHeight="1">
      <c r="C481" s="51"/>
      <c r="D481" s="51"/>
    </row>
    <row r="482" ht="15.75" customHeight="1">
      <c r="C482" s="51"/>
      <c r="D482" s="51"/>
    </row>
    <row r="483" ht="15.75" customHeight="1">
      <c r="C483" s="51"/>
      <c r="D483" s="51"/>
    </row>
    <row r="484" ht="15.75" customHeight="1">
      <c r="C484" s="51"/>
      <c r="D484" s="51"/>
    </row>
    <row r="485" ht="15.75" customHeight="1">
      <c r="C485" s="51"/>
      <c r="D485" s="51"/>
    </row>
    <row r="486" ht="15.75" customHeight="1">
      <c r="C486" s="51"/>
      <c r="D486" s="51"/>
    </row>
    <row r="487" ht="15.75" customHeight="1">
      <c r="C487" s="51"/>
      <c r="D487" s="51"/>
    </row>
    <row r="488" ht="15.75" customHeight="1">
      <c r="C488" s="51"/>
      <c r="D488" s="51"/>
    </row>
    <row r="489" ht="15.75" customHeight="1">
      <c r="C489" s="51"/>
      <c r="D489" s="51"/>
    </row>
    <row r="490" ht="15.75" customHeight="1">
      <c r="C490" s="51"/>
      <c r="D490" s="51"/>
    </row>
    <row r="491" ht="15.75" customHeight="1">
      <c r="C491" s="51"/>
      <c r="D491" s="51"/>
    </row>
    <row r="492" ht="15.75" customHeight="1">
      <c r="C492" s="51"/>
      <c r="D492" s="51"/>
    </row>
    <row r="493" ht="15.75" customHeight="1">
      <c r="C493" s="51"/>
      <c r="D493" s="51"/>
    </row>
    <row r="494" ht="15.75" customHeight="1">
      <c r="C494" s="51"/>
      <c r="D494" s="51"/>
    </row>
    <row r="495" ht="15.75" customHeight="1">
      <c r="C495" s="51"/>
      <c r="D495" s="51"/>
    </row>
    <row r="496" ht="15.75" customHeight="1">
      <c r="C496" s="51"/>
      <c r="D496" s="51"/>
    </row>
    <row r="497" ht="15.75" customHeight="1">
      <c r="C497" s="51"/>
      <c r="D497" s="51"/>
    </row>
    <row r="498" ht="15.75" customHeight="1">
      <c r="C498" s="51"/>
      <c r="D498" s="51"/>
    </row>
    <row r="499" ht="15.75" customHeight="1">
      <c r="C499" s="51"/>
      <c r="D499" s="51"/>
    </row>
    <row r="500" ht="15.75" customHeight="1">
      <c r="C500" s="51"/>
      <c r="D500" s="51"/>
    </row>
    <row r="501" ht="15.75" customHeight="1">
      <c r="C501" s="51"/>
      <c r="D501" s="51"/>
    </row>
    <row r="502" ht="15.75" customHeight="1">
      <c r="C502" s="51"/>
      <c r="D502" s="51"/>
    </row>
    <row r="503" ht="15.75" customHeight="1">
      <c r="C503" s="51"/>
      <c r="D503" s="51"/>
    </row>
    <row r="504" ht="15.75" customHeight="1">
      <c r="C504" s="51"/>
      <c r="D504" s="51"/>
    </row>
    <row r="505" ht="15.75" customHeight="1">
      <c r="C505" s="51"/>
      <c r="D505" s="51"/>
    </row>
    <row r="506" ht="15.75" customHeight="1">
      <c r="C506" s="51"/>
      <c r="D506" s="51"/>
    </row>
    <row r="507" ht="15.75" customHeight="1">
      <c r="C507" s="51"/>
      <c r="D507" s="51"/>
    </row>
    <row r="508" ht="15.75" customHeight="1">
      <c r="C508" s="51"/>
      <c r="D508" s="51"/>
    </row>
    <row r="509" ht="15.75" customHeight="1">
      <c r="C509" s="51"/>
      <c r="D509" s="51"/>
    </row>
    <row r="510" ht="15.75" customHeight="1">
      <c r="C510" s="51"/>
      <c r="D510" s="51"/>
    </row>
    <row r="511" ht="15.75" customHeight="1">
      <c r="C511" s="51"/>
      <c r="D511" s="51"/>
    </row>
    <row r="512" ht="15.75" customHeight="1">
      <c r="C512" s="51"/>
      <c r="D512" s="51"/>
    </row>
    <row r="513" ht="15.75" customHeight="1">
      <c r="C513" s="51"/>
      <c r="D513" s="51"/>
    </row>
    <row r="514" ht="15.75" customHeight="1">
      <c r="C514" s="51"/>
      <c r="D514" s="51"/>
    </row>
    <row r="515" ht="15.75" customHeight="1">
      <c r="C515" s="51"/>
      <c r="D515" s="51"/>
    </row>
    <row r="516" ht="15.75" customHeight="1">
      <c r="C516" s="51"/>
      <c r="D516" s="51"/>
    </row>
    <row r="517" ht="15.75" customHeight="1">
      <c r="C517" s="51"/>
      <c r="D517" s="51"/>
    </row>
    <row r="518" ht="15.75" customHeight="1">
      <c r="C518" s="51"/>
      <c r="D518" s="51"/>
    </row>
    <row r="519" ht="15.75" customHeight="1">
      <c r="C519" s="51"/>
      <c r="D519" s="51"/>
    </row>
    <row r="520" ht="15.75" customHeight="1">
      <c r="C520" s="51"/>
      <c r="D520" s="51"/>
    </row>
    <row r="521" ht="15.75" customHeight="1">
      <c r="C521" s="51"/>
      <c r="D521" s="51"/>
    </row>
    <row r="522" ht="15.75" customHeight="1">
      <c r="C522" s="51"/>
      <c r="D522" s="51"/>
    </row>
    <row r="523" ht="15.75" customHeight="1">
      <c r="C523" s="51"/>
      <c r="D523" s="51"/>
    </row>
    <row r="524" ht="15.75" customHeight="1">
      <c r="C524" s="51"/>
      <c r="D524" s="51"/>
    </row>
    <row r="525" ht="15.75" customHeight="1">
      <c r="C525" s="51"/>
      <c r="D525" s="51"/>
    </row>
    <row r="526" ht="15.75" customHeight="1">
      <c r="C526" s="51"/>
      <c r="D526" s="51"/>
    </row>
    <row r="527" ht="15.75" customHeight="1">
      <c r="C527" s="51"/>
      <c r="D527" s="51"/>
    </row>
    <row r="528" ht="15.75" customHeight="1">
      <c r="C528" s="51"/>
      <c r="D528" s="51"/>
    </row>
    <row r="529" ht="15.75" customHeight="1">
      <c r="C529" s="51"/>
      <c r="D529" s="51"/>
    </row>
    <row r="530" ht="15.75" customHeight="1">
      <c r="C530" s="51"/>
      <c r="D530" s="51"/>
    </row>
    <row r="531" ht="15.75" customHeight="1">
      <c r="C531" s="51"/>
      <c r="D531" s="51"/>
    </row>
    <row r="532" ht="15.75" customHeight="1">
      <c r="C532" s="51"/>
      <c r="D532" s="51"/>
    </row>
    <row r="533" ht="15.75" customHeight="1">
      <c r="C533" s="51"/>
      <c r="D533" s="51"/>
    </row>
    <row r="534" ht="15.75" customHeight="1">
      <c r="C534" s="51"/>
      <c r="D534" s="51"/>
    </row>
    <row r="535" ht="15.75" customHeight="1">
      <c r="C535" s="51"/>
      <c r="D535" s="51"/>
    </row>
    <row r="536" ht="15.75" customHeight="1">
      <c r="C536" s="51"/>
      <c r="D536" s="51"/>
    </row>
    <row r="537" ht="15.75" customHeight="1">
      <c r="C537" s="51"/>
      <c r="D537" s="51"/>
    </row>
    <row r="538" ht="15.75" customHeight="1">
      <c r="C538" s="51"/>
      <c r="D538" s="51"/>
    </row>
    <row r="539" ht="15.75" customHeight="1">
      <c r="C539" s="51"/>
      <c r="D539" s="51"/>
    </row>
    <row r="540" ht="15.75" customHeight="1">
      <c r="C540" s="51"/>
      <c r="D540" s="51"/>
    </row>
    <row r="541" ht="15.75" customHeight="1">
      <c r="C541" s="51"/>
      <c r="D541" s="51"/>
    </row>
    <row r="542" ht="15.75" customHeight="1">
      <c r="C542" s="51"/>
      <c r="D542" s="51"/>
    </row>
    <row r="543" ht="15.75" customHeight="1">
      <c r="C543" s="51"/>
      <c r="D543" s="51"/>
    </row>
    <row r="544" ht="15.75" customHeight="1">
      <c r="C544" s="51"/>
      <c r="D544" s="51"/>
    </row>
    <row r="545" ht="15.75" customHeight="1">
      <c r="C545" s="51"/>
      <c r="D545" s="51"/>
    </row>
    <row r="546" ht="15.75" customHeight="1">
      <c r="C546" s="51"/>
      <c r="D546" s="51"/>
    </row>
    <row r="547" ht="15.75" customHeight="1">
      <c r="C547" s="51"/>
      <c r="D547" s="51"/>
    </row>
    <row r="548" ht="15.75" customHeight="1">
      <c r="C548" s="51"/>
      <c r="D548" s="51"/>
    </row>
    <row r="549" ht="15.75" customHeight="1">
      <c r="C549" s="51"/>
      <c r="D549" s="51"/>
    </row>
    <row r="550" ht="15.75" customHeight="1">
      <c r="C550" s="51"/>
      <c r="D550" s="51"/>
    </row>
    <row r="551" ht="15.75" customHeight="1">
      <c r="C551" s="51"/>
      <c r="D551" s="51"/>
    </row>
    <row r="552" ht="15.75" customHeight="1">
      <c r="C552" s="51"/>
      <c r="D552" s="51"/>
    </row>
    <row r="553" ht="15.75" customHeight="1">
      <c r="C553" s="51"/>
      <c r="D553" s="51"/>
    </row>
    <row r="554" ht="15.75" customHeight="1">
      <c r="C554" s="51"/>
      <c r="D554" s="51"/>
    </row>
    <row r="555" ht="15.75" customHeight="1">
      <c r="C555" s="51"/>
      <c r="D555" s="51"/>
    </row>
    <row r="556" ht="15.75" customHeight="1">
      <c r="C556" s="51"/>
      <c r="D556" s="51"/>
    </row>
    <row r="557" ht="15.75" customHeight="1">
      <c r="C557" s="51"/>
      <c r="D557" s="51"/>
    </row>
    <row r="558" ht="15.75" customHeight="1">
      <c r="C558" s="51"/>
      <c r="D558" s="51"/>
    </row>
    <row r="559" ht="15.75" customHeight="1">
      <c r="C559" s="51"/>
      <c r="D559" s="51"/>
    </row>
    <row r="560" ht="15.75" customHeight="1">
      <c r="C560" s="51"/>
      <c r="D560" s="51"/>
    </row>
    <row r="561" ht="15.75" customHeight="1">
      <c r="C561" s="51"/>
      <c r="D561" s="51"/>
    </row>
    <row r="562" ht="15.75" customHeight="1">
      <c r="C562" s="51"/>
      <c r="D562" s="51"/>
    </row>
    <row r="563" ht="15.75" customHeight="1">
      <c r="C563" s="51"/>
      <c r="D563" s="51"/>
    </row>
    <row r="564" ht="15.75" customHeight="1">
      <c r="C564" s="51"/>
      <c r="D564" s="51"/>
    </row>
    <row r="565" ht="15.75" customHeight="1">
      <c r="C565" s="51"/>
      <c r="D565" s="51"/>
    </row>
    <row r="566" ht="15.75" customHeight="1">
      <c r="C566" s="51"/>
      <c r="D566" s="51"/>
    </row>
    <row r="567" ht="15.75" customHeight="1">
      <c r="C567" s="51"/>
      <c r="D567" s="51"/>
    </row>
    <row r="568" ht="15.75" customHeight="1">
      <c r="C568" s="51"/>
      <c r="D568" s="51"/>
    </row>
    <row r="569" ht="15.75" customHeight="1">
      <c r="C569" s="51"/>
      <c r="D569" s="51"/>
    </row>
    <row r="570" ht="15.75" customHeight="1">
      <c r="C570" s="51"/>
      <c r="D570" s="51"/>
    </row>
    <row r="571" ht="15.75" customHeight="1">
      <c r="C571" s="51"/>
      <c r="D571" s="51"/>
    </row>
    <row r="572" ht="15.75" customHeight="1">
      <c r="C572" s="51"/>
      <c r="D572" s="51"/>
    </row>
    <row r="573" ht="15.75" customHeight="1">
      <c r="C573" s="51"/>
      <c r="D573" s="51"/>
    </row>
    <row r="574" ht="15.75" customHeight="1">
      <c r="C574" s="51"/>
      <c r="D574" s="51"/>
    </row>
    <row r="575" ht="15.75" customHeight="1">
      <c r="C575" s="51"/>
      <c r="D575" s="51"/>
    </row>
    <row r="576" ht="15.75" customHeight="1">
      <c r="C576" s="51"/>
      <c r="D576" s="51"/>
    </row>
    <row r="577" ht="15.75" customHeight="1">
      <c r="C577" s="51"/>
      <c r="D577" s="51"/>
    </row>
    <row r="578" ht="15.75" customHeight="1">
      <c r="C578" s="51"/>
      <c r="D578" s="51"/>
    </row>
    <row r="579" ht="15.75" customHeight="1">
      <c r="C579" s="51"/>
      <c r="D579" s="51"/>
    </row>
    <row r="580" ht="15.75" customHeight="1">
      <c r="C580" s="51"/>
      <c r="D580" s="51"/>
    </row>
    <row r="581" ht="15.75" customHeight="1">
      <c r="C581" s="51"/>
      <c r="D581" s="51"/>
    </row>
    <row r="582" ht="15.75" customHeight="1">
      <c r="C582" s="51"/>
      <c r="D582" s="51"/>
    </row>
    <row r="583" ht="15.75" customHeight="1">
      <c r="C583" s="51"/>
      <c r="D583" s="51"/>
    </row>
    <row r="584" ht="15.75" customHeight="1">
      <c r="C584" s="51"/>
      <c r="D584" s="51"/>
    </row>
    <row r="585" ht="15.75" customHeight="1">
      <c r="C585" s="51"/>
      <c r="D585" s="51"/>
    </row>
    <row r="586" ht="15.75" customHeight="1">
      <c r="C586" s="51"/>
      <c r="D586" s="51"/>
    </row>
    <row r="587" ht="15.75" customHeight="1">
      <c r="C587" s="51"/>
      <c r="D587" s="51"/>
    </row>
    <row r="588" ht="15.75" customHeight="1">
      <c r="C588" s="51"/>
      <c r="D588" s="51"/>
    </row>
    <row r="589" ht="15.75" customHeight="1">
      <c r="C589" s="51"/>
      <c r="D589" s="51"/>
    </row>
    <row r="590" ht="15.75" customHeight="1">
      <c r="C590" s="51"/>
      <c r="D590" s="51"/>
    </row>
    <row r="591" ht="15.75" customHeight="1">
      <c r="C591" s="51"/>
      <c r="D591" s="51"/>
    </row>
    <row r="592" ht="15.75" customHeight="1">
      <c r="C592" s="51"/>
      <c r="D592" s="51"/>
    </row>
    <row r="593" ht="15.75" customHeight="1">
      <c r="C593" s="51"/>
      <c r="D593" s="51"/>
    </row>
    <row r="594" ht="15.75" customHeight="1">
      <c r="C594" s="51"/>
      <c r="D594" s="51"/>
    </row>
    <row r="595" ht="15.75" customHeight="1">
      <c r="C595" s="51"/>
      <c r="D595" s="51"/>
    </row>
    <row r="596" ht="15.75" customHeight="1">
      <c r="C596" s="51"/>
      <c r="D596" s="51"/>
    </row>
    <row r="597" ht="15.75" customHeight="1">
      <c r="C597" s="51"/>
      <c r="D597" s="51"/>
    </row>
    <row r="598" ht="15.75" customHeight="1">
      <c r="C598" s="51"/>
      <c r="D598" s="51"/>
    </row>
    <row r="599" ht="15.75" customHeight="1">
      <c r="C599" s="51"/>
      <c r="D599" s="51"/>
    </row>
    <row r="600" ht="15.75" customHeight="1">
      <c r="C600" s="51"/>
      <c r="D600" s="51"/>
    </row>
    <row r="601" ht="15.75" customHeight="1">
      <c r="C601" s="51"/>
      <c r="D601" s="51"/>
    </row>
    <row r="602" ht="15.75" customHeight="1">
      <c r="C602" s="51"/>
      <c r="D602" s="51"/>
    </row>
    <row r="603" ht="15.75" customHeight="1">
      <c r="C603" s="51"/>
      <c r="D603" s="51"/>
    </row>
    <row r="604" ht="15.75" customHeight="1">
      <c r="C604" s="51"/>
      <c r="D604" s="51"/>
    </row>
    <row r="605" ht="15.75" customHeight="1">
      <c r="C605" s="51"/>
      <c r="D605" s="51"/>
    </row>
    <row r="606" ht="15.75" customHeight="1">
      <c r="C606" s="51"/>
      <c r="D606" s="51"/>
    </row>
    <row r="607" ht="15.75" customHeight="1">
      <c r="C607" s="51"/>
      <c r="D607" s="51"/>
    </row>
    <row r="608" ht="15.75" customHeight="1">
      <c r="C608" s="51"/>
      <c r="D608" s="51"/>
    </row>
    <row r="609" ht="15.75" customHeight="1">
      <c r="C609" s="51"/>
      <c r="D609" s="51"/>
    </row>
    <row r="610" ht="15.75" customHeight="1">
      <c r="C610" s="51"/>
      <c r="D610" s="51"/>
    </row>
    <row r="611" ht="15.75" customHeight="1">
      <c r="C611" s="51"/>
      <c r="D611" s="51"/>
    </row>
    <row r="612" ht="15.75" customHeight="1">
      <c r="C612" s="51"/>
      <c r="D612" s="51"/>
    </row>
    <row r="613" ht="15.75" customHeight="1">
      <c r="C613" s="51"/>
      <c r="D613" s="51"/>
    </row>
    <row r="614" ht="15.75" customHeight="1">
      <c r="C614" s="51"/>
      <c r="D614" s="51"/>
    </row>
    <row r="615" ht="15.75" customHeight="1">
      <c r="C615" s="51"/>
      <c r="D615" s="51"/>
    </row>
    <row r="616" ht="15.75" customHeight="1">
      <c r="C616" s="51"/>
      <c r="D616" s="51"/>
    </row>
    <row r="617" ht="15.75" customHeight="1">
      <c r="C617" s="51"/>
      <c r="D617" s="51"/>
    </row>
    <row r="618" ht="15.75" customHeight="1">
      <c r="C618" s="51"/>
      <c r="D618" s="51"/>
    </row>
    <row r="619" ht="15.75" customHeight="1">
      <c r="C619" s="51"/>
      <c r="D619" s="51"/>
    </row>
    <row r="620" ht="15.75" customHeight="1">
      <c r="C620" s="51"/>
      <c r="D620" s="51"/>
    </row>
    <row r="621" ht="15.75" customHeight="1">
      <c r="C621" s="51"/>
      <c r="D621" s="51"/>
    </row>
    <row r="622" ht="15.75" customHeight="1">
      <c r="C622" s="51"/>
      <c r="D622" s="51"/>
    </row>
    <row r="623" ht="15.75" customHeight="1">
      <c r="C623" s="51"/>
      <c r="D623" s="51"/>
    </row>
    <row r="624" ht="15.75" customHeight="1">
      <c r="C624" s="51"/>
      <c r="D624" s="51"/>
    </row>
    <row r="625" ht="15.75" customHeight="1">
      <c r="C625" s="51"/>
      <c r="D625" s="51"/>
    </row>
    <row r="626" ht="15.75" customHeight="1">
      <c r="C626" s="51"/>
      <c r="D626" s="51"/>
    </row>
    <row r="627" ht="15.75" customHeight="1">
      <c r="C627" s="51"/>
      <c r="D627" s="51"/>
    </row>
    <row r="628" ht="15.75" customHeight="1">
      <c r="C628" s="51"/>
      <c r="D628" s="51"/>
    </row>
    <row r="629" ht="15.75" customHeight="1">
      <c r="C629" s="51"/>
      <c r="D629" s="51"/>
    </row>
    <row r="630" ht="15.75" customHeight="1">
      <c r="C630" s="51"/>
      <c r="D630" s="51"/>
    </row>
    <row r="631" ht="15.75" customHeight="1">
      <c r="C631" s="51"/>
      <c r="D631" s="51"/>
    </row>
    <row r="632" ht="15.75" customHeight="1">
      <c r="C632" s="51"/>
      <c r="D632" s="51"/>
    </row>
    <row r="633" ht="15.75" customHeight="1">
      <c r="C633" s="51"/>
      <c r="D633" s="51"/>
    </row>
    <row r="634" ht="15.75" customHeight="1">
      <c r="C634" s="51"/>
      <c r="D634" s="51"/>
    </row>
    <row r="635" ht="15.75" customHeight="1">
      <c r="C635" s="51"/>
      <c r="D635" s="51"/>
    </row>
    <row r="636" ht="15.75" customHeight="1">
      <c r="C636" s="51"/>
      <c r="D636" s="51"/>
    </row>
    <row r="637" ht="15.75" customHeight="1">
      <c r="C637" s="51"/>
      <c r="D637" s="51"/>
    </row>
    <row r="638" ht="15.75" customHeight="1">
      <c r="C638" s="51"/>
      <c r="D638" s="51"/>
    </row>
    <row r="639" ht="15.75" customHeight="1">
      <c r="C639" s="51"/>
      <c r="D639" s="51"/>
    </row>
    <row r="640" ht="15.75" customHeight="1">
      <c r="C640" s="51"/>
      <c r="D640" s="51"/>
    </row>
    <row r="641" ht="15.75" customHeight="1">
      <c r="C641" s="51"/>
      <c r="D641" s="51"/>
    </row>
    <row r="642" ht="15.75" customHeight="1">
      <c r="C642" s="51"/>
      <c r="D642" s="51"/>
    </row>
    <row r="643" ht="15.75" customHeight="1">
      <c r="C643" s="51"/>
      <c r="D643" s="51"/>
    </row>
    <row r="644" ht="15.75" customHeight="1">
      <c r="C644" s="51"/>
      <c r="D644" s="51"/>
    </row>
    <row r="645" ht="15.75" customHeight="1">
      <c r="C645" s="51"/>
      <c r="D645" s="51"/>
    </row>
    <row r="646" ht="15.75" customHeight="1">
      <c r="C646" s="51"/>
      <c r="D646" s="51"/>
    </row>
    <row r="647" ht="15.75" customHeight="1">
      <c r="C647" s="51"/>
      <c r="D647" s="51"/>
    </row>
    <row r="648" ht="15.75" customHeight="1">
      <c r="C648" s="51"/>
      <c r="D648" s="51"/>
    </row>
    <row r="649" ht="15.75" customHeight="1">
      <c r="C649" s="51"/>
      <c r="D649" s="51"/>
    </row>
    <row r="650" ht="15.75" customHeight="1">
      <c r="C650" s="51"/>
      <c r="D650" s="51"/>
    </row>
    <row r="651" ht="15.75" customHeight="1">
      <c r="C651" s="51"/>
      <c r="D651" s="51"/>
    </row>
    <row r="652" ht="15.75" customHeight="1">
      <c r="C652" s="51"/>
      <c r="D652" s="51"/>
    </row>
    <row r="653" ht="15.75" customHeight="1">
      <c r="C653" s="51"/>
      <c r="D653" s="51"/>
    </row>
    <row r="654" ht="15.75" customHeight="1">
      <c r="C654" s="51"/>
      <c r="D654" s="51"/>
    </row>
    <row r="655" ht="15.75" customHeight="1">
      <c r="C655" s="51"/>
      <c r="D655" s="51"/>
    </row>
    <row r="656" ht="15.75" customHeight="1">
      <c r="C656" s="51"/>
      <c r="D656" s="51"/>
    </row>
    <row r="657" ht="15.75" customHeight="1">
      <c r="C657" s="51"/>
      <c r="D657" s="51"/>
    </row>
    <row r="658" ht="15.75" customHeight="1">
      <c r="C658" s="51"/>
      <c r="D658" s="51"/>
    </row>
    <row r="659" ht="15.75" customHeight="1">
      <c r="C659" s="51"/>
      <c r="D659" s="51"/>
    </row>
    <row r="660" ht="15.75" customHeight="1">
      <c r="C660" s="51"/>
      <c r="D660" s="51"/>
    </row>
    <row r="661" ht="15.75" customHeight="1">
      <c r="C661" s="51"/>
      <c r="D661" s="51"/>
    </row>
    <row r="662" ht="15.75" customHeight="1">
      <c r="C662" s="51"/>
      <c r="D662" s="51"/>
    </row>
    <row r="663" ht="15.75" customHeight="1">
      <c r="C663" s="51"/>
      <c r="D663" s="51"/>
    </row>
    <row r="664" ht="15.75" customHeight="1">
      <c r="C664" s="51"/>
      <c r="D664" s="51"/>
    </row>
    <row r="665" ht="15.75" customHeight="1">
      <c r="C665" s="51"/>
      <c r="D665" s="51"/>
    </row>
    <row r="666" ht="15.75" customHeight="1">
      <c r="C666" s="51"/>
      <c r="D666" s="51"/>
    </row>
    <row r="667" ht="15.75" customHeight="1">
      <c r="C667" s="51"/>
      <c r="D667" s="51"/>
    </row>
    <row r="668" ht="15.75" customHeight="1">
      <c r="C668" s="51"/>
      <c r="D668" s="51"/>
    </row>
    <row r="669" ht="15.75" customHeight="1">
      <c r="C669" s="51"/>
      <c r="D669" s="51"/>
    </row>
    <row r="670" ht="15.75" customHeight="1">
      <c r="C670" s="51"/>
      <c r="D670" s="51"/>
    </row>
    <row r="671" ht="15.75" customHeight="1">
      <c r="C671" s="51"/>
      <c r="D671" s="51"/>
    </row>
    <row r="672" ht="15.75" customHeight="1">
      <c r="C672" s="51"/>
      <c r="D672" s="51"/>
    </row>
    <row r="673" ht="15.75" customHeight="1">
      <c r="C673" s="51"/>
      <c r="D673" s="51"/>
    </row>
    <row r="674" ht="15.75" customHeight="1">
      <c r="C674" s="51"/>
      <c r="D674" s="51"/>
    </row>
    <row r="675" ht="15.75" customHeight="1">
      <c r="C675" s="51"/>
      <c r="D675" s="51"/>
    </row>
    <row r="676" ht="15.75" customHeight="1">
      <c r="C676" s="51"/>
      <c r="D676" s="51"/>
    </row>
    <row r="677" ht="15.75" customHeight="1">
      <c r="C677" s="51"/>
      <c r="D677" s="51"/>
    </row>
    <row r="678" ht="15.75" customHeight="1">
      <c r="C678" s="51"/>
      <c r="D678" s="51"/>
    </row>
    <row r="679" ht="15.75" customHeight="1">
      <c r="C679" s="51"/>
      <c r="D679" s="51"/>
    </row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4.86"/>
    <col customWidth="1" min="2" max="2" width="8.57"/>
    <col customWidth="1" min="3" max="22" width="9.29"/>
  </cols>
  <sheetData>
    <row r="1" ht="15.75" customHeight="1">
      <c r="A1" s="58" t="s">
        <v>63</v>
      </c>
      <c r="B1" s="58" t="s">
        <v>70</v>
      </c>
      <c r="G1" s="58" t="s">
        <v>71</v>
      </c>
      <c r="K1" s="58" t="s">
        <v>72</v>
      </c>
      <c r="O1" s="59" t="s">
        <v>73</v>
      </c>
    </row>
    <row r="2" ht="15.75" customHeight="1">
      <c r="B2" s="60" t="s">
        <v>74</v>
      </c>
      <c r="C2" s="60" t="s">
        <v>75</v>
      </c>
      <c r="D2" s="60" t="s">
        <v>76</v>
      </c>
      <c r="E2" s="60" t="s">
        <v>66</v>
      </c>
      <c r="F2" s="61" t="s">
        <v>67</v>
      </c>
      <c r="G2" s="60" t="s">
        <v>75</v>
      </c>
      <c r="H2" s="60" t="s">
        <v>76</v>
      </c>
      <c r="I2" s="60" t="s">
        <v>66</v>
      </c>
      <c r="J2" s="62" t="s">
        <v>67</v>
      </c>
      <c r="K2" s="60" t="s">
        <v>75</v>
      </c>
      <c r="L2" s="60" t="s">
        <v>76</v>
      </c>
      <c r="M2" s="60" t="s">
        <v>66</v>
      </c>
      <c r="N2" s="61" t="s">
        <v>67</v>
      </c>
      <c r="O2" s="63" t="s">
        <v>77</v>
      </c>
      <c r="P2" s="63" t="s">
        <v>78</v>
      </c>
      <c r="Q2" s="63" t="s">
        <v>79</v>
      </c>
      <c r="R2" s="64" t="s">
        <v>80</v>
      </c>
      <c r="S2" s="64" t="s">
        <v>81</v>
      </c>
      <c r="T2" s="64" t="s">
        <v>82</v>
      </c>
      <c r="U2" s="64" t="s">
        <v>83</v>
      </c>
      <c r="V2" s="64" t="s">
        <v>84</v>
      </c>
    </row>
    <row r="3" ht="15.75" customHeight="1">
      <c r="A3" s="65">
        <v>1.0</v>
      </c>
      <c r="B3" s="66">
        <v>44197.0</v>
      </c>
      <c r="C3" s="65">
        <v>76.0</v>
      </c>
      <c r="D3" s="65">
        <v>1116.0</v>
      </c>
      <c r="E3" s="65">
        <f t="shared" ref="E3:E200" si="2">C3+D3</f>
        <v>1192</v>
      </c>
      <c r="F3" s="67">
        <f t="shared" ref="F3:F200" si="3">C3/E3</f>
        <v>0.06375838926</v>
      </c>
      <c r="G3" s="65">
        <v>0.0</v>
      </c>
      <c r="H3" s="65">
        <v>0.0</v>
      </c>
      <c r="I3" s="65">
        <f t="shared" ref="I3:I59" si="4">G3+H3</f>
        <v>0</v>
      </c>
      <c r="J3" s="68" t="str">
        <f t="shared" ref="J3:J59" si="5">G3/I3</f>
        <v>#DIV/0!</v>
      </c>
      <c r="K3" s="65">
        <v>0.0</v>
      </c>
      <c r="L3" s="65">
        <v>0.0</v>
      </c>
      <c r="M3" s="65">
        <f t="shared" ref="M3:M200" si="6">K3+L3</f>
        <v>0</v>
      </c>
      <c r="N3" s="67" t="str">
        <f t="shared" ref="N3:N200" si="7">K3/M3</f>
        <v>#DIV/0!</v>
      </c>
      <c r="O3" s="69">
        <f t="shared" ref="O3:P3" si="1">S3</f>
        <v>1192</v>
      </c>
      <c r="P3" s="69">
        <f t="shared" si="1"/>
        <v>76</v>
      </c>
      <c r="Q3" s="69">
        <f t="shared" ref="Q3:Q200" si="9">O3-P3</f>
        <v>1116</v>
      </c>
      <c r="R3" s="67">
        <f t="shared" ref="R3:R200" si="10">P3/O3</f>
        <v>0.06375838926</v>
      </c>
      <c r="S3" s="65">
        <f t="shared" ref="S3:S200" si="11">E3+I3+M3</f>
        <v>1192</v>
      </c>
      <c r="T3" s="65">
        <f t="shared" ref="T3:T200" si="12">C3+G3+K3</f>
        <v>76</v>
      </c>
      <c r="U3" s="65">
        <f t="shared" ref="U3:U200" si="13">S3-T3</f>
        <v>1116</v>
      </c>
      <c r="V3" s="67">
        <f t="shared" ref="V3:V200" si="14">T3/S3</f>
        <v>0.06375838926</v>
      </c>
    </row>
    <row r="4" ht="15.75" customHeight="1">
      <c r="A4" s="65">
        <v>2.0</v>
      </c>
      <c r="B4" s="66">
        <v>44198.0</v>
      </c>
      <c r="C4" s="65">
        <v>76.0</v>
      </c>
      <c r="D4" s="65">
        <v>1116.0</v>
      </c>
      <c r="E4" s="65">
        <f t="shared" si="2"/>
        <v>1192</v>
      </c>
      <c r="F4" s="67">
        <f t="shared" si="3"/>
        <v>0.06375838926</v>
      </c>
      <c r="G4" s="65">
        <v>0.0</v>
      </c>
      <c r="H4" s="65">
        <v>0.0</v>
      </c>
      <c r="I4" s="65">
        <f t="shared" si="4"/>
        <v>0</v>
      </c>
      <c r="J4" s="68" t="str">
        <f t="shared" si="5"/>
        <v>#DIV/0!</v>
      </c>
      <c r="K4" s="65">
        <v>0.0</v>
      </c>
      <c r="L4" s="65">
        <v>0.0</v>
      </c>
      <c r="M4" s="65">
        <f t="shared" si="6"/>
        <v>0</v>
      </c>
      <c r="N4" s="67" t="str">
        <f t="shared" si="7"/>
        <v>#DIV/0!</v>
      </c>
      <c r="O4" s="69">
        <f t="shared" ref="O4:P4" si="8">S4-S3</f>
        <v>0</v>
      </c>
      <c r="P4" s="69">
        <f t="shared" si="8"/>
        <v>0</v>
      </c>
      <c r="Q4" s="69">
        <f t="shared" si="9"/>
        <v>0</v>
      </c>
      <c r="R4" s="67" t="str">
        <f t="shared" si="10"/>
        <v>#DIV/0!</v>
      </c>
      <c r="S4" s="65">
        <f t="shared" si="11"/>
        <v>1192</v>
      </c>
      <c r="T4" s="65">
        <f t="shared" si="12"/>
        <v>76</v>
      </c>
      <c r="U4" s="65">
        <f t="shared" si="13"/>
        <v>1116</v>
      </c>
      <c r="V4" s="67">
        <f t="shared" si="14"/>
        <v>0.06375838926</v>
      </c>
    </row>
    <row r="5" ht="15.75" customHeight="1">
      <c r="A5" s="65">
        <v>3.0</v>
      </c>
      <c r="B5" s="66">
        <v>44199.0</v>
      </c>
      <c r="C5" s="65">
        <v>100.0</v>
      </c>
      <c r="D5" s="65">
        <v>1699.0</v>
      </c>
      <c r="E5" s="65">
        <f t="shared" si="2"/>
        <v>1799</v>
      </c>
      <c r="F5" s="67">
        <f t="shared" si="3"/>
        <v>0.05558643691</v>
      </c>
      <c r="G5" s="65">
        <v>0.0</v>
      </c>
      <c r="H5" s="65">
        <v>0.0</v>
      </c>
      <c r="I5" s="65">
        <f t="shared" si="4"/>
        <v>0</v>
      </c>
      <c r="J5" s="68" t="str">
        <f t="shared" si="5"/>
        <v>#DIV/0!</v>
      </c>
      <c r="K5" s="65">
        <v>0.0</v>
      </c>
      <c r="L5" s="65">
        <v>0.0</v>
      </c>
      <c r="M5" s="65">
        <f t="shared" si="6"/>
        <v>0</v>
      </c>
      <c r="N5" s="67" t="str">
        <f t="shared" si="7"/>
        <v>#DIV/0!</v>
      </c>
      <c r="O5" s="69">
        <f t="shared" ref="O5:P5" si="15">S5-S4</f>
        <v>607</v>
      </c>
      <c r="P5" s="69">
        <f t="shared" si="15"/>
        <v>24</v>
      </c>
      <c r="Q5" s="69">
        <f t="shared" si="9"/>
        <v>583</v>
      </c>
      <c r="R5" s="67">
        <f t="shared" si="10"/>
        <v>0.03953871499</v>
      </c>
      <c r="S5" s="65">
        <f t="shared" si="11"/>
        <v>1799</v>
      </c>
      <c r="T5" s="65">
        <f t="shared" si="12"/>
        <v>100</v>
      </c>
      <c r="U5" s="65">
        <f t="shared" si="13"/>
        <v>1699</v>
      </c>
      <c r="V5" s="67">
        <f t="shared" si="14"/>
        <v>0.05558643691</v>
      </c>
    </row>
    <row r="6" ht="15.75" customHeight="1">
      <c r="A6" s="65">
        <v>4.0</v>
      </c>
      <c r="B6" s="66">
        <v>44200.0</v>
      </c>
      <c r="C6" s="65">
        <v>100.0</v>
      </c>
      <c r="D6" s="65">
        <v>1699.0</v>
      </c>
      <c r="E6" s="65">
        <f t="shared" si="2"/>
        <v>1799</v>
      </c>
      <c r="F6" s="67">
        <f t="shared" si="3"/>
        <v>0.05558643691</v>
      </c>
      <c r="G6" s="65">
        <v>0.0</v>
      </c>
      <c r="H6" s="65">
        <v>0.0</v>
      </c>
      <c r="I6" s="65">
        <f t="shared" si="4"/>
        <v>0</v>
      </c>
      <c r="J6" s="68" t="str">
        <f t="shared" si="5"/>
        <v>#DIV/0!</v>
      </c>
      <c r="K6" s="65">
        <v>0.0</v>
      </c>
      <c r="L6" s="65">
        <v>0.0</v>
      </c>
      <c r="M6" s="65">
        <f t="shared" si="6"/>
        <v>0</v>
      </c>
      <c r="N6" s="67" t="str">
        <f t="shared" si="7"/>
        <v>#DIV/0!</v>
      </c>
      <c r="O6" s="69">
        <f t="shared" ref="O6:P6" si="16">S6-S5</f>
        <v>0</v>
      </c>
      <c r="P6" s="69">
        <f t="shared" si="16"/>
        <v>0</v>
      </c>
      <c r="Q6" s="69">
        <f t="shared" si="9"/>
        <v>0</v>
      </c>
      <c r="R6" s="67" t="str">
        <f t="shared" si="10"/>
        <v>#DIV/0!</v>
      </c>
      <c r="S6" s="65">
        <f t="shared" si="11"/>
        <v>1799</v>
      </c>
      <c r="T6" s="65">
        <f t="shared" si="12"/>
        <v>100</v>
      </c>
      <c r="U6" s="65">
        <f t="shared" si="13"/>
        <v>1699</v>
      </c>
      <c r="V6" s="67">
        <f t="shared" si="14"/>
        <v>0.05558643691</v>
      </c>
    </row>
    <row r="7" ht="15.75" customHeight="1">
      <c r="A7" s="65">
        <v>5.0</v>
      </c>
      <c r="B7" s="66">
        <v>44201.0</v>
      </c>
      <c r="C7" s="65">
        <v>100.0</v>
      </c>
      <c r="D7" s="65">
        <v>1699.0</v>
      </c>
      <c r="E7" s="65">
        <f t="shared" si="2"/>
        <v>1799</v>
      </c>
      <c r="F7" s="67">
        <f t="shared" si="3"/>
        <v>0.05558643691</v>
      </c>
      <c r="G7" s="65">
        <v>0.0</v>
      </c>
      <c r="H7" s="65">
        <v>0.0</v>
      </c>
      <c r="I7" s="65">
        <f t="shared" si="4"/>
        <v>0</v>
      </c>
      <c r="J7" s="68" t="str">
        <f t="shared" si="5"/>
        <v>#DIV/0!</v>
      </c>
      <c r="K7" s="65">
        <v>0.0</v>
      </c>
      <c r="L7" s="65">
        <v>0.0</v>
      </c>
      <c r="M7" s="65">
        <f t="shared" si="6"/>
        <v>0</v>
      </c>
      <c r="N7" s="67" t="str">
        <f t="shared" si="7"/>
        <v>#DIV/0!</v>
      </c>
      <c r="O7" s="69">
        <f t="shared" ref="O7:P7" si="17">S7-S6</f>
        <v>0</v>
      </c>
      <c r="P7" s="69">
        <f t="shared" si="17"/>
        <v>0</v>
      </c>
      <c r="Q7" s="69">
        <f t="shared" si="9"/>
        <v>0</v>
      </c>
      <c r="R7" s="67" t="str">
        <f t="shared" si="10"/>
        <v>#DIV/0!</v>
      </c>
      <c r="S7" s="65">
        <f t="shared" si="11"/>
        <v>1799</v>
      </c>
      <c r="T7" s="65">
        <f t="shared" si="12"/>
        <v>100</v>
      </c>
      <c r="U7" s="65">
        <f t="shared" si="13"/>
        <v>1699</v>
      </c>
      <c r="V7" s="67">
        <f t="shared" si="14"/>
        <v>0.05558643691</v>
      </c>
    </row>
    <row r="8" ht="15.75" customHeight="1">
      <c r="A8" s="65">
        <v>6.0</v>
      </c>
      <c r="B8" s="66">
        <v>44202.0</v>
      </c>
      <c r="C8" s="65">
        <v>100.0</v>
      </c>
      <c r="D8" s="65">
        <v>1699.0</v>
      </c>
      <c r="E8" s="65">
        <f t="shared" si="2"/>
        <v>1799</v>
      </c>
      <c r="F8" s="67">
        <f t="shared" si="3"/>
        <v>0.05558643691</v>
      </c>
      <c r="G8" s="65">
        <v>0.0</v>
      </c>
      <c r="H8" s="65">
        <v>0.0</v>
      </c>
      <c r="I8" s="65">
        <f t="shared" si="4"/>
        <v>0</v>
      </c>
      <c r="J8" s="68" t="str">
        <f t="shared" si="5"/>
        <v>#DIV/0!</v>
      </c>
      <c r="K8" s="65">
        <v>0.0</v>
      </c>
      <c r="L8" s="65">
        <v>0.0</v>
      </c>
      <c r="M8" s="65">
        <f t="shared" si="6"/>
        <v>0</v>
      </c>
      <c r="N8" s="67" t="str">
        <f t="shared" si="7"/>
        <v>#DIV/0!</v>
      </c>
      <c r="O8" s="69">
        <f t="shared" ref="O8:P8" si="18">S8-S7</f>
        <v>0</v>
      </c>
      <c r="P8" s="69">
        <f t="shared" si="18"/>
        <v>0</v>
      </c>
      <c r="Q8" s="69">
        <f t="shared" si="9"/>
        <v>0</v>
      </c>
      <c r="R8" s="67" t="str">
        <f t="shared" si="10"/>
        <v>#DIV/0!</v>
      </c>
      <c r="S8" s="65">
        <f t="shared" si="11"/>
        <v>1799</v>
      </c>
      <c r="T8" s="65">
        <f t="shared" si="12"/>
        <v>100</v>
      </c>
      <c r="U8" s="65">
        <f t="shared" si="13"/>
        <v>1699</v>
      </c>
      <c r="V8" s="67">
        <f t="shared" si="14"/>
        <v>0.05558643691</v>
      </c>
    </row>
    <row r="9" ht="15.75" customHeight="1">
      <c r="A9" s="65">
        <v>7.0</v>
      </c>
      <c r="B9" s="66">
        <v>44203.0</v>
      </c>
      <c r="C9" s="65">
        <v>100.0</v>
      </c>
      <c r="D9" s="65">
        <v>1699.0</v>
      </c>
      <c r="E9" s="65">
        <f t="shared" si="2"/>
        <v>1799</v>
      </c>
      <c r="F9" s="67">
        <f t="shared" si="3"/>
        <v>0.05558643691</v>
      </c>
      <c r="G9" s="65">
        <v>0.0</v>
      </c>
      <c r="H9" s="65">
        <v>0.0</v>
      </c>
      <c r="I9" s="65">
        <f t="shared" si="4"/>
        <v>0</v>
      </c>
      <c r="J9" s="68" t="str">
        <f t="shared" si="5"/>
        <v>#DIV/0!</v>
      </c>
      <c r="K9" s="65">
        <v>0.0</v>
      </c>
      <c r="L9" s="65">
        <v>0.0</v>
      </c>
      <c r="M9" s="65">
        <f t="shared" si="6"/>
        <v>0</v>
      </c>
      <c r="N9" s="67" t="str">
        <f t="shared" si="7"/>
        <v>#DIV/0!</v>
      </c>
      <c r="O9" s="69">
        <f t="shared" ref="O9:P9" si="19">S9-S8</f>
        <v>0</v>
      </c>
      <c r="P9" s="69">
        <f t="shared" si="19"/>
        <v>0</v>
      </c>
      <c r="Q9" s="69">
        <f t="shared" si="9"/>
        <v>0</v>
      </c>
      <c r="R9" s="67" t="str">
        <f t="shared" si="10"/>
        <v>#DIV/0!</v>
      </c>
      <c r="S9" s="65">
        <f t="shared" si="11"/>
        <v>1799</v>
      </c>
      <c r="T9" s="65">
        <f t="shared" si="12"/>
        <v>100</v>
      </c>
      <c r="U9" s="65">
        <f t="shared" si="13"/>
        <v>1699</v>
      </c>
      <c r="V9" s="67">
        <f t="shared" si="14"/>
        <v>0.05558643691</v>
      </c>
    </row>
    <row r="10" ht="15.75" customHeight="1">
      <c r="A10" s="65">
        <v>8.0</v>
      </c>
      <c r="B10" s="66">
        <v>44204.0</v>
      </c>
      <c r="C10" s="65">
        <v>207.0</v>
      </c>
      <c r="D10" s="65">
        <v>2624.0</v>
      </c>
      <c r="E10" s="65">
        <f t="shared" si="2"/>
        <v>2831</v>
      </c>
      <c r="F10" s="67">
        <f t="shared" si="3"/>
        <v>0.07311903921</v>
      </c>
      <c r="G10" s="65">
        <v>0.0</v>
      </c>
      <c r="H10" s="65">
        <v>0.0</v>
      </c>
      <c r="I10" s="65">
        <f t="shared" si="4"/>
        <v>0</v>
      </c>
      <c r="J10" s="68" t="str">
        <f t="shared" si="5"/>
        <v>#DIV/0!</v>
      </c>
      <c r="K10" s="65">
        <v>0.0</v>
      </c>
      <c r="L10" s="65">
        <v>0.0</v>
      </c>
      <c r="M10" s="65">
        <f t="shared" si="6"/>
        <v>0</v>
      </c>
      <c r="N10" s="67" t="str">
        <f t="shared" si="7"/>
        <v>#DIV/0!</v>
      </c>
      <c r="O10" s="69">
        <f t="shared" ref="O10:P10" si="20">S10-S9</f>
        <v>1032</v>
      </c>
      <c r="P10" s="69">
        <f t="shared" si="20"/>
        <v>107</v>
      </c>
      <c r="Q10" s="69">
        <f t="shared" si="9"/>
        <v>925</v>
      </c>
      <c r="R10" s="67">
        <f t="shared" si="10"/>
        <v>0.1036821705</v>
      </c>
      <c r="S10" s="65">
        <f t="shared" si="11"/>
        <v>2831</v>
      </c>
      <c r="T10" s="65">
        <f t="shared" si="12"/>
        <v>207</v>
      </c>
      <c r="U10" s="65">
        <f t="shared" si="13"/>
        <v>2624</v>
      </c>
      <c r="V10" s="67">
        <f t="shared" si="14"/>
        <v>0.07311903921</v>
      </c>
    </row>
    <row r="11" ht="15.75" customHeight="1">
      <c r="A11" s="65">
        <v>9.0</v>
      </c>
      <c r="B11" s="66">
        <v>44205.0</v>
      </c>
      <c r="C11" s="70">
        <v>207.0</v>
      </c>
      <c r="D11" s="70">
        <v>2624.0</v>
      </c>
      <c r="E11" s="65">
        <f t="shared" si="2"/>
        <v>2831</v>
      </c>
      <c r="F11" s="67">
        <f t="shared" si="3"/>
        <v>0.07311903921</v>
      </c>
      <c r="G11" s="65">
        <v>0.0</v>
      </c>
      <c r="H11" s="65">
        <v>0.0</v>
      </c>
      <c r="I11" s="65">
        <f t="shared" si="4"/>
        <v>0</v>
      </c>
      <c r="J11" s="68" t="str">
        <f t="shared" si="5"/>
        <v>#DIV/0!</v>
      </c>
      <c r="K11" s="65">
        <v>0.0</v>
      </c>
      <c r="L11" s="65">
        <v>0.0</v>
      </c>
      <c r="M11" s="65">
        <f t="shared" si="6"/>
        <v>0</v>
      </c>
      <c r="N11" s="67" t="str">
        <f t="shared" si="7"/>
        <v>#DIV/0!</v>
      </c>
      <c r="O11" s="69">
        <f t="shared" ref="O11:P11" si="21">S11-S10</f>
        <v>0</v>
      </c>
      <c r="P11" s="69">
        <f t="shared" si="21"/>
        <v>0</v>
      </c>
      <c r="Q11" s="69">
        <f t="shared" si="9"/>
        <v>0</v>
      </c>
      <c r="R11" s="67" t="str">
        <f t="shared" si="10"/>
        <v>#DIV/0!</v>
      </c>
      <c r="S11" s="65">
        <f t="shared" si="11"/>
        <v>2831</v>
      </c>
      <c r="T11" s="65">
        <f t="shared" si="12"/>
        <v>207</v>
      </c>
      <c r="U11" s="65">
        <f t="shared" si="13"/>
        <v>2624</v>
      </c>
      <c r="V11" s="67">
        <f t="shared" si="14"/>
        <v>0.07311903921</v>
      </c>
    </row>
    <row r="12" ht="15.75" customHeight="1">
      <c r="A12" s="65">
        <v>10.0</v>
      </c>
      <c r="B12" s="66">
        <v>44206.0</v>
      </c>
      <c r="C12" s="70">
        <v>207.0</v>
      </c>
      <c r="D12" s="70">
        <v>2624.0</v>
      </c>
      <c r="E12" s="65">
        <f t="shared" si="2"/>
        <v>2831</v>
      </c>
      <c r="F12" s="67">
        <f t="shared" si="3"/>
        <v>0.07311903921</v>
      </c>
      <c r="G12" s="65">
        <v>0.0</v>
      </c>
      <c r="H12" s="65">
        <v>0.0</v>
      </c>
      <c r="I12" s="65">
        <f t="shared" si="4"/>
        <v>0</v>
      </c>
      <c r="J12" s="68" t="str">
        <f t="shared" si="5"/>
        <v>#DIV/0!</v>
      </c>
      <c r="K12" s="65">
        <v>0.0</v>
      </c>
      <c r="L12" s="65">
        <v>0.0</v>
      </c>
      <c r="M12" s="65">
        <f t="shared" si="6"/>
        <v>0</v>
      </c>
      <c r="N12" s="67" t="str">
        <f t="shared" si="7"/>
        <v>#DIV/0!</v>
      </c>
      <c r="O12" s="69">
        <f t="shared" ref="O12:P12" si="22">S12-S11</f>
        <v>0</v>
      </c>
      <c r="P12" s="69">
        <f t="shared" si="22"/>
        <v>0</v>
      </c>
      <c r="Q12" s="69">
        <f t="shared" si="9"/>
        <v>0</v>
      </c>
      <c r="R12" s="67" t="str">
        <f t="shared" si="10"/>
        <v>#DIV/0!</v>
      </c>
      <c r="S12" s="65">
        <f t="shared" si="11"/>
        <v>2831</v>
      </c>
      <c r="T12" s="65">
        <f t="shared" si="12"/>
        <v>207</v>
      </c>
      <c r="U12" s="65">
        <f t="shared" si="13"/>
        <v>2624</v>
      </c>
      <c r="V12" s="67">
        <f t="shared" si="14"/>
        <v>0.07311903921</v>
      </c>
    </row>
    <row r="13" ht="15.75" customHeight="1">
      <c r="A13" s="65">
        <v>11.0</v>
      </c>
      <c r="B13" s="66">
        <v>44207.0</v>
      </c>
      <c r="C13" s="70">
        <v>207.0</v>
      </c>
      <c r="D13" s="70">
        <v>2624.0</v>
      </c>
      <c r="E13" s="65">
        <f t="shared" si="2"/>
        <v>2831</v>
      </c>
      <c r="F13" s="67">
        <f t="shared" si="3"/>
        <v>0.07311903921</v>
      </c>
      <c r="G13" s="65">
        <v>0.0</v>
      </c>
      <c r="H13" s="65">
        <v>0.0</v>
      </c>
      <c r="I13" s="65">
        <f t="shared" si="4"/>
        <v>0</v>
      </c>
      <c r="J13" s="68" t="str">
        <f t="shared" si="5"/>
        <v>#DIV/0!</v>
      </c>
      <c r="K13" s="65">
        <v>0.0</v>
      </c>
      <c r="L13" s="65">
        <v>0.0</v>
      </c>
      <c r="M13" s="65">
        <f t="shared" si="6"/>
        <v>0</v>
      </c>
      <c r="N13" s="67" t="str">
        <f t="shared" si="7"/>
        <v>#DIV/0!</v>
      </c>
      <c r="O13" s="69">
        <f t="shared" ref="O13:P13" si="23">S13-S12</f>
        <v>0</v>
      </c>
      <c r="P13" s="69">
        <f t="shared" si="23"/>
        <v>0</v>
      </c>
      <c r="Q13" s="69">
        <f t="shared" si="9"/>
        <v>0</v>
      </c>
      <c r="R13" s="67" t="str">
        <f t="shared" si="10"/>
        <v>#DIV/0!</v>
      </c>
      <c r="S13" s="65">
        <f t="shared" si="11"/>
        <v>2831</v>
      </c>
      <c r="T13" s="65">
        <f t="shared" si="12"/>
        <v>207</v>
      </c>
      <c r="U13" s="65">
        <f t="shared" si="13"/>
        <v>2624</v>
      </c>
      <c r="V13" s="67">
        <f t="shared" si="14"/>
        <v>0.07311903921</v>
      </c>
    </row>
    <row r="14" ht="15.75" customHeight="1">
      <c r="A14" s="65">
        <v>12.0</v>
      </c>
      <c r="B14" s="66">
        <v>44208.0</v>
      </c>
      <c r="C14" s="70">
        <v>247.0</v>
      </c>
      <c r="D14" s="70">
        <v>3011.0</v>
      </c>
      <c r="E14" s="65">
        <f t="shared" si="2"/>
        <v>3258</v>
      </c>
      <c r="F14" s="67">
        <f t="shared" si="3"/>
        <v>0.07581338244</v>
      </c>
      <c r="G14" s="65">
        <v>0.0</v>
      </c>
      <c r="H14" s="65">
        <v>0.0</v>
      </c>
      <c r="I14" s="65">
        <f t="shared" si="4"/>
        <v>0</v>
      </c>
      <c r="J14" s="68" t="str">
        <f t="shared" si="5"/>
        <v>#DIV/0!</v>
      </c>
      <c r="K14" s="65">
        <v>0.0</v>
      </c>
      <c r="L14" s="65">
        <v>0.0</v>
      </c>
      <c r="M14" s="65">
        <f t="shared" si="6"/>
        <v>0</v>
      </c>
      <c r="N14" s="67" t="str">
        <f t="shared" si="7"/>
        <v>#DIV/0!</v>
      </c>
      <c r="O14" s="69">
        <f t="shared" ref="O14:P14" si="24">S14-S13</f>
        <v>427</v>
      </c>
      <c r="P14" s="69">
        <f t="shared" si="24"/>
        <v>40</v>
      </c>
      <c r="Q14" s="69">
        <f t="shared" si="9"/>
        <v>387</v>
      </c>
      <c r="R14" s="67">
        <f t="shared" si="10"/>
        <v>0.09367681499</v>
      </c>
      <c r="S14" s="65">
        <f t="shared" si="11"/>
        <v>3258</v>
      </c>
      <c r="T14" s="65">
        <f t="shared" si="12"/>
        <v>247</v>
      </c>
      <c r="U14" s="65">
        <f t="shared" si="13"/>
        <v>3011</v>
      </c>
      <c r="V14" s="67">
        <f t="shared" si="14"/>
        <v>0.07581338244</v>
      </c>
    </row>
    <row r="15" ht="15.75" customHeight="1">
      <c r="A15" s="65">
        <v>13.0</v>
      </c>
      <c r="B15" s="66">
        <v>44209.0</v>
      </c>
      <c r="C15" s="65">
        <v>297.0</v>
      </c>
      <c r="D15" s="65">
        <v>3573.0</v>
      </c>
      <c r="E15" s="65">
        <f t="shared" si="2"/>
        <v>3870</v>
      </c>
      <c r="F15" s="67">
        <f t="shared" si="3"/>
        <v>0.07674418605</v>
      </c>
      <c r="G15" s="65">
        <v>0.0</v>
      </c>
      <c r="H15" s="65">
        <v>0.0</v>
      </c>
      <c r="I15" s="65">
        <f t="shared" si="4"/>
        <v>0</v>
      </c>
      <c r="J15" s="68" t="str">
        <f t="shared" si="5"/>
        <v>#DIV/0!</v>
      </c>
      <c r="K15" s="65">
        <v>0.0</v>
      </c>
      <c r="L15" s="65">
        <v>0.0</v>
      </c>
      <c r="M15" s="65">
        <f t="shared" si="6"/>
        <v>0</v>
      </c>
      <c r="N15" s="67" t="str">
        <f t="shared" si="7"/>
        <v>#DIV/0!</v>
      </c>
      <c r="O15" s="69">
        <f t="shared" ref="O15:P15" si="25">S15-S14</f>
        <v>612</v>
      </c>
      <c r="P15" s="69">
        <f t="shared" si="25"/>
        <v>50</v>
      </c>
      <c r="Q15" s="69">
        <f t="shared" si="9"/>
        <v>562</v>
      </c>
      <c r="R15" s="67">
        <f t="shared" si="10"/>
        <v>0.08169934641</v>
      </c>
      <c r="S15" s="65">
        <f t="shared" si="11"/>
        <v>3870</v>
      </c>
      <c r="T15" s="65">
        <f t="shared" si="12"/>
        <v>297</v>
      </c>
      <c r="U15" s="65">
        <f t="shared" si="13"/>
        <v>3573</v>
      </c>
      <c r="V15" s="67">
        <f t="shared" si="14"/>
        <v>0.07674418605</v>
      </c>
    </row>
    <row r="16" ht="15.75" customHeight="1">
      <c r="A16" s="65">
        <v>14.0</v>
      </c>
      <c r="B16" s="66">
        <v>44210.0</v>
      </c>
      <c r="C16" s="65">
        <v>399.0</v>
      </c>
      <c r="D16" s="65">
        <v>4417.0</v>
      </c>
      <c r="E16" s="65">
        <f t="shared" si="2"/>
        <v>4816</v>
      </c>
      <c r="F16" s="67">
        <f t="shared" si="3"/>
        <v>0.08284883721</v>
      </c>
      <c r="G16" s="65">
        <v>0.0</v>
      </c>
      <c r="H16" s="65">
        <v>0.0</v>
      </c>
      <c r="I16" s="65">
        <f t="shared" si="4"/>
        <v>0</v>
      </c>
      <c r="J16" s="68" t="str">
        <f t="shared" si="5"/>
        <v>#DIV/0!</v>
      </c>
      <c r="K16" s="65">
        <v>0.0</v>
      </c>
      <c r="L16" s="65">
        <v>0.0</v>
      </c>
      <c r="M16" s="65">
        <f t="shared" si="6"/>
        <v>0</v>
      </c>
      <c r="N16" s="67" t="str">
        <f t="shared" si="7"/>
        <v>#DIV/0!</v>
      </c>
      <c r="O16" s="69">
        <f t="shared" ref="O16:P16" si="26">S16-S15</f>
        <v>946</v>
      </c>
      <c r="P16" s="69">
        <f t="shared" si="26"/>
        <v>102</v>
      </c>
      <c r="Q16" s="69">
        <f t="shared" si="9"/>
        <v>844</v>
      </c>
      <c r="R16" s="67">
        <f t="shared" si="10"/>
        <v>0.1078224101</v>
      </c>
      <c r="S16" s="65">
        <f t="shared" si="11"/>
        <v>4816</v>
      </c>
      <c r="T16" s="65">
        <f t="shared" si="12"/>
        <v>399</v>
      </c>
      <c r="U16" s="65">
        <f t="shared" si="13"/>
        <v>4417</v>
      </c>
      <c r="V16" s="67">
        <f t="shared" si="14"/>
        <v>0.08284883721</v>
      </c>
    </row>
    <row r="17" ht="15.75" customHeight="1">
      <c r="A17" s="65">
        <v>15.0</v>
      </c>
      <c r="B17" s="66">
        <v>44211.0</v>
      </c>
      <c r="C17" s="65">
        <v>463.0</v>
      </c>
      <c r="D17" s="65">
        <v>4936.0</v>
      </c>
      <c r="E17" s="65">
        <f t="shared" si="2"/>
        <v>5399</v>
      </c>
      <c r="F17" s="67">
        <f t="shared" si="3"/>
        <v>0.0857566216</v>
      </c>
      <c r="G17" s="65">
        <v>0.0</v>
      </c>
      <c r="H17" s="65">
        <v>0.0</v>
      </c>
      <c r="I17" s="65">
        <f t="shared" si="4"/>
        <v>0</v>
      </c>
      <c r="J17" s="68" t="str">
        <f t="shared" si="5"/>
        <v>#DIV/0!</v>
      </c>
      <c r="K17" s="65">
        <v>0.0</v>
      </c>
      <c r="L17" s="65">
        <v>0.0</v>
      </c>
      <c r="M17" s="65">
        <f t="shared" si="6"/>
        <v>0</v>
      </c>
      <c r="N17" s="67" t="str">
        <f t="shared" si="7"/>
        <v>#DIV/0!</v>
      </c>
      <c r="O17" s="69">
        <f t="shared" ref="O17:P17" si="27">S17-S16</f>
        <v>583</v>
      </c>
      <c r="P17" s="69">
        <f t="shared" si="27"/>
        <v>64</v>
      </c>
      <c r="Q17" s="69">
        <f t="shared" si="9"/>
        <v>519</v>
      </c>
      <c r="R17" s="67">
        <f t="shared" si="10"/>
        <v>0.1097770154</v>
      </c>
      <c r="S17" s="65">
        <f t="shared" si="11"/>
        <v>5399</v>
      </c>
      <c r="T17" s="65">
        <f t="shared" si="12"/>
        <v>463</v>
      </c>
      <c r="U17" s="65">
        <f t="shared" si="13"/>
        <v>4936</v>
      </c>
      <c r="V17" s="67">
        <f t="shared" si="14"/>
        <v>0.0857566216</v>
      </c>
    </row>
    <row r="18" ht="15.75" customHeight="1">
      <c r="A18" s="65">
        <v>16.0</v>
      </c>
      <c r="B18" s="66">
        <v>44212.0</v>
      </c>
      <c r="C18" s="65">
        <v>510.0</v>
      </c>
      <c r="D18" s="65">
        <v>5406.0</v>
      </c>
      <c r="E18" s="65">
        <f t="shared" si="2"/>
        <v>5916</v>
      </c>
      <c r="F18" s="67">
        <f t="shared" si="3"/>
        <v>0.08620689655</v>
      </c>
      <c r="G18" s="65">
        <v>0.0</v>
      </c>
      <c r="H18" s="65">
        <v>0.0</v>
      </c>
      <c r="I18" s="65">
        <f t="shared" si="4"/>
        <v>0</v>
      </c>
      <c r="J18" s="68" t="str">
        <f t="shared" si="5"/>
        <v>#DIV/0!</v>
      </c>
      <c r="K18" s="65">
        <v>0.0</v>
      </c>
      <c r="L18" s="65">
        <v>0.0</v>
      </c>
      <c r="M18" s="65">
        <f t="shared" si="6"/>
        <v>0</v>
      </c>
      <c r="N18" s="67" t="str">
        <f t="shared" si="7"/>
        <v>#DIV/0!</v>
      </c>
      <c r="O18" s="69">
        <f t="shared" ref="O18:P18" si="28">S18-S17</f>
        <v>517</v>
      </c>
      <c r="P18" s="69">
        <f t="shared" si="28"/>
        <v>47</v>
      </c>
      <c r="Q18" s="69">
        <f t="shared" si="9"/>
        <v>470</v>
      </c>
      <c r="R18" s="67">
        <f t="shared" si="10"/>
        <v>0.09090909091</v>
      </c>
      <c r="S18" s="65">
        <f t="shared" si="11"/>
        <v>5916</v>
      </c>
      <c r="T18" s="65">
        <f t="shared" si="12"/>
        <v>510</v>
      </c>
      <c r="U18" s="65">
        <f t="shared" si="13"/>
        <v>5406</v>
      </c>
      <c r="V18" s="67">
        <f t="shared" si="14"/>
        <v>0.08620689655</v>
      </c>
    </row>
    <row r="19" ht="15.75" customHeight="1">
      <c r="A19" s="65">
        <v>17.0</v>
      </c>
      <c r="B19" s="66">
        <v>44213.0</v>
      </c>
      <c r="C19" s="65">
        <v>558.0</v>
      </c>
      <c r="D19" s="65">
        <v>6000.0</v>
      </c>
      <c r="E19" s="65">
        <f t="shared" si="2"/>
        <v>6558</v>
      </c>
      <c r="F19" s="67">
        <f t="shared" si="3"/>
        <v>0.08508691674</v>
      </c>
      <c r="G19" s="65">
        <v>0.0</v>
      </c>
      <c r="H19" s="65">
        <v>0.0</v>
      </c>
      <c r="I19" s="65">
        <f t="shared" si="4"/>
        <v>0</v>
      </c>
      <c r="J19" s="68" t="str">
        <f t="shared" si="5"/>
        <v>#DIV/0!</v>
      </c>
      <c r="K19" s="65">
        <v>0.0</v>
      </c>
      <c r="L19" s="65">
        <v>0.0</v>
      </c>
      <c r="M19" s="65">
        <f t="shared" si="6"/>
        <v>0</v>
      </c>
      <c r="N19" s="67" t="str">
        <f t="shared" si="7"/>
        <v>#DIV/0!</v>
      </c>
      <c r="O19" s="69">
        <f t="shared" ref="O19:P19" si="29">S19-S18</f>
        <v>642</v>
      </c>
      <c r="P19" s="69">
        <f t="shared" si="29"/>
        <v>48</v>
      </c>
      <c r="Q19" s="69">
        <f t="shared" si="9"/>
        <v>594</v>
      </c>
      <c r="R19" s="67">
        <f t="shared" si="10"/>
        <v>0.07476635514</v>
      </c>
      <c r="S19" s="65">
        <f t="shared" si="11"/>
        <v>6558</v>
      </c>
      <c r="T19" s="65">
        <f t="shared" si="12"/>
        <v>558</v>
      </c>
      <c r="U19" s="65">
        <f t="shared" si="13"/>
        <v>6000</v>
      </c>
      <c r="V19" s="67">
        <f t="shared" si="14"/>
        <v>0.08508691674</v>
      </c>
    </row>
    <row r="20" ht="15.75" customHeight="1">
      <c r="A20" s="65">
        <v>18.0</v>
      </c>
      <c r="B20" s="66">
        <v>44214.0</v>
      </c>
      <c r="C20" s="65">
        <v>601.0</v>
      </c>
      <c r="D20" s="65">
        <v>6286.0</v>
      </c>
      <c r="E20" s="65">
        <f t="shared" si="2"/>
        <v>6887</v>
      </c>
      <c r="F20" s="67">
        <f t="shared" si="3"/>
        <v>0.08726586322</v>
      </c>
      <c r="G20" s="65">
        <v>0.0</v>
      </c>
      <c r="H20" s="65">
        <v>0.0</v>
      </c>
      <c r="I20" s="65">
        <f t="shared" si="4"/>
        <v>0</v>
      </c>
      <c r="J20" s="68" t="str">
        <f t="shared" si="5"/>
        <v>#DIV/0!</v>
      </c>
      <c r="K20" s="65">
        <v>0.0</v>
      </c>
      <c r="L20" s="65">
        <v>0.0</v>
      </c>
      <c r="M20" s="65">
        <f t="shared" si="6"/>
        <v>0</v>
      </c>
      <c r="N20" s="67" t="str">
        <f t="shared" si="7"/>
        <v>#DIV/0!</v>
      </c>
      <c r="O20" s="69">
        <f t="shared" ref="O20:P20" si="30">S20-S19</f>
        <v>329</v>
      </c>
      <c r="P20" s="69">
        <f t="shared" si="30"/>
        <v>43</v>
      </c>
      <c r="Q20" s="69">
        <f t="shared" si="9"/>
        <v>286</v>
      </c>
      <c r="R20" s="67">
        <f t="shared" si="10"/>
        <v>0.1306990881</v>
      </c>
      <c r="S20" s="65">
        <f t="shared" si="11"/>
        <v>6887</v>
      </c>
      <c r="T20" s="65">
        <f t="shared" si="12"/>
        <v>601</v>
      </c>
      <c r="U20" s="65">
        <f t="shared" si="13"/>
        <v>6286</v>
      </c>
      <c r="V20" s="67">
        <f t="shared" si="14"/>
        <v>0.08726586322</v>
      </c>
    </row>
    <row r="21" ht="15.75" customHeight="1">
      <c r="A21" s="65">
        <v>19.0</v>
      </c>
      <c r="B21" s="66">
        <v>44215.0</v>
      </c>
      <c r="C21" s="65">
        <v>610.0</v>
      </c>
      <c r="D21" s="65">
        <v>6403.0</v>
      </c>
      <c r="E21" s="65">
        <f t="shared" si="2"/>
        <v>7013</v>
      </c>
      <c r="F21" s="67">
        <f t="shared" si="3"/>
        <v>0.0869813204</v>
      </c>
      <c r="G21" s="65">
        <v>0.0</v>
      </c>
      <c r="H21" s="65">
        <v>0.0</v>
      </c>
      <c r="I21" s="65">
        <f t="shared" si="4"/>
        <v>0</v>
      </c>
      <c r="J21" s="68" t="str">
        <f t="shared" si="5"/>
        <v>#DIV/0!</v>
      </c>
      <c r="K21" s="65">
        <v>0.0</v>
      </c>
      <c r="L21" s="65">
        <v>0.0</v>
      </c>
      <c r="M21" s="65">
        <f t="shared" si="6"/>
        <v>0</v>
      </c>
      <c r="N21" s="67" t="str">
        <f t="shared" si="7"/>
        <v>#DIV/0!</v>
      </c>
      <c r="O21" s="69">
        <f t="shared" ref="O21:P21" si="31">S21-S20</f>
        <v>126</v>
      </c>
      <c r="P21" s="69">
        <f t="shared" si="31"/>
        <v>9</v>
      </c>
      <c r="Q21" s="69">
        <f t="shared" si="9"/>
        <v>117</v>
      </c>
      <c r="R21" s="67">
        <f t="shared" si="10"/>
        <v>0.07142857143</v>
      </c>
      <c r="S21" s="65">
        <f t="shared" si="11"/>
        <v>7013</v>
      </c>
      <c r="T21" s="65">
        <f t="shared" si="12"/>
        <v>610</v>
      </c>
      <c r="U21" s="65">
        <f t="shared" si="13"/>
        <v>6403</v>
      </c>
      <c r="V21" s="67">
        <f t="shared" si="14"/>
        <v>0.0869813204</v>
      </c>
    </row>
    <row r="22" ht="15.75" customHeight="1">
      <c r="A22" s="65">
        <v>20.0</v>
      </c>
      <c r="B22" s="66">
        <v>44216.0</v>
      </c>
      <c r="C22" s="65">
        <v>667.0</v>
      </c>
      <c r="D22" s="65">
        <v>6945.0</v>
      </c>
      <c r="E22" s="65">
        <f t="shared" si="2"/>
        <v>7612</v>
      </c>
      <c r="F22" s="67">
        <f t="shared" si="3"/>
        <v>0.08762480294</v>
      </c>
      <c r="G22" s="65">
        <v>0.0</v>
      </c>
      <c r="H22" s="65">
        <v>0.0</v>
      </c>
      <c r="I22" s="65">
        <f t="shared" si="4"/>
        <v>0</v>
      </c>
      <c r="J22" s="68" t="str">
        <f t="shared" si="5"/>
        <v>#DIV/0!</v>
      </c>
      <c r="K22" s="65">
        <v>0.0</v>
      </c>
      <c r="L22" s="65">
        <v>0.0</v>
      </c>
      <c r="M22" s="65">
        <f t="shared" si="6"/>
        <v>0</v>
      </c>
      <c r="N22" s="67" t="str">
        <f t="shared" si="7"/>
        <v>#DIV/0!</v>
      </c>
      <c r="O22" s="69">
        <f t="shared" ref="O22:P22" si="32">S22-S21</f>
        <v>599</v>
      </c>
      <c r="P22" s="69">
        <f t="shared" si="32"/>
        <v>57</v>
      </c>
      <c r="Q22" s="69">
        <f t="shared" si="9"/>
        <v>542</v>
      </c>
      <c r="R22" s="67">
        <f t="shared" si="10"/>
        <v>0.09515859766</v>
      </c>
      <c r="S22" s="65">
        <f t="shared" si="11"/>
        <v>7612</v>
      </c>
      <c r="T22" s="65">
        <f t="shared" si="12"/>
        <v>667</v>
      </c>
      <c r="U22" s="65">
        <f t="shared" si="13"/>
        <v>6945</v>
      </c>
      <c r="V22" s="67">
        <f t="shared" si="14"/>
        <v>0.08762480294</v>
      </c>
    </row>
    <row r="23" ht="15.75" customHeight="1">
      <c r="A23" s="65">
        <v>21.0</v>
      </c>
      <c r="B23" s="66">
        <v>44217.0</v>
      </c>
      <c r="C23" s="65">
        <v>727.0</v>
      </c>
      <c r="D23" s="65">
        <v>7562.0</v>
      </c>
      <c r="E23" s="65">
        <f t="shared" si="2"/>
        <v>8289</v>
      </c>
      <c r="F23" s="67">
        <f t="shared" si="3"/>
        <v>0.08770659911</v>
      </c>
      <c r="G23" s="65">
        <v>0.0</v>
      </c>
      <c r="H23" s="65">
        <v>0.0</v>
      </c>
      <c r="I23" s="65">
        <f t="shared" si="4"/>
        <v>0</v>
      </c>
      <c r="J23" s="68" t="str">
        <f t="shared" si="5"/>
        <v>#DIV/0!</v>
      </c>
      <c r="K23" s="65">
        <v>0.0</v>
      </c>
      <c r="L23" s="65">
        <v>0.0</v>
      </c>
      <c r="M23" s="65">
        <f t="shared" si="6"/>
        <v>0</v>
      </c>
      <c r="N23" s="67" t="str">
        <f t="shared" si="7"/>
        <v>#DIV/0!</v>
      </c>
      <c r="O23" s="69">
        <f t="shared" ref="O23:P23" si="33">S23-S22</f>
        <v>677</v>
      </c>
      <c r="P23" s="69">
        <f t="shared" si="33"/>
        <v>60</v>
      </c>
      <c r="Q23" s="69">
        <f t="shared" si="9"/>
        <v>617</v>
      </c>
      <c r="R23" s="67">
        <f t="shared" si="10"/>
        <v>0.08862629247</v>
      </c>
      <c r="S23" s="65">
        <f t="shared" si="11"/>
        <v>8289</v>
      </c>
      <c r="T23" s="65">
        <f t="shared" si="12"/>
        <v>727</v>
      </c>
      <c r="U23" s="65">
        <f t="shared" si="13"/>
        <v>7562</v>
      </c>
      <c r="V23" s="67">
        <f t="shared" si="14"/>
        <v>0.08770659911</v>
      </c>
    </row>
    <row r="24" ht="15.75" customHeight="1">
      <c r="A24" s="65">
        <v>22.0</v>
      </c>
      <c r="B24" s="66">
        <v>44218.0</v>
      </c>
      <c r="C24" s="65">
        <v>777.0</v>
      </c>
      <c r="D24" s="65">
        <v>8074.0</v>
      </c>
      <c r="E24" s="65">
        <f t="shared" si="2"/>
        <v>8851</v>
      </c>
      <c r="F24" s="67">
        <f t="shared" si="3"/>
        <v>0.08778669077</v>
      </c>
      <c r="G24" s="65">
        <v>0.0</v>
      </c>
      <c r="H24" s="65">
        <v>0.0</v>
      </c>
      <c r="I24" s="65">
        <f t="shared" si="4"/>
        <v>0</v>
      </c>
      <c r="J24" s="68" t="str">
        <f t="shared" si="5"/>
        <v>#DIV/0!</v>
      </c>
      <c r="K24" s="65">
        <v>0.0</v>
      </c>
      <c r="L24" s="65">
        <v>0.0</v>
      </c>
      <c r="M24" s="65">
        <f t="shared" si="6"/>
        <v>0</v>
      </c>
      <c r="N24" s="67" t="str">
        <f t="shared" si="7"/>
        <v>#DIV/0!</v>
      </c>
      <c r="O24" s="69">
        <f t="shared" ref="O24:P24" si="34">S24-S23</f>
        <v>562</v>
      </c>
      <c r="P24" s="69">
        <f t="shared" si="34"/>
        <v>50</v>
      </c>
      <c r="Q24" s="69">
        <f t="shared" si="9"/>
        <v>512</v>
      </c>
      <c r="R24" s="67">
        <f t="shared" si="10"/>
        <v>0.08896797153</v>
      </c>
      <c r="S24" s="65">
        <f t="shared" si="11"/>
        <v>8851</v>
      </c>
      <c r="T24" s="65">
        <f t="shared" si="12"/>
        <v>777</v>
      </c>
      <c r="U24" s="65">
        <f t="shared" si="13"/>
        <v>8074</v>
      </c>
      <c r="V24" s="67">
        <f t="shared" si="14"/>
        <v>0.08778669077</v>
      </c>
    </row>
    <row r="25" ht="15.75" customHeight="1">
      <c r="A25" s="65">
        <v>23.0</v>
      </c>
      <c r="B25" s="66">
        <v>44219.0</v>
      </c>
      <c r="C25" s="65">
        <v>806.0</v>
      </c>
      <c r="D25" s="65">
        <v>8322.0</v>
      </c>
      <c r="E25" s="65">
        <f t="shared" si="2"/>
        <v>9128</v>
      </c>
      <c r="F25" s="67">
        <f t="shared" si="3"/>
        <v>0.08829973707</v>
      </c>
      <c r="G25" s="65">
        <v>0.0</v>
      </c>
      <c r="H25" s="65">
        <v>0.0</v>
      </c>
      <c r="I25" s="65">
        <f t="shared" si="4"/>
        <v>0</v>
      </c>
      <c r="J25" s="68" t="str">
        <f t="shared" si="5"/>
        <v>#DIV/0!</v>
      </c>
      <c r="K25" s="65">
        <v>0.0</v>
      </c>
      <c r="L25" s="65">
        <v>0.0</v>
      </c>
      <c r="M25" s="65">
        <f t="shared" si="6"/>
        <v>0</v>
      </c>
      <c r="N25" s="67" t="str">
        <f t="shared" si="7"/>
        <v>#DIV/0!</v>
      </c>
      <c r="O25" s="69">
        <f t="shared" ref="O25:P25" si="35">S25-S24</f>
        <v>277</v>
      </c>
      <c r="P25" s="69">
        <f t="shared" si="35"/>
        <v>29</v>
      </c>
      <c r="Q25" s="69">
        <f t="shared" si="9"/>
        <v>248</v>
      </c>
      <c r="R25" s="67">
        <f t="shared" si="10"/>
        <v>0.1046931408</v>
      </c>
      <c r="S25" s="65">
        <f t="shared" si="11"/>
        <v>9128</v>
      </c>
      <c r="T25" s="65">
        <f t="shared" si="12"/>
        <v>806</v>
      </c>
      <c r="U25" s="65">
        <f t="shared" si="13"/>
        <v>8322</v>
      </c>
      <c r="V25" s="67">
        <f t="shared" si="14"/>
        <v>0.08829973707</v>
      </c>
    </row>
    <row r="26" ht="15.75" customHeight="1">
      <c r="A26" s="65">
        <v>24.0</v>
      </c>
      <c r="B26" s="66">
        <v>44220.0</v>
      </c>
      <c r="C26" s="65">
        <v>853.0</v>
      </c>
      <c r="D26" s="65">
        <v>8801.0</v>
      </c>
      <c r="E26" s="65">
        <f t="shared" si="2"/>
        <v>9654</v>
      </c>
      <c r="F26" s="67">
        <f t="shared" si="3"/>
        <v>0.08835715765</v>
      </c>
      <c r="G26" s="65">
        <v>0.0</v>
      </c>
      <c r="H26" s="65">
        <v>0.0</v>
      </c>
      <c r="I26" s="65">
        <f t="shared" si="4"/>
        <v>0</v>
      </c>
      <c r="J26" s="68" t="str">
        <f t="shared" si="5"/>
        <v>#DIV/0!</v>
      </c>
      <c r="K26" s="65">
        <v>0.0</v>
      </c>
      <c r="L26" s="65">
        <v>0.0</v>
      </c>
      <c r="M26" s="65">
        <f t="shared" si="6"/>
        <v>0</v>
      </c>
      <c r="N26" s="67" t="str">
        <f t="shared" si="7"/>
        <v>#DIV/0!</v>
      </c>
      <c r="O26" s="69">
        <f t="shared" ref="O26:P26" si="36">S26-S25</f>
        <v>526</v>
      </c>
      <c r="P26" s="69">
        <f t="shared" si="36"/>
        <v>47</v>
      </c>
      <c r="Q26" s="69">
        <f t="shared" si="9"/>
        <v>479</v>
      </c>
      <c r="R26" s="67">
        <f t="shared" si="10"/>
        <v>0.08935361217</v>
      </c>
      <c r="S26" s="65">
        <f t="shared" si="11"/>
        <v>9654</v>
      </c>
      <c r="T26" s="65">
        <f t="shared" si="12"/>
        <v>853</v>
      </c>
      <c r="U26" s="65">
        <f t="shared" si="13"/>
        <v>8801</v>
      </c>
      <c r="V26" s="67">
        <f t="shared" si="14"/>
        <v>0.08835715765</v>
      </c>
    </row>
    <row r="27" ht="15.75" customHeight="1">
      <c r="A27" s="65">
        <v>25.0</v>
      </c>
      <c r="B27" s="66">
        <v>44221.0</v>
      </c>
      <c r="C27" s="65">
        <v>862.0</v>
      </c>
      <c r="D27" s="65">
        <v>8906.0</v>
      </c>
      <c r="E27" s="65">
        <f t="shared" si="2"/>
        <v>9768</v>
      </c>
      <c r="F27" s="67">
        <f t="shared" si="3"/>
        <v>0.08824733825</v>
      </c>
      <c r="G27" s="65">
        <v>0.0</v>
      </c>
      <c r="H27" s="65">
        <v>0.0</v>
      </c>
      <c r="I27" s="65">
        <f t="shared" si="4"/>
        <v>0</v>
      </c>
      <c r="J27" s="68" t="str">
        <f t="shared" si="5"/>
        <v>#DIV/0!</v>
      </c>
      <c r="K27" s="65">
        <v>0.0</v>
      </c>
      <c r="L27" s="65">
        <v>0.0</v>
      </c>
      <c r="M27" s="65">
        <f t="shared" si="6"/>
        <v>0</v>
      </c>
      <c r="N27" s="67" t="str">
        <f t="shared" si="7"/>
        <v>#DIV/0!</v>
      </c>
      <c r="O27" s="69">
        <f t="shared" ref="O27:P27" si="37">S27-S26</f>
        <v>114</v>
      </c>
      <c r="P27" s="69">
        <f t="shared" si="37"/>
        <v>9</v>
      </c>
      <c r="Q27" s="69">
        <f t="shared" si="9"/>
        <v>105</v>
      </c>
      <c r="R27" s="67">
        <f t="shared" si="10"/>
        <v>0.07894736842</v>
      </c>
      <c r="S27" s="65">
        <f t="shared" si="11"/>
        <v>9768</v>
      </c>
      <c r="T27" s="65">
        <f t="shared" si="12"/>
        <v>862</v>
      </c>
      <c r="U27" s="65">
        <f t="shared" si="13"/>
        <v>8906</v>
      </c>
      <c r="V27" s="67">
        <f t="shared" si="14"/>
        <v>0.08824733825</v>
      </c>
    </row>
    <row r="28" ht="15.75" customHeight="1">
      <c r="A28" s="65">
        <v>26.0</v>
      </c>
      <c r="B28" s="66">
        <v>44222.0</v>
      </c>
      <c r="C28" s="65">
        <v>880.0</v>
      </c>
      <c r="D28" s="65">
        <v>9214.0</v>
      </c>
      <c r="E28" s="65">
        <f t="shared" si="2"/>
        <v>10094</v>
      </c>
      <c r="F28" s="67">
        <f t="shared" si="3"/>
        <v>0.08718050327</v>
      </c>
      <c r="G28" s="65">
        <v>0.0</v>
      </c>
      <c r="H28" s="65">
        <v>0.0</v>
      </c>
      <c r="I28" s="65">
        <f t="shared" si="4"/>
        <v>0</v>
      </c>
      <c r="J28" s="68" t="str">
        <f t="shared" si="5"/>
        <v>#DIV/0!</v>
      </c>
      <c r="K28" s="65">
        <v>0.0</v>
      </c>
      <c r="L28" s="65">
        <v>0.0</v>
      </c>
      <c r="M28" s="65">
        <f t="shared" si="6"/>
        <v>0</v>
      </c>
      <c r="N28" s="67" t="str">
        <f t="shared" si="7"/>
        <v>#DIV/0!</v>
      </c>
      <c r="O28" s="69">
        <f t="shared" ref="O28:P28" si="38">S28-S27</f>
        <v>326</v>
      </c>
      <c r="P28" s="69">
        <f t="shared" si="38"/>
        <v>18</v>
      </c>
      <c r="Q28" s="69">
        <f t="shared" si="9"/>
        <v>308</v>
      </c>
      <c r="R28" s="67">
        <f t="shared" si="10"/>
        <v>0.05521472393</v>
      </c>
      <c r="S28" s="65">
        <f t="shared" si="11"/>
        <v>10094</v>
      </c>
      <c r="T28" s="65">
        <f t="shared" si="12"/>
        <v>880</v>
      </c>
      <c r="U28" s="65">
        <f t="shared" si="13"/>
        <v>9214</v>
      </c>
      <c r="V28" s="67">
        <f t="shared" si="14"/>
        <v>0.08718050327</v>
      </c>
    </row>
    <row r="29" ht="15.75" customHeight="1">
      <c r="A29" s="65">
        <v>27.0</v>
      </c>
      <c r="B29" s="66">
        <v>44223.0</v>
      </c>
      <c r="C29" s="65">
        <v>930.0</v>
      </c>
      <c r="D29" s="65">
        <v>10055.0</v>
      </c>
      <c r="E29" s="65">
        <f t="shared" si="2"/>
        <v>10985</v>
      </c>
      <c r="F29" s="67">
        <f t="shared" si="3"/>
        <v>0.08466090123</v>
      </c>
      <c r="G29" s="65">
        <v>0.0</v>
      </c>
      <c r="H29" s="65">
        <v>0.0</v>
      </c>
      <c r="I29" s="65">
        <f t="shared" si="4"/>
        <v>0</v>
      </c>
      <c r="J29" s="68" t="str">
        <f t="shared" si="5"/>
        <v>#DIV/0!</v>
      </c>
      <c r="K29" s="65">
        <v>0.0</v>
      </c>
      <c r="L29" s="65">
        <v>0.0</v>
      </c>
      <c r="M29" s="65">
        <f t="shared" si="6"/>
        <v>0</v>
      </c>
      <c r="N29" s="67" t="str">
        <f t="shared" si="7"/>
        <v>#DIV/0!</v>
      </c>
      <c r="O29" s="69">
        <f t="shared" ref="O29:P29" si="39">S29-S28</f>
        <v>891</v>
      </c>
      <c r="P29" s="69">
        <f t="shared" si="39"/>
        <v>50</v>
      </c>
      <c r="Q29" s="69">
        <f t="shared" si="9"/>
        <v>841</v>
      </c>
      <c r="R29" s="67">
        <f t="shared" si="10"/>
        <v>0.05611672278</v>
      </c>
      <c r="S29" s="65">
        <f t="shared" si="11"/>
        <v>10985</v>
      </c>
      <c r="T29" s="65">
        <f t="shared" si="12"/>
        <v>930</v>
      </c>
      <c r="U29" s="65">
        <f t="shared" si="13"/>
        <v>10055</v>
      </c>
      <c r="V29" s="67">
        <f t="shared" si="14"/>
        <v>0.08466090123</v>
      </c>
    </row>
    <row r="30" ht="15.75" customHeight="1">
      <c r="A30" s="65">
        <v>28.0</v>
      </c>
      <c r="B30" s="66">
        <v>44224.0</v>
      </c>
      <c r="C30" s="65">
        <v>977.0</v>
      </c>
      <c r="D30" s="65">
        <v>10989.0</v>
      </c>
      <c r="E30" s="65">
        <f t="shared" si="2"/>
        <v>11966</v>
      </c>
      <c r="F30" s="67">
        <f t="shared" si="3"/>
        <v>0.08164800267</v>
      </c>
      <c r="G30" s="65">
        <v>0.0</v>
      </c>
      <c r="H30" s="65">
        <v>0.0</v>
      </c>
      <c r="I30" s="65">
        <f t="shared" si="4"/>
        <v>0</v>
      </c>
      <c r="J30" s="68" t="str">
        <f t="shared" si="5"/>
        <v>#DIV/0!</v>
      </c>
      <c r="K30" s="65">
        <v>0.0</v>
      </c>
      <c r="L30" s="65">
        <v>0.0</v>
      </c>
      <c r="M30" s="65">
        <f t="shared" si="6"/>
        <v>0</v>
      </c>
      <c r="N30" s="67" t="str">
        <f t="shared" si="7"/>
        <v>#DIV/0!</v>
      </c>
      <c r="O30" s="69">
        <f t="shared" ref="O30:P30" si="40">S30-S29</f>
        <v>981</v>
      </c>
      <c r="P30" s="69">
        <f t="shared" si="40"/>
        <v>47</v>
      </c>
      <c r="Q30" s="69">
        <f t="shared" si="9"/>
        <v>934</v>
      </c>
      <c r="R30" s="67">
        <f t="shared" si="10"/>
        <v>0.04791029562</v>
      </c>
      <c r="S30" s="65">
        <f t="shared" si="11"/>
        <v>11966</v>
      </c>
      <c r="T30" s="65">
        <f t="shared" si="12"/>
        <v>977</v>
      </c>
      <c r="U30" s="65">
        <f t="shared" si="13"/>
        <v>10989</v>
      </c>
      <c r="V30" s="67">
        <f t="shared" si="14"/>
        <v>0.08164800267</v>
      </c>
    </row>
    <row r="31" ht="15.75" customHeight="1">
      <c r="A31" s="65">
        <v>29.0</v>
      </c>
      <c r="B31" s="66">
        <v>44225.0</v>
      </c>
      <c r="C31" s="65">
        <v>1081.0</v>
      </c>
      <c r="D31" s="65">
        <v>12260.0</v>
      </c>
      <c r="E31" s="65">
        <f t="shared" si="2"/>
        <v>13341</v>
      </c>
      <c r="F31" s="67">
        <f t="shared" si="3"/>
        <v>0.08102840867</v>
      </c>
      <c r="G31" s="65">
        <v>0.0</v>
      </c>
      <c r="H31" s="65">
        <v>0.0</v>
      </c>
      <c r="I31" s="65">
        <f t="shared" si="4"/>
        <v>0</v>
      </c>
      <c r="J31" s="68" t="str">
        <f t="shared" si="5"/>
        <v>#DIV/0!</v>
      </c>
      <c r="K31" s="65">
        <v>0.0</v>
      </c>
      <c r="L31" s="65">
        <v>0.0</v>
      </c>
      <c r="M31" s="65">
        <f t="shared" si="6"/>
        <v>0</v>
      </c>
      <c r="N31" s="67" t="str">
        <f t="shared" si="7"/>
        <v>#DIV/0!</v>
      </c>
      <c r="O31" s="69">
        <f t="shared" ref="O31:P31" si="41">S31-S30</f>
        <v>1375</v>
      </c>
      <c r="P31" s="69">
        <f t="shared" si="41"/>
        <v>104</v>
      </c>
      <c r="Q31" s="69">
        <f t="shared" si="9"/>
        <v>1271</v>
      </c>
      <c r="R31" s="67">
        <f t="shared" si="10"/>
        <v>0.07563636364</v>
      </c>
      <c r="S31" s="65">
        <f t="shared" si="11"/>
        <v>13341</v>
      </c>
      <c r="T31" s="65">
        <f t="shared" si="12"/>
        <v>1081</v>
      </c>
      <c r="U31" s="65">
        <f t="shared" si="13"/>
        <v>12260</v>
      </c>
      <c r="V31" s="67">
        <f t="shared" si="14"/>
        <v>0.08102840867</v>
      </c>
    </row>
    <row r="32" ht="15.75" customHeight="1">
      <c r="A32" s="65">
        <v>30.0</v>
      </c>
      <c r="B32" s="66">
        <v>44226.0</v>
      </c>
      <c r="C32" s="65">
        <v>1139.0</v>
      </c>
      <c r="D32" s="65">
        <v>12955.0</v>
      </c>
      <c r="E32" s="65">
        <f t="shared" si="2"/>
        <v>14094</v>
      </c>
      <c r="F32" s="67">
        <f t="shared" si="3"/>
        <v>0.08081453101</v>
      </c>
      <c r="G32" s="65">
        <v>0.0</v>
      </c>
      <c r="H32" s="65">
        <v>0.0</v>
      </c>
      <c r="I32" s="65">
        <f t="shared" si="4"/>
        <v>0</v>
      </c>
      <c r="J32" s="68" t="str">
        <f t="shared" si="5"/>
        <v>#DIV/0!</v>
      </c>
      <c r="K32" s="65">
        <v>0.0</v>
      </c>
      <c r="L32" s="65">
        <v>0.0</v>
      </c>
      <c r="M32" s="65">
        <f t="shared" si="6"/>
        <v>0</v>
      </c>
      <c r="N32" s="67" t="str">
        <f t="shared" si="7"/>
        <v>#DIV/0!</v>
      </c>
      <c r="O32" s="69">
        <f t="shared" ref="O32:P32" si="42">S32-S31</f>
        <v>753</v>
      </c>
      <c r="P32" s="69">
        <f t="shared" si="42"/>
        <v>58</v>
      </c>
      <c r="Q32" s="69">
        <f t="shared" si="9"/>
        <v>695</v>
      </c>
      <c r="R32" s="67">
        <f t="shared" si="10"/>
        <v>0.0770252324</v>
      </c>
      <c r="S32" s="65">
        <f t="shared" si="11"/>
        <v>14094</v>
      </c>
      <c r="T32" s="65">
        <f t="shared" si="12"/>
        <v>1139</v>
      </c>
      <c r="U32" s="65">
        <f t="shared" si="13"/>
        <v>12955</v>
      </c>
      <c r="V32" s="67">
        <f t="shared" si="14"/>
        <v>0.08081453101</v>
      </c>
    </row>
    <row r="33" ht="15.75" customHeight="1">
      <c r="A33" s="65">
        <v>31.0</v>
      </c>
      <c r="B33" s="66">
        <v>44227.0</v>
      </c>
      <c r="C33" s="65">
        <v>1199.0</v>
      </c>
      <c r="D33" s="65">
        <v>13846.0</v>
      </c>
      <c r="E33" s="65">
        <f t="shared" si="2"/>
        <v>15045</v>
      </c>
      <c r="F33" s="67">
        <f t="shared" si="3"/>
        <v>0.07969425058</v>
      </c>
      <c r="G33" s="65">
        <v>0.0</v>
      </c>
      <c r="H33" s="65">
        <v>0.0</v>
      </c>
      <c r="I33" s="65">
        <f t="shared" si="4"/>
        <v>0</v>
      </c>
      <c r="J33" s="68" t="str">
        <f t="shared" si="5"/>
        <v>#DIV/0!</v>
      </c>
      <c r="K33" s="65">
        <v>0.0</v>
      </c>
      <c r="L33" s="65">
        <v>0.0</v>
      </c>
      <c r="M33" s="65">
        <f t="shared" si="6"/>
        <v>0</v>
      </c>
      <c r="N33" s="67" t="str">
        <f t="shared" si="7"/>
        <v>#DIV/0!</v>
      </c>
      <c r="O33" s="69">
        <f t="shared" ref="O33:P33" si="43">S33-S32</f>
        <v>951</v>
      </c>
      <c r="P33" s="69">
        <f t="shared" si="43"/>
        <v>60</v>
      </c>
      <c r="Q33" s="69">
        <f t="shared" si="9"/>
        <v>891</v>
      </c>
      <c r="R33" s="67">
        <f t="shared" si="10"/>
        <v>0.06309148265</v>
      </c>
      <c r="S33" s="65">
        <f t="shared" si="11"/>
        <v>15045</v>
      </c>
      <c r="T33" s="65">
        <f t="shared" si="12"/>
        <v>1199</v>
      </c>
      <c r="U33" s="65">
        <f t="shared" si="13"/>
        <v>13846</v>
      </c>
      <c r="V33" s="67">
        <f t="shared" si="14"/>
        <v>0.07969425058</v>
      </c>
    </row>
    <row r="34" ht="15.75" customHeight="1">
      <c r="A34" s="65">
        <v>32.0</v>
      </c>
      <c r="B34" s="66">
        <v>44228.0</v>
      </c>
      <c r="C34" s="65">
        <v>1220.0</v>
      </c>
      <c r="D34" s="65">
        <v>14121.0</v>
      </c>
      <c r="E34" s="65">
        <f t="shared" si="2"/>
        <v>15341</v>
      </c>
      <c r="F34" s="67">
        <f t="shared" si="3"/>
        <v>0.07952545466</v>
      </c>
      <c r="G34" s="65">
        <v>0.0</v>
      </c>
      <c r="H34" s="65">
        <v>0.0</v>
      </c>
      <c r="I34" s="65">
        <f t="shared" si="4"/>
        <v>0</v>
      </c>
      <c r="J34" s="68" t="str">
        <f t="shared" si="5"/>
        <v>#DIV/0!</v>
      </c>
      <c r="K34" s="65">
        <v>0.0</v>
      </c>
      <c r="L34" s="65">
        <v>0.0</v>
      </c>
      <c r="M34" s="65">
        <f t="shared" si="6"/>
        <v>0</v>
      </c>
      <c r="N34" s="67" t="str">
        <f t="shared" si="7"/>
        <v>#DIV/0!</v>
      </c>
      <c r="O34" s="69">
        <f t="shared" ref="O34:P34" si="44">S34-S33</f>
        <v>296</v>
      </c>
      <c r="P34" s="69">
        <f t="shared" si="44"/>
        <v>21</v>
      </c>
      <c r="Q34" s="69">
        <f t="shared" si="9"/>
        <v>275</v>
      </c>
      <c r="R34" s="67">
        <f t="shared" si="10"/>
        <v>0.07094594595</v>
      </c>
      <c r="S34" s="65">
        <f t="shared" si="11"/>
        <v>15341</v>
      </c>
      <c r="T34" s="65">
        <f t="shared" si="12"/>
        <v>1220</v>
      </c>
      <c r="U34" s="65">
        <f t="shared" si="13"/>
        <v>14121</v>
      </c>
      <c r="V34" s="67">
        <f t="shared" si="14"/>
        <v>0.07952545466</v>
      </c>
    </row>
    <row r="35" ht="15.75" customHeight="1">
      <c r="A35" s="65">
        <v>33.0</v>
      </c>
      <c r="B35" s="66">
        <v>44229.0</v>
      </c>
      <c r="C35" s="65">
        <v>1232.0</v>
      </c>
      <c r="D35" s="65">
        <v>14323.0</v>
      </c>
      <c r="E35" s="65">
        <f t="shared" si="2"/>
        <v>15555</v>
      </c>
      <c r="F35" s="67">
        <f t="shared" si="3"/>
        <v>0.07920282867</v>
      </c>
      <c r="G35" s="65">
        <v>0.0</v>
      </c>
      <c r="H35" s="65">
        <v>0.0</v>
      </c>
      <c r="I35" s="65">
        <f t="shared" si="4"/>
        <v>0</v>
      </c>
      <c r="J35" s="68" t="str">
        <f t="shared" si="5"/>
        <v>#DIV/0!</v>
      </c>
      <c r="K35" s="65">
        <v>0.0</v>
      </c>
      <c r="L35" s="65">
        <v>0.0</v>
      </c>
      <c r="M35" s="65">
        <f t="shared" si="6"/>
        <v>0</v>
      </c>
      <c r="N35" s="67" t="str">
        <f t="shared" si="7"/>
        <v>#DIV/0!</v>
      </c>
      <c r="O35" s="69">
        <f t="shared" ref="O35:P35" si="45">S35-S34</f>
        <v>214</v>
      </c>
      <c r="P35" s="69">
        <f t="shared" si="45"/>
        <v>12</v>
      </c>
      <c r="Q35" s="69">
        <f t="shared" si="9"/>
        <v>202</v>
      </c>
      <c r="R35" s="67">
        <f t="shared" si="10"/>
        <v>0.05607476636</v>
      </c>
      <c r="S35" s="65">
        <f t="shared" si="11"/>
        <v>15555</v>
      </c>
      <c r="T35" s="65">
        <f t="shared" si="12"/>
        <v>1232</v>
      </c>
      <c r="U35" s="65">
        <f t="shared" si="13"/>
        <v>14323</v>
      </c>
      <c r="V35" s="67">
        <f t="shared" si="14"/>
        <v>0.07920282867</v>
      </c>
    </row>
    <row r="36" ht="15.75" customHeight="1">
      <c r="A36" s="65">
        <v>34.0</v>
      </c>
      <c r="B36" s="66">
        <v>44230.0</v>
      </c>
      <c r="C36" s="65">
        <v>1270.0</v>
      </c>
      <c r="D36" s="65">
        <v>14893.0</v>
      </c>
      <c r="E36" s="65">
        <f t="shared" si="2"/>
        <v>16163</v>
      </c>
      <c r="F36" s="67">
        <f t="shared" si="3"/>
        <v>0.07857452206</v>
      </c>
      <c r="G36" s="65">
        <v>0.0</v>
      </c>
      <c r="H36" s="65">
        <v>0.0</v>
      </c>
      <c r="I36" s="65">
        <f t="shared" si="4"/>
        <v>0</v>
      </c>
      <c r="J36" s="68" t="str">
        <f t="shared" si="5"/>
        <v>#DIV/0!</v>
      </c>
      <c r="K36" s="65">
        <v>0.0</v>
      </c>
      <c r="L36" s="65">
        <v>0.0</v>
      </c>
      <c r="M36" s="65">
        <f t="shared" si="6"/>
        <v>0</v>
      </c>
      <c r="N36" s="67" t="str">
        <f t="shared" si="7"/>
        <v>#DIV/0!</v>
      </c>
      <c r="O36" s="69">
        <f t="shared" ref="O36:P36" si="46">S36-S35</f>
        <v>608</v>
      </c>
      <c r="P36" s="69">
        <f t="shared" si="46"/>
        <v>38</v>
      </c>
      <c r="Q36" s="69">
        <f t="shared" si="9"/>
        <v>570</v>
      </c>
      <c r="R36" s="67">
        <f t="shared" si="10"/>
        <v>0.0625</v>
      </c>
      <c r="S36" s="65">
        <f t="shared" si="11"/>
        <v>16163</v>
      </c>
      <c r="T36" s="65">
        <f t="shared" si="12"/>
        <v>1270</v>
      </c>
      <c r="U36" s="65">
        <f t="shared" si="13"/>
        <v>14893</v>
      </c>
      <c r="V36" s="67">
        <f t="shared" si="14"/>
        <v>0.07857452206</v>
      </c>
    </row>
    <row r="37" ht="15.75" customHeight="1">
      <c r="A37" s="65">
        <v>35.0</v>
      </c>
      <c r="B37" s="66">
        <v>44231.0</v>
      </c>
      <c r="C37" s="65">
        <v>1322.0</v>
      </c>
      <c r="D37" s="65">
        <v>15865.0</v>
      </c>
      <c r="E37" s="65">
        <f t="shared" si="2"/>
        <v>17187</v>
      </c>
      <c r="F37" s="67">
        <f t="shared" si="3"/>
        <v>0.07691860127</v>
      </c>
      <c r="G37" s="65">
        <v>0.0</v>
      </c>
      <c r="H37" s="65">
        <v>0.0</v>
      </c>
      <c r="I37" s="65">
        <f t="shared" si="4"/>
        <v>0</v>
      </c>
      <c r="J37" s="68" t="str">
        <f t="shared" si="5"/>
        <v>#DIV/0!</v>
      </c>
      <c r="K37" s="65">
        <v>0.0</v>
      </c>
      <c r="L37" s="65">
        <v>0.0</v>
      </c>
      <c r="M37" s="65">
        <f t="shared" si="6"/>
        <v>0</v>
      </c>
      <c r="N37" s="67" t="str">
        <f t="shared" si="7"/>
        <v>#DIV/0!</v>
      </c>
      <c r="O37" s="69">
        <f t="shared" ref="O37:P37" si="47">S37-S36</f>
        <v>1024</v>
      </c>
      <c r="P37" s="69">
        <f t="shared" si="47"/>
        <v>52</v>
      </c>
      <c r="Q37" s="69">
        <f t="shared" si="9"/>
        <v>972</v>
      </c>
      <c r="R37" s="67">
        <f t="shared" si="10"/>
        <v>0.05078125</v>
      </c>
      <c r="S37" s="65">
        <f t="shared" si="11"/>
        <v>17187</v>
      </c>
      <c r="T37" s="65">
        <f t="shared" si="12"/>
        <v>1322</v>
      </c>
      <c r="U37" s="65">
        <f t="shared" si="13"/>
        <v>15865</v>
      </c>
      <c r="V37" s="67">
        <f t="shared" si="14"/>
        <v>0.07691860127</v>
      </c>
    </row>
    <row r="38" ht="15.75" customHeight="1">
      <c r="A38" s="65">
        <v>36.0</v>
      </c>
      <c r="B38" s="66">
        <v>44232.0</v>
      </c>
      <c r="C38" s="65">
        <v>1483.0</v>
      </c>
      <c r="D38" s="65">
        <v>16460.0</v>
      </c>
      <c r="E38" s="65">
        <f t="shared" si="2"/>
        <v>17943</v>
      </c>
      <c r="F38" s="67">
        <f t="shared" si="3"/>
        <v>0.08265061584</v>
      </c>
      <c r="G38" s="65">
        <v>0.0</v>
      </c>
      <c r="H38" s="65">
        <v>0.0</v>
      </c>
      <c r="I38" s="65">
        <f t="shared" si="4"/>
        <v>0</v>
      </c>
      <c r="J38" s="68" t="str">
        <f t="shared" si="5"/>
        <v>#DIV/0!</v>
      </c>
      <c r="K38" s="65">
        <v>0.0</v>
      </c>
      <c r="L38" s="65">
        <v>0.0</v>
      </c>
      <c r="M38" s="65">
        <f t="shared" si="6"/>
        <v>0</v>
      </c>
      <c r="N38" s="67" t="str">
        <f t="shared" si="7"/>
        <v>#DIV/0!</v>
      </c>
      <c r="O38" s="69">
        <f t="shared" ref="O38:P38" si="48">S38-S37</f>
        <v>756</v>
      </c>
      <c r="P38" s="69">
        <f t="shared" si="48"/>
        <v>161</v>
      </c>
      <c r="Q38" s="69">
        <f t="shared" si="9"/>
        <v>595</v>
      </c>
      <c r="R38" s="67">
        <f t="shared" si="10"/>
        <v>0.212962963</v>
      </c>
      <c r="S38" s="65">
        <f t="shared" si="11"/>
        <v>17943</v>
      </c>
      <c r="T38" s="65">
        <f t="shared" si="12"/>
        <v>1483</v>
      </c>
      <c r="U38" s="65">
        <f t="shared" si="13"/>
        <v>16460</v>
      </c>
      <c r="V38" s="67">
        <f t="shared" si="14"/>
        <v>0.08265061584</v>
      </c>
    </row>
    <row r="39" ht="15.75" customHeight="1">
      <c r="A39" s="65">
        <v>37.0</v>
      </c>
      <c r="B39" s="66">
        <v>44233.0</v>
      </c>
      <c r="C39" s="65">
        <v>1525.0</v>
      </c>
      <c r="D39" s="65">
        <v>17214.0</v>
      </c>
      <c r="E39" s="65">
        <f t="shared" si="2"/>
        <v>18739</v>
      </c>
      <c r="F39" s="67">
        <f t="shared" si="3"/>
        <v>0.0813810769</v>
      </c>
      <c r="G39" s="65">
        <v>0.0</v>
      </c>
      <c r="H39" s="65">
        <v>0.0</v>
      </c>
      <c r="I39" s="65">
        <f t="shared" si="4"/>
        <v>0</v>
      </c>
      <c r="J39" s="68" t="str">
        <f t="shared" si="5"/>
        <v>#DIV/0!</v>
      </c>
      <c r="K39" s="65">
        <v>0.0</v>
      </c>
      <c r="L39" s="65">
        <v>0.0</v>
      </c>
      <c r="M39" s="65">
        <f t="shared" si="6"/>
        <v>0</v>
      </c>
      <c r="N39" s="67" t="str">
        <f t="shared" si="7"/>
        <v>#DIV/0!</v>
      </c>
      <c r="O39" s="69">
        <f t="shared" ref="O39:P39" si="49">S39-S38</f>
        <v>796</v>
      </c>
      <c r="P39" s="69">
        <f t="shared" si="49"/>
        <v>42</v>
      </c>
      <c r="Q39" s="69">
        <f t="shared" si="9"/>
        <v>754</v>
      </c>
      <c r="R39" s="67">
        <f t="shared" si="10"/>
        <v>0.0527638191</v>
      </c>
      <c r="S39" s="65">
        <f t="shared" si="11"/>
        <v>18739</v>
      </c>
      <c r="T39" s="65">
        <f t="shared" si="12"/>
        <v>1525</v>
      </c>
      <c r="U39" s="65">
        <f t="shared" si="13"/>
        <v>17214</v>
      </c>
      <c r="V39" s="67">
        <f t="shared" si="14"/>
        <v>0.0813810769</v>
      </c>
    </row>
    <row r="40" ht="15.75" customHeight="1">
      <c r="A40" s="65">
        <v>38.0</v>
      </c>
      <c r="B40" s="66">
        <v>44234.0</v>
      </c>
      <c r="C40" s="65">
        <v>1561.0</v>
      </c>
      <c r="D40" s="65">
        <v>18079.0</v>
      </c>
      <c r="E40" s="65">
        <f t="shared" si="2"/>
        <v>19640</v>
      </c>
      <c r="F40" s="67">
        <f t="shared" si="3"/>
        <v>0.07948065173</v>
      </c>
      <c r="G40" s="65">
        <v>0.0</v>
      </c>
      <c r="H40" s="65">
        <v>0.0</v>
      </c>
      <c r="I40" s="65">
        <f t="shared" si="4"/>
        <v>0</v>
      </c>
      <c r="J40" s="68" t="str">
        <f t="shared" si="5"/>
        <v>#DIV/0!</v>
      </c>
      <c r="K40" s="65">
        <v>0.0</v>
      </c>
      <c r="L40" s="65">
        <v>0.0</v>
      </c>
      <c r="M40" s="65">
        <f t="shared" si="6"/>
        <v>0</v>
      </c>
      <c r="N40" s="67" t="str">
        <f t="shared" si="7"/>
        <v>#DIV/0!</v>
      </c>
      <c r="O40" s="69">
        <f t="shared" ref="O40:P40" si="50">S40-S39</f>
        <v>901</v>
      </c>
      <c r="P40" s="69">
        <f t="shared" si="50"/>
        <v>36</v>
      </c>
      <c r="Q40" s="69">
        <f t="shared" si="9"/>
        <v>865</v>
      </c>
      <c r="R40" s="67">
        <f t="shared" si="10"/>
        <v>0.03995560488</v>
      </c>
      <c r="S40" s="65">
        <f t="shared" si="11"/>
        <v>19640</v>
      </c>
      <c r="T40" s="65">
        <f t="shared" si="12"/>
        <v>1561</v>
      </c>
      <c r="U40" s="65">
        <f t="shared" si="13"/>
        <v>18079</v>
      </c>
      <c r="V40" s="67">
        <f t="shared" si="14"/>
        <v>0.07948065173</v>
      </c>
    </row>
    <row r="41" ht="15.75" customHeight="1">
      <c r="A41" s="65">
        <v>39.0</v>
      </c>
      <c r="B41" s="66">
        <v>44235.0</v>
      </c>
      <c r="C41" s="65">
        <v>1606.0</v>
      </c>
      <c r="D41" s="65">
        <v>18687.0</v>
      </c>
      <c r="E41" s="65">
        <f t="shared" si="2"/>
        <v>20293</v>
      </c>
      <c r="F41" s="67">
        <f t="shared" si="3"/>
        <v>0.07914059035</v>
      </c>
      <c r="G41" s="65">
        <v>0.0</v>
      </c>
      <c r="H41" s="65">
        <v>0.0</v>
      </c>
      <c r="I41" s="65">
        <f t="shared" si="4"/>
        <v>0</v>
      </c>
      <c r="J41" s="68" t="str">
        <f t="shared" si="5"/>
        <v>#DIV/0!</v>
      </c>
      <c r="K41" s="65">
        <v>0.0</v>
      </c>
      <c r="L41" s="65">
        <v>0.0</v>
      </c>
      <c r="M41" s="65">
        <f t="shared" si="6"/>
        <v>0</v>
      </c>
      <c r="N41" s="67" t="str">
        <f t="shared" si="7"/>
        <v>#DIV/0!</v>
      </c>
      <c r="O41" s="69">
        <f t="shared" ref="O41:P41" si="51">S41-S40</f>
        <v>653</v>
      </c>
      <c r="P41" s="69">
        <f t="shared" si="51"/>
        <v>45</v>
      </c>
      <c r="Q41" s="69">
        <f t="shared" si="9"/>
        <v>608</v>
      </c>
      <c r="R41" s="67">
        <f t="shared" si="10"/>
        <v>0.06891271057</v>
      </c>
      <c r="S41" s="65">
        <f t="shared" si="11"/>
        <v>20293</v>
      </c>
      <c r="T41" s="65">
        <f t="shared" si="12"/>
        <v>1606</v>
      </c>
      <c r="U41" s="65">
        <f t="shared" si="13"/>
        <v>18687</v>
      </c>
      <c r="V41" s="67">
        <f t="shared" si="14"/>
        <v>0.07914059035</v>
      </c>
    </row>
    <row r="42" ht="15.75" customHeight="1">
      <c r="A42" s="65">
        <v>40.0</v>
      </c>
      <c r="B42" s="66">
        <v>44236.0</v>
      </c>
      <c r="C42" s="65">
        <v>1606.0</v>
      </c>
      <c r="D42" s="65">
        <v>18687.0</v>
      </c>
      <c r="E42" s="65">
        <f t="shared" si="2"/>
        <v>20293</v>
      </c>
      <c r="F42" s="67">
        <f t="shared" si="3"/>
        <v>0.07914059035</v>
      </c>
      <c r="G42" s="65">
        <v>0.0</v>
      </c>
      <c r="H42" s="65">
        <v>0.0</v>
      </c>
      <c r="I42" s="65">
        <f t="shared" si="4"/>
        <v>0</v>
      </c>
      <c r="J42" s="68" t="str">
        <f t="shared" si="5"/>
        <v>#DIV/0!</v>
      </c>
      <c r="K42" s="65">
        <v>0.0</v>
      </c>
      <c r="L42" s="65">
        <v>0.0</v>
      </c>
      <c r="M42" s="65">
        <f t="shared" si="6"/>
        <v>0</v>
      </c>
      <c r="N42" s="67" t="str">
        <f t="shared" si="7"/>
        <v>#DIV/0!</v>
      </c>
      <c r="O42" s="69">
        <f t="shared" ref="O42:P42" si="52">S42-S41</f>
        <v>0</v>
      </c>
      <c r="P42" s="69">
        <f t="shared" si="52"/>
        <v>0</v>
      </c>
      <c r="Q42" s="69">
        <f t="shared" si="9"/>
        <v>0</v>
      </c>
      <c r="R42" s="67" t="str">
        <f t="shared" si="10"/>
        <v>#DIV/0!</v>
      </c>
      <c r="S42" s="65">
        <f t="shared" si="11"/>
        <v>20293</v>
      </c>
      <c r="T42" s="65">
        <f t="shared" si="12"/>
        <v>1606</v>
      </c>
      <c r="U42" s="65">
        <f t="shared" si="13"/>
        <v>18687</v>
      </c>
      <c r="V42" s="67">
        <f t="shared" si="14"/>
        <v>0.07914059035</v>
      </c>
    </row>
    <row r="43" ht="15.75" customHeight="1">
      <c r="A43" s="65">
        <v>41.0</v>
      </c>
      <c r="B43" s="66">
        <v>44237.0</v>
      </c>
      <c r="C43" s="65">
        <v>1634.0</v>
      </c>
      <c r="D43" s="65">
        <v>19151.0</v>
      </c>
      <c r="E43" s="65">
        <f t="shared" si="2"/>
        <v>20785</v>
      </c>
      <c r="F43" s="67">
        <f t="shared" si="3"/>
        <v>0.07861438537</v>
      </c>
      <c r="G43" s="65">
        <v>0.0</v>
      </c>
      <c r="H43" s="65">
        <v>0.0</v>
      </c>
      <c r="I43" s="65">
        <f t="shared" si="4"/>
        <v>0</v>
      </c>
      <c r="J43" s="68" t="str">
        <f t="shared" si="5"/>
        <v>#DIV/0!</v>
      </c>
      <c r="K43" s="65">
        <v>0.0</v>
      </c>
      <c r="L43" s="65">
        <v>0.0</v>
      </c>
      <c r="M43" s="65">
        <f t="shared" si="6"/>
        <v>0</v>
      </c>
      <c r="N43" s="67" t="str">
        <f t="shared" si="7"/>
        <v>#DIV/0!</v>
      </c>
      <c r="O43" s="69">
        <f t="shared" ref="O43:P43" si="53">S43-S42</f>
        <v>492</v>
      </c>
      <c r="P43" s="69">
        <f t="shared" si="53"/>
        <v>28</v>
      </c>
      <c r="Q43" s="69">
        <f t="shared" si="9"/>
        <v>464</v>
      </c>
      <c r="R43" s="67">
        <f t="shared" si="10"/>
        <v>0.05691056911</v>
      </c>
      <c r="S43" s="65">
        <f t="shared" si="11"/>
        <v>20785</v>
      </c>
      <c r="T43" s="65">
        <f t="shared" si="12"/>
        <v>1634</v>
      </c>
      <c r="U43" s="65">
        <f t="shared" si="13"/>
        <v>19151</v>
      </c>
      <c r="V43" s="67">
        <f t="shared" si="14"/>
        <v>0.07861438537</v>
      </c>
    </row>
    <row r="44" ht="15.75" customHeight="1">
      <c r="A44" s="65">
        <v>42.0</v>
      </c>
      <c r="B44" s="66">
        <v>44238.0</v>
      </c>
      <c r="C44" s="65">
        <v>1680.0</v>
      </c>
      <c r="D44" s="65">
        <v>19841.0</v>
      </c>
      <c r="E44" s="65">
        <f t="shared" si="2"/>
        <v>21521</v>
      </c>
      <c r="F44" s="67">
        <f t="shared" si="3"/>
        <v>0.07806328702</v>
      </c>
      <c r="G44" s="65">
        <v>0.0</v>
      </c>
      <c r="H44" s="65">
        <v>0.0</v>
      </c>
      <c r="I44" s="65">
        <f t="shared" si="4"/>
        <v>0</v>
      </c>
      <c r="J44" s="68" t="str">
        <f t="shared" si="5"/>
        <v>#DIV/0!</v>
      </c>
      <c r="K44" s="65">
        <v>0.0</v>
      </c>
      <c r="L44" s="65">
        <v>0.0</v>
      </c>
      <c r="M44" s="65">
        <f t="shared" si="6"/>
        <v>0</v>
      </c>
      <c r="N44" s="67" t="str">
        <f t="shared" si="7"/>
        <v>#DIV/0!</v>
      </c>
      <c r="O44" s="69">
        <f t="shared" ref="O44:P44" si="54">S44-S43</f>
        <v>736</v>
      </c>
      <c r="P44" s="69">
        <f t="shared" si="54"/>
        <v>46</v>
      </c>
      <c r="Q44" s="69">
        <f t="shared" si="9"/>
        <v>690</v>
      </c>
      <c r="R44" s="67">
        <f t="shared" si="10"/>
        <v>0.0625</v>
      </c>
      <c r="S44" s="65">
        <f t="shared" si="11"/>
        <v>21521</v>
      </c>
      <c r="T44" s="65">
        <f t="shared" si="12"/>
        <v>1680</v>
      </c>
      <c r="U44" s="65">
        <f t="shared" si="13"/>
        <v>19841</v>
      </c>
      <c r="V44" s="67">
        <f t="shared" si="14"/>
        <v>0.07806328702</v>
      </c>
    </row>
    <row r="45" ht="15.75" customHeight="1">
      <c r="A45" s="65">
        <v>43.0</v>
      </c>
      <c r="B45" s="66">
        <v>44239.0</v>
      </c>
      <c r="C45" s="65">
        <v>1734.0</v>
      </c>
      <c r="D45" s="65">
        <v>20957.0</v>
      </c>
      <c r="E45" s="65">
        <f t="shared" si="2"/>
        <v>22691</v>
      </c>
      <c r="F45" s="67">
        <f t="shared" si="3"/>
        <v>0.07641796307</v>
      </c>
      <c r="G45" s="65">
        <v>0.0</v>
      </c>
      <c r="H45" s="65">
        <v>0.0</v>
      </c>
      <c r="I45" s="65">
        <f t="shared" si="4"/>
        <v>0</v>
      </c>
      <c r="J45" s="68" t="str">
        <f t="shared" si="5"/>
        <v>#DIV/0!</v>
      </c>
      <c r="K45" s="65">
        <v>0.0</v>
      </c>
      <c r="L45" s="65">
        <v>0.0</v>
      </c>
      <c r="M45" s="65">
        <f t="shared" si="6"/>
        <v>0</v>
      </c>
      <c r="N45" s="67" t="str">
        <f t="shared" si="7"/>
        <v>#DIV/0!</v>
      </c>
      <c r="O45" s="69">
        <f t="shared" ref="O45:P45" si="55">S45-S44</f>
        <v>1170</v>
      </c>
      <c r="P45" s="69">
        <f t="shared" si="55"/>
        <v>54</v>
      </c>
      <c r="Q45" s="69">
        <f t="shared" si="9"/>
        <v>1116</v>
      </c>
      <c r="R45" s="67">
        <f t="shared" si="10"/>
        <v>0.04615384615</v>
      </c>
      <c r="S45" s="65">
        <f t="shared" si="11"/>
        <v>22691</v>
      </c>
      <c r="T45" s="65">
        <f t="shared" si="12"/>
        <v>1734</v>
      </c>
      <c r="U45" s="65">
        <f t="shared" si="13"/>
        <v>20957</v>
      </c>
      <c r="V45" s="67">
        <f t="shared" si="14"/>
        <v>0.07641796307</v>
      </c>
    </row>
    <row r="46" ht="15.75" customHeight="1">
      <c r="A46" s="65">
        <v>44.0</v>
      </c>
      <c r="B46" s="66">
        <v>44240.0</v>
      </c>
      <c r="C46" s="65">
        <v>1787.0</v>
      </c>
      <c r="D46" s="65">
        <v>22097.0</v>
      </c>
      <c r="E46" s="65">
        <f t="shared" si="2"/>
        <v>23884</v>
      </c>
      <c r="F46" s="67">
        <f t="shared" si="3"/>
        <v>0.07481996316</v>
      </c>
      <c r="G46" s="65">
        <v>0.0</v>
      </c>
      <c r="H46" s="65">
        <v>0.0</v>
      </c>
      <c r="I46" s="65">
        <f t="shared" si="4"/>
        <v>0</v>
      </c>
      <c r="J46" s="68" t="str">
        <f t="shared" si="5"/>
        <v>#DIV/0!</v>
      </c>
      <c r="K46" s="65">
        <v>0.0</v>
      </c>
      <c r="L46" s="65">
        <v>0.0</v>
      </c>
      <c r="M46" s="65">
        <f t="shared" si="6"/>
        <v>0</v>
      </c>
      <c r="N46" s="67" t="str">
        <f t="shared" si="7"/>
        <v>#DIV/0!</v>
      </c>
      <c r="O46" s="69">
        <f t="shared" ref="O46:P46" si="56">S46-S45</f>
        <v>1193</v>
      </c>
      <c r="P46" s="69">
        <f t="shared" si="56"/>
        <v>53</v>
      </c>
      <c r="Q46" s="69">
        <f t="shared" si="9"/>
        <v>1140</v>
      </c>
      <c r="R46" s="67">
        <f t="shared" si="10"/>
        <v>0.04442581727</v>
      </c>
      <c r="S46" s="65">
        <f t="shared" si="11"/>
        <v>23884</v>
      </c>
      <c r="T46" s="65">
        <f t="shared" si="12"/>
        <v>1787</v>
      </c>
      <c r="U46" s="65">
        <f t="shared" si="13"/>
        <v>22097</v>
      </c>
      <c r="V46" s="67">
        <f t="shared" si="14"/>
        <v>0.07481996316</v>
      </c>
    </row>
    <row r="47" ht="15.75" customHeight="1">
      <c r="A47" s="65">
        <v>45.0</v>
      </c>
      <c r="B47" s="66">
        <v>44241.0</v>
      </c>
      <c r="C47" s="65">
        <v>1804.0</v>
      </c>
      <c r="D47" s="65">
        <v>22238.0</v>
      </c>
      <c r="E47" s="65">
        <f t="shared" si="2"/>
        <v>24042</v>
      </c>
      <c r="F47" s="67">
        <f t="shared" si="3"/>
        <v>0.0750353548</v>
      </c>
      <c r="G47" s="65">
        <v>0.0</v>
      </c>
      <c r="H47" s="65">
        <v>0.0</v>
      </c>
      <c r="I47" s="65">
        <f t="shared" si="4"/>
        <v>0</v>
      </c>
      <c r="J47" s="68" t="str">
        <f t="shared" si="5"/>
        <v>#DIV/0!</v>
      </c>
      <c r="K47" s="65">
        <v>0.0</v>
      </c>
      <c r="L47" s="65">
        <v>0.0</v>
      </c>
      <c r="M47" s="65">
        <f t="shared" si="6"/>
        <v>0</v>
      </c>
      <c r="N47" s="67" t="str">
        <f t="shared" si="7"/>
        <v>#DIV/0!</v>
      </c>
      <c r="O47" s="69">
        <f t="shared" ref="O47:P47" si="57">S47-S46</f>
        <v>158</v>
      </c>
      <c r="P47" s="69">
        <f t="shared" si="57"/>
        <v>17</v>
      </c>
      <c r="Q47" s="69">
        <f t="shared" si="9"/>
        <v>141</v>
      </c>
      <c r="R47" s="67">
        <f t="shared" si="10"/>
        <v>0.1075949367</v>
      </c>
      <c r="S47" s="65">
        <f t="shared" si="11"/>
        <v>24042</v>
      </c>
      <c r="T47" s="65">
        <f t="shared" si="12"/>
        <v>1804</v>
      </c>
      <c r="U47" s="65">
        <f t="shared" si="13"/>
        <v>22238</v>
      </c>
      <c r="V47" s="67">
        <f t="shared" si="14"/>
        <v>0.0750353548</v>
      </c>
    </row>
    <row r="48" ht="15.75" customHeight="1">
      <c r="A48" s="65">
        <v>46.0</v>
      </c>
      <c r="B48" s="66">
        <v>44242.0</v>
      </c>
      <c r="C48" s="65">
        <v>1871.0</v>
      </c>
      <c r="D48" s="65">
        <v>23010.0</v>
      </c>
      <c r="E48" s="65">
        <f t="shared" si="2"/>
        <v>24881</v>
      </c>
      <c r="F48" s="67">
        <f t="shared" si="3"/>
        <v>0.0751979422</v>
      </c>
      <c r="G48" s="65">
        <v>0.0</v>
      </c>
      <c r="H48" s="65">
        <v>0.0</v>
      </c>
      <c r="I48" s="65">
        <f t="shared" si="4"/>
        <v>0</v>
      </c>
      <c r="J48" s="68" t="str">
        <f t="shared" si="5"/>
        <v>#DIV/0!</v>
      </c>
      <c r="K48" s="65">
        <v>0.0</v>
      </c>
      <c r="L48" s="65">
        <v>0.0</v>
      </c>
      <c r="M48" s="65">
        <f t="shared" si="6"/>
        <v>0</v>
      </c>
      <c r="N48" s="67" t="str">
        <f t="shared" si="7"/>
        <v>#DIV/0!</v>
      </c>
      <c r="O48" s="69">
        <f t="shared" ref="O48:P48" si="58">S48-S47</f>
        <v>839</v>
      </c>
      <c r="P48" s="69">
        <f t="shared" si="58"/>
        <v>67</v>
      </c>
      <c r="Q48" s="69">
        <f t="shared" si="9"/>
        <v>772</v>
      </c>
      <c r="R48" s="67">
        <f t="shared" si="10"/>
        <v>0.07985697259</v>
      </c>
      <c r="S48" s="65">
        <f t="shared" si="11"/>
        <v>24881</v>
      </c>
      <c r="T48" s="65">
        <f t="shared" si="12"/>
        <v>1871</v>
      </c>
      <c r="U48" s="65">
        <f t="shared" si="13"/>
        <v>23010</v>
      </c>
      <c r="V48" s="67">
        <f t="shared" si="14"/>
        <v>0.0751979422</v>
      </c>
    </row>
    <row r="49" ht="15.75" customHeight="1">
      <c r="A49" s="65">
        <v>47.0</v>
      </c>
      <c r="B49" s="66">
        <v>44243.0</v>
      </c>
      <c r="C49" s="65">
        <v>1892.0</v>
      </c>
      <c r="D49" s="65">
        <v>23303.0</v>
      </c>
      <c r="E49" s="65">
        <f t="shared" si="2"/>
        <v>25195</v>
      </c>
      <c r="F49" s="67">
        <f t="shared" si="3"/>
        <v>0.07509426474</v>
      </c>
      <c r="G49" s="65">
        <v>0.0</v>
      </c>
      <c r="H49" s="65">
        <v>0.0</v>
      </c>
      <c r="I49" s="65">
        <f t="shared" si="4"/>
        <v>0</v>
      </c>
      <c r="J49" s="68" t="str">
        <f t="shared" si="5"/>
        <v>#DIV/0!</v>
      </c>
      <c r="K49" s="65">
        <v>0.0</v>
      </c>
      <c r="L49" s="65">
        <v>0.0</v>
      </c>
      <c r="M49" s="65">
        <f t="shared" si="6"/>
        <v>0</v>
      </c>
      <c r="N49" s="67" t="str">
        <f t="shared" si="7"/>
        <v>#DIV/0!</v>
      </c>
      <c r="O49" s="69">
        <f t="shared" ref="O49:P49" si="59">S49-S48</f>
        <v>314</v>
      </c>
      <c r="P49" s="69">
        <f t="shared" si="59"/>
        <v>21</v>
      </c>
      <c r="Q49" s="69">
        <f t="shared" si="9"/>
        <v>293</v>
      </c>
      <c r="R49" s="67">
        <f t="shared" si="10"/>
        <v>0.06687898089</v>
      </c>
      <c r="S49" s="65">
        <f t="shared" si="11"/>
        <v>25195</v>
      </c>
      <c r="T49" s="65">
        <f t="shared" si="12"/>
        <v>1892</v>
      </c>
      <c r="U49" s="65">
        <f t="shared" si="13"/>
        <v>23303</v>
      </c>
      <c r="V49" s="67">
        <f t="shared" si="14"/>
        <v>0.07509426474</v>
      </c>
    </row>
    <row r="50" ht="15.75" customHeight="1">
      <c r="A50" s="65">
        <v>48.0</v>
      </c>
      <c r="B50" s="66">
        <v>44244.0</v>
      </c>
      <c r="C50" s="65">
        <v>1965.0</v>
      </c>
      <c r="D50" s="65">
        <v>24319.0</v>
      </c>
      <c r="E50" s="65">
        <f t="shared" si="2"/>
        <v>26284</v>
      </c>
      <c r="F50" s="67">
        <f t="shared" si="3"/>
        <v>0.07476031046</v>
      </c>
      <c r="G50" s="65">
        <v>0.0</v>
      </c>
      <c r="H50" s="65">
        <v>0.0</v>
      </c>
      <c r="I50" s="65">
        <f t="shared" si="4"/>
        <v>0</v>
      </c>
      <c r="J50" s="68" t="str">
        <f t="shared" si="5"/>
        <v>#DIV/0!</v>
      </c>
      <c r="K50" s="65">
        <v>0.0</v>
      </c>
      <c r="L50" s="65">
        <v>0.0</v>
      </c>
      <c r="M50" s="65">
        <f t="shared" si="6"/>
        <v>0</v>
      </c>
      <c r="N50" s="67" t="str">
        <f t="shared" si="7"/>
        <v>#DIV/0!</v>
      </c>
      <c r="O50" s="69">
        <f t="shared" ref="O50:P50" si="60">S50-S49</f>
        <v>1089</v>
      </c>
      <c r="P50" s="69">
        <f t="shared" si="60"/>
        <v>73</v>
      </c>
      <c r="Q50" s="69">
        <f t="shared" si="9"/>
        <v>1016</v>
      </c>
      <c r="R50" s="67">
        <f t="shared" si="10"/>
        <v>0.06703397612</v>
      </c>
      <c r="S50" s="65">
        <f t="shared" si="11"/>
        <v>26284</v>
      </c>
      <c r="T50" s="65">
        <f t="shared" si="12"/>
        <v>1965</v>
      </c>
      <c r="U50" s="65">
        <f t="shared" si="13"/>
        <v>24319</v>
      </c>
      <c r="V50" s="67">
        <f t="shared" si="14"/>
        <v>0.07476031046</v>
      </c>
    </row>
    <row r="51" ht="15.75" customHeight="1">
      <c r="A51" s="65">
        <f t="shared" ref="A51:A200" si="62">A50+1</f>
        <v>49</v>
      </c>
      <c r="B51" s="66">
        <v>44245.0</v>
      </c>
      <c r="C51" s="65">
        <v>2034.0</v>
      </c>
      <c r="D51" s="65">
        <v>25543.0</v>
      </c>
      <c r="E51" s="65">
        <f t="shared" si="2"/>
        <v>27577</v>
      </c>
      <c r="F51" s="67">
        <f t="shared" si="3"/>
        <v>0.07375711644</v>
      </c>
      <c r="G51" s="65">
        <v>0.0</v>
      </c>
      <c r="H51" s="65">
        <v>0.0</v>
      </c>
      <c r="I51" s="65">
        <f t="shared" si="4"/>
        <v>0</v>
      </c>
      <c r="J51" s="68" t="str">
        <f t="shared" si="5"/>
        <v>#DIV/0!</v>
      </c>
      <c r="K51" s="65">
        <v>0.0</v>
      </c>
      <c r="L51" s="65">
        <v>0.0</v>
      </c>
      <c r="M51" s="65">
        <f t="shared" si="6"/>
        <v>0</v>
      </c>
      <c r="N51" s="67" t="str">
        <f t="shared" si="7"/>
        <v>#DIV/0!</v>
      </c>
      <c r="O51" s="69">
        <f t="shared" ref="O51:P51" si="61">S51-S50</f>
        <v>1293</v>
      </c>
      <c r="P51" s="69">
        <f t="shared" si="61"/>
        <v>69</v>
      </c>
      <c r="Q51" s="69">
        <f t="shared" si="9"/>
        <v>1224</v>
      </c>
      <c r="R51" s="67">
        <f t="shared" si="10"/>
        <v>0.05336426914</v>
      </c>
      <c r="S51" s="65">
        <f t="shared" si="11"/>
        <v>27577</v>
      </c>
      <c r="T51" s="65">
        <f t="shared" si="12"/>
        <v>2034</v>
      </c>
      <c r="U51" s="65">
        <f t="shared" si="13"/>
        <v>25543</v>
      </c>
      <c r="V51" s="67">
        <f t="shared" si="14"/>
        <v>0.07375711644</v>
      </c>
    </row>
    <row r="52" ht="15.75" customHeight="1">
      <c r="A52" s="65">
        <f t="shared" si="62"/>
        <v>50</v>
      </c>
      <c r="B52" s="66">
        <v>44246.0</v>
      </c>
      <c r="C52" s="65">
        <v>2090.0</v>
      </c>
      <c r="D52" s="65">
        <v>26769.0</v>
      </c>
      <c r="E52" s="65">
        <f t="shared" si="2"/>
        <v>28859</v>
      </c>
      <c r="F52" s="67">
        <f t="shared" si="3"/>
        <v>0.07242108181</v>
      </c>
      <c r="G52" s="65">
        <v>0.0</v>
      </c>
      <c r="H52" s="65">
        <v>0.0</v>
      </c>
      <c r="I52" s="65">
        <f t="shared" si="4"/>
        <v>0</v>
      </c>
      <c r="J52" s="68" t="str">
        <f t="shared" si="5"/>
        <v>#DIV/0!</v>
      </c>
      <c r="K52" s="65">
        <v>0.0</v>
      </c>
      <c r="L52" s="65">
        <v>0.0</v>
      </c>
      <c r="M52" s="65">
        <f t="shared" si="6"/>
        <v>0</v>
      </c>
      <c r="N52" s="67" t="str">
        <f t="shared" si="7"/>
        <v>#DIV/0!</v>
      </c>
      <c r="O52" s="69">
        <f t="shared" ref="O52:P52" si="63">S52-S51</f>
        <v>1282</v>
      </c>
      <c r="P52" s="69">
        <f t="shared" si="63"/>
        <v>56</v>
      </c>
      <c r="Q52" s="69">
        <f t="shared" si="9"/>
        <v>1226</v>
      </c>
      <c r="R52" s="67">
        <f t="shared" si="10"/>
        <v>0.04368174727</v>
      </c>
      <c r="S52" s="65">
        <f t="shared" si="11"/>
        <v>28859</v>
      </c>
      <c r="T52" s="65">
        <f t="shared" si="12"/>
        <v>2090</v>
      </c>
      <c r="U52" s="65">
        <f t="shared" si="13"/>
        <v>26769</v>
      </c>
      <c r="V52" s="67">
        <f t="shared" si="14"/>
        <v>0.07242108181</v>
      </c>
    </row>
    <row r="53" ht="15.75" customHeight="1">
      <c r="A53" s="65">
        <f t="shared" si="62"/>
        <v>51</v>
      </c>
      <c r="B53" s="66">
        <v>44247.0</v>
      </c>
      <c r="C53" s="65">
        <v>2175.0</v>
      </c>
      <c r="D53" s="65">
        <v>28011.0</v>
      </c>
      <c r="E53" s="65">
        <f t="shared" si="2"/>
        <v>30186</v>
      </c>
      <c r="F53" s="67">
        <f t="shared" si="3"/>
        <v>0.07205326973</v>
      </c>
      <c r="G53" s="65">
        <v>0.0</v>
      </c>
      <c r="H53" s="65">
        <v>0.0</v>
      </c>
      <c r="I53" s="65">
        <f t="shared" si="4"/>
        <v>0</v>
      </c>
      <c r="J53" s="68" t="str">
        <f t="shared" si="5"/>
        <v>#DIV/0!</v>
      </c>
      <c r="K53" s="65">
        <v>0.0</v>
      </c>
      <c r="L53" s="65">
        <v>0.0</v>
      </c>
      <c r="M53" s="65">
        <f t="shared" si="6"/>
        <v>0</v>
      </c>
      <c r="N53" s="67" t="str">
        <f t="shared" si="7"/>
        <v>#DIV/0!</v>
      </c>
      <c r="O53" s="69">
        <f t="shared" ref="O53:P53" si="64">S53-S52</f>
        <v>1327</v>
      </c>
      <c r="P53" s="69">
        <f t="shared" si="64"/>
        <v>85</v>
      </c>
      <c r="Q53" s="69">
        <f t="shared" si="9"/>
        <v>1242</v>
      </c>
      <c r="R53" s="67">
        <f t="shared" si="10"/>
        <v>0.06405425772</v>
      </c>
      <c r="S53" s="65">
        <f t="shared" si="11"/>
        <v>30186</v>
      </c>
      <c r="T53" s="65">
        <f t="shared" si="12"/>
        <v>2175</v>
      </c>
      <c r="U53" s="65">
        <f t="shared" si="13"/>
        <v>28011</v>
      </c>
      <c r="V53" s="67">
        <f t="shared" si="14"/>
        <v>0.07205326973</v>
      </c>
    </row>
    <row r="54" ht="15.75" customHeight="1">
      <c r="A54" s="65">
        <f t="shared" si="62"/>
        <v>52</v>
      </c>
      <c r="B54" s="66">
        <v>44248.0</v>
      </c>
      <c r="C54" s="65">
        <v>2207.0</v>
      </c>
      <c r="D54" s="65">
        <v>28652.0</v>
      </c>
      <c r="E54" s="65">
        <f t="shared" si="2"/>
        <v>30859</v>
      </c>
      <c r="F54" s="67">
        <f t="shared" si="3"/>
        <v>0.07151884377</v>
      </c>
      <c r="G54" s="65">
        <v>0.0</v>
      </c>
      <c r="H54" s="65">
        <v>0.0</v>
      </c>
      <c r="I54" s="65">
        <f t="shared" si="4"/>
        <v>0</v>
      </c>
      <c r="J54" s="68" t="str">
        <f t="shared" si="5"/>
        <v>#DIV/0!</v>
      </c>
      <c r="K54" s="65">
        <v>0.0</v>
      </c>
      <c r="L54" s="65">
        <v>0.0</v>
      </c>
      <c r="M54" s="65">
        <f t="shared" si="6"/>
        <v>0</v>
      </c>
      <c r="N54" s="67" t="str">
        <f t="shared" si="7"/>
        <v>#DIV/0!</v>
      </c>
      <c r="O54" s="69">
        <f t="shared" ref="O54:P54" si="65">S54-S53</f>
        <v>673</v>
      </c>
      <c r="P54" s="69">
        <f t="shared" si="65"/>
        <v>32</v>
      </c>
      <c r="Q54" s="69">
        <f t="shared" si="9"/>
        <v>641</v>
      </c>
      <c r="R54" s="67">
        <f t="shared" si="10"/>
        <v>0.04754829123</v>
      </c>
      <c r="S54" s="65">
        <f t="shared" si="11"/>
        <v>30859</v>
      </c>
      <c r="T54" s="65">
        <f t="shared" si="12"/>
        <v>2207</v>
      </c>
      <c r="U54" s="65">
        <f t="shared" si="13"/>
        <v>28652</v>
      </c>
      <c r="V54" s="67">
        <f t="shared" si="14"/>
        <v>0.07151884377</v>
      </c>
    </row>
    <row r="55" ht="15.75" customHeight="1">
      <c r="A55" s="65">
        <f t="shared" si="62"/>
        <v>53</v>
      </c>
      <c r="B55" s="66">
        <v>44249.0</v>
      </c>
      <c r="C55" s="65">
        <v>2224.0</v>
      </c>
      <c r="D55" s="65">
        <v>29001.0</v>
      </c>
      <c r="E55" s="65">
        <f t="shared" si="2"/>
        <v>31225</v>
      </c>
      <c r="F55" s="67">
        <f t="shared" si="3"/>
        <v>0.07122497998</v>
      </c>
      <c r="G55" s="65">
        <v>0.0</v>
      </c>
      <c r="H55" s="65">
        <v>0.0</v>
      </c>
      <c r="I55" s="65">
        <f t="shared" si="4"/>
        <v>0</v>
      </c>
      <c r="J55" s="68" t="str">
        <f t="shared" si="5"/>
        <v>#DIV/0!</v>
      </c>
      <c r="K55" s="65">
        <v>0.0</v>
      </c>
      <c r="L55" s="65">
        <v>0.0</v>
      </c>
      <c r="M55" s="65">
        <f t="shared" si="6"/>
        <v>0</v>
      </c>
      <c r="N55" s="67" t="str">
        <f t="shared" si="7"/>
        <v>#DIV/0!</v>
      </c>
      <c r="O55" s="69">
        <f t="shared" ref="O55:P55" si="66">S55-S54</f>
        <v>366</v>
      </c>
      <c r="P55" s="69">
        <f t="shared" si="66"/>
        <v>17</v>
      </c>
      <c r="Q55" s="69">
        <f t="shared" si="9"/>
        <v>349</v>
      </c>
      <c r="R55" s="67">
        <f t="shared" si="10"/>
        <v>0.04644808743</v>
      </c>
      <c r="S55" s="65">
        <f t="shared" si="11"/>
        <v>31225</v>
      </c>
      <c r="T55" s="65">
        <f t="shared" si="12"/>
        <v>2224</v>
      </c>
      <c r="U55" s="65">
        <f t="shared" si="13"/>
        <v>29001</v>
      </c>
      <c r="V55" s="67">
        <f t="shared" si="14"/>
        <v>0.07122497998</v>
      </c>
    </row>
    <row r="56" ht="15.75" customHeight="1">
      <c r="A56" s="65">
        <f t="shared" si="62"/>
        <v>54</v>
      </c>
      <c r="B56" s="66">
        <v>44250.0</v>
      </c>
      <c r="C56" s="65">
        <v>2251.0</v>
      </c>
      <c r="D56" s="65">
        <v>29219.0</v>
      </c>
      <c r="E56" s="65">
        <f t="shared" si="2"/>
        <v>31470</v>
      </c>
      <c r="F56" s="67">
        <f t="shared" si="3"/>
        <v>0.07152843978</v>
      </c>
      <c r="G56" s="65">
        <v>0.0</v>
      </c>
      <c r="H56" s="65">
        <v>0.0</v>
      </c>
      <c r="I56" s="65">
        <f t="shared" si="4"/>
        <v>0</v>
      </c>
      <c r="J56" s="68" t="str">
        <f t="shared" si="5"/>
        <v>#DIV/0!</v>
      </c>
      <c r="K56" s="65">
        <v>0.0</v>
      </c>
      <c r="L56" s="65">
        <v>0.0</v>
      </c>
      <c r="M56" s="65">
        <f t="shared" si="6"/>
        <v>0</v>
      </c>
      <c r="N56" s="67" t="str">
        <f t="shared" si="7"/>
        <v>#DIV/0!</v>
      </c>
      <c r="O56" s="69">
        <f t="shared" ref="O56:P56" si="67">S56-S55</f>
        <v>245</v>
      </c>
      <c r="P56" s="69">
        <f t="shared" si="67"/>
        <v>27</v>
      </c>
      <c r="Q56" s="69">
        <f t="shared" si="9"/>
        <v>218</v>
      </c>
      <c r="R56" s="67">
        <f t="shared" si="10"/>
        <v>0.1102040816</v>
      </c>
      <c r="S56" s="65">
        <f t="shared" si="11"/>
        <v>31470</v>
      </c>
      <c r="T56" s="65">
        <f t="shared" si="12"/>
        <v>2251</v>
      </c>
      <c r="U56" s="65">
        <f t="shared" si="13"/>
        <v>29219</v>
      </c>
      <c r="V56" s="67">
        <f t="shared" si="14"/>
        <v>0.07152843978</v>
      </c>
    </row>
    <row r="57" ht="15.75" customHeight="1">
      <c r="A57" s="65">
        <f t="shared" si="62"/>
        <v>55</v>
      </c>
      <c r="B57" s="66">
        <v>44251.0</v>
      </c>
      <c r="C57" s="65">
        <v>2312.0</v>
      </c>
      <c r="D57" s="65">
        <v>30254.0</v>
      </c>
      <c r="E57" s="65">
        <f t="shared" si="2"/>
        <v>32566</v>
      </c>
      <c r="F57" s="67">
        <f t="shared" si="3"/>
        <v>0.07099428852</v>
      </c>
      <c r="G57" s="65">
        <v>0.0</v>
      </c>
      <c r="H57" s="65">
        <v>0.0</v>
      </c>
      <c r="I57" s="65">
        <f t="shared" si="4"/>
        <v>0</v>
      </c>
      <c r="J57" s="68" t="str">
        <f t="shared" si="5"/>
        <v>#DIV/0!</v>
      </c>
      <c r="K57" s="65">
        <v>0.0</v>
      </c>
      <c r="L57" s="65">
        <v>0.0</v>
      </c>
      <c r="M57" s="65">
        <f t="shared" si="6"/>
        <v>0</v>
      </c>
      <c r="N57" s="67" t="str">
        <f t="shared" si="7"/>
        <v>#DIV/0!</v>
      </c>
      <c r="O57" s="69">
        <f t="shared" ref="O57:P57" si="68">S57-S56</f>
        <v>1096</v>
      </c>
      <c r="P57" s="69">
        <f t="shared" si="68"/>
        <v>61</v>
      </c>
      <c r="Q57" s="69">
        <f t="shared" si="9"/>
        <v>1035</v>
      </c>
      <c r="R57" s="67">
        <f t="shared" si="10"/>
        <v>0.05565693431</v>
      </c>
      <c r="S57" s="65">
        <f t="shared" si="11"/>
        <v>32566</v>
      </c>
      <c r="T57" s="65">
        <f t="shared" si="12"/>
        <v>2312</v>
      </c>
      <c r="U57" s="65">
        <f t="shared" si="13"/>
        <v>30254</v>
      </c>
      <c r="V57" s="67">
        <f t="shared" si="14"/>
        <v>0.07099428852</v>
      </c>
    </row>
    <row r="58" ht="15.75" customHeight="1">
      <c r="A58" s="65">
        <f t="shared" si="62"/>
        <v>56</v>
      </c>
      <c r="B58" s="66">
        <v>44252.0</v>
      </c>
      <c r="C58" s="65">
        <v>2357.0</v>
      </c>
      <c r="D58" s="65">
        <v>31155.0</v>
      </c>
      <c r="E58" s="65">
        <f t="shared" si="2"/>
        <v>33512</v>
      </c>
      <c r="F58" s="67">
        <f t="shared" si="3"/>
        <v>0.07033301504</v>
      </c>
      <c r="G58" s="65">
        <v>0.0</v>
      </c>
      <c r="H58" s="65">
        <v>0.0</v>
      </c>
      <c r="I58" s="65">
        <f t="shared" si="4"/>
        <v>0</v>
      </c>
      <c r="J58" s="68" t="str">
        <f t="shared" si="5"/>
        <v>#DIV/0!</v>
      </c>
      <c r="K58" s="65">
        <v>0.0</v>
      </c>
      <c r="L58" s="65">
        <v>0.0</v>
      </c>
      <c r="M58" s="65">
        <f t="shared" si="6"/>
        <v>0</v>
      </c>
      <c r="N58" s="67" t="str">
        <f t="shared" si="7"/>
        <v>#DIV/0!</v>
      </c>
      <c r="O58" s="69">
        <f t="shared" ref="O58:P58" si="69">S58-S57</f>
        <v>946</v>
      </c>
      <c r="P58" s="69">
        <f t="shared" si="69"/>
        <v>45</v>
      </c>
      <c r="Q58" s="69">
        <f t="shared" si="9"/>
        <v>901</v>
      </c>
      <c r="R58" s="67">
        <f t="shared" si="10"/>
        <v>0.04756871036</v>
      </c>
      <c r="S58" s="65">
        <f t="shared" si="11"/>
        <v>33512</v>
      </c>
      <c r="T58" s="65">
        <f t="shared" si="12"/>
        <v>2357</v>
      </c>
      <c r="U58" s="65">
        <f t="shared" si="13"/>
        <v>31155</v>
      </c>
      <c r="V58" s="67">
        <f t="shared" si="14"/>
        <v>0.07033301504</v>
      </c>
    </row>
    <row r="59" ht="15.75" customHeight="1">
      <c r="A59" s="65">
        <f t="shared" si="62"/>
        <v>57</v>
      </c>
      <c r="B59" s="66">
        <v>44253.0</v>
      </c>
      <c r="C59" s="65">
        <v>2386.0</v>
      </c>
      <c r="D59" s="65">
        <v>31908.0</v>
      </c>
      <c r="E59" s="65">
        <f t="shared" si="2"/>
        <v>34294</v>
      </c>
      <c r="F59" s="67">
        <f t="shared" si="3"/>
        <v>0.06957485274</v>
      </c>
      <c r="G59" s="65">
        <v>0.0</v>
      </c>
      <c r="H59" s="65">
        <v>0.0</v>
      </c>
      <c r="I59" s="65">
        <f t="shared" si="4"/>
        <v>0</v>
      </c>
      <c r="J59" s="68" t="str">
        <f t="shared" si="5"/>
        <v>#DIV/0!</v>
      </c>
      <c r="K59" s="65">
        <v>42.0</v>
      </c>
      <c r="L59" s="65">
        <v>974.0</v>
      </c>
      <c r="M59" s="65">
        <f t="shared" si="6"/>
        <v>1016</v>
      </c>
      <c r="N59" s="67">
        <f t="shared" si="7"/>
        <v>0.04133858268</v>
      </c>
      <c r="O59" s="69">
        <f t="shared" ref="O59:P59" si="70">S59-S58</f>
        <v>1798</v>
      </c>
      <c r="P59" s="69">
        <f t="shared" si="70"/>
        <v>71</v>
      </c>
      <c r="Q59" s="69">
        <f t="shared" si="9"/>
        <v>1727</v>
      </c>
      <c r="R59" s="67">
        <f t="shared" si="10"/>
        <v>0.03948832036</v>
      </c>
      <c r="S59" s="65">
        <f t="shared" si="11"/>
        <v>35310</v>
      </c>
      <c r="T59" s="65">
        <f t="shared" si="12"/>
        <v>2428</v>
      </c>
      <c r="U59" s="65">
        <f t="shared" si="13"/>
        <v>32882</v>
      </c>
      <c r="V59" s="67">
        <f t="shared" si="14"/>
        <v>0.06876239026</v>
      </c>
    </row>
    <row r="60" ht="15.75" customHeight="1">
      <c r="A60" s="65">
        <f t="shared" si="62"/>
        <v>58</v>
      </c>
      <c r="B60" s="66">
        <v>44254.0</v>
      </c>
      <c r="C60" s="65">
        <v>2420.0</v>
      </c>
      <c r="D60" s="65">
        <v>32507.0</v>
      </c>
      <c r="E60" s="65">
        <f t="shared" si="2"/>
        <v>34927</v>
      </c>
      <c r="F60" s="67">
        <f t="shared" si="3"/>
        <v>0.0692873708</v>
      </c>
      <c r="G60" s="65">
        <v>0.0</v>
      </c>
      <c r="H60" s="65">
        <v>0.0</v>
      </c>
      <c r="I60" s="65">
        <v>0.0</v>
      </c>
      <c r="J60" s="68">
        <v>0.0</v>
      </c>
      <c r="K60" s="65">
        <v>42.0</v>
      </c>
      <c r="L60" s="65">
        <v>974.0</v>
      </c>
      <c r="M60" s="65">
        <f t="shared" si="6"/>
        <v>1016</v>
      </c>
      <c r="N60" s="67">
        <f t="shared" si="7"/>
        <v>0.04133858268</v>
      </c>
      <c r="O60" s="69">
        <f t="shared" ref="O60:P60" si="71">S60-S59</f>
        <v>633</v>
      </c>
      <c r="P60" s="69">
        <f t="shared" si="71"/>
        <v>34</v>
      </c>
      <c r="Q60" s="69">
        <f t="shared" si="9"/>
        <v>599</v>
      </c>
      <c r="R60" s="67">
        <f t="shared" si="10"/>
        <v>0.05371248025</v>
      </c>
      <c r="S60" s="65">
        <f t="shared" si="11"/>
        <v>35943</v>
      </c>
      <c r="T60" s="65">
        <f t="shared" si="12"/>
        <v>2462</v>
      </c>
      <c r="U60" s="65">
        <f t="shared" si="13"/>
        <v>33481</v>
      </c>
      <c r="V60" s="67">
        <f t="shared" si="14"/>
        <v>0.06849734302</v>
      </c>
    </row>
    <row r="61" ht="15.75" customHeight="1">
      <c r="A61" s="65">
        <f t="shared" si="62"/>
        <v>59</v>
      </c>
      <c r="B61" s="66">
        <v>44255.0</v>
      </c>
      <c r="C61" s="65">
        <v>2459.0</v>
      </c>
      <c r="D61" s="65">
        <v>33082.0</v>
      </c>
      <c r="E61" s="65">
        <f t="shared" si="2"/>
        <v>35541</v>
      </c>
      <c r="F61" s="67">
        <f t="shared" si="3"/>
        <v>0.06918769871</v>
      </c>
      <c r="G61" s="65">
        <v>32.0</v>
      </c>
      <c r="H61" s="65">
        <v>1225.0</v>
      </c>
      <c r="I61" s="65">
        <f t="shared" ref="I61:I200" si="73">G61+H61</f>
        <v>1257</v>
      </c>
      <c r="J61" s="67">
        <f t="shared" ref="J61:J200" si="74">G61/I61</f>
        <v>0.02545743835</v>
      </c>
      <c r="K61" s="65">
        <v>42.0</v>
      </c>
      <c r="L61" s="65">
        <v>974.0</v>
      </c>
      <c r="M61" s="65">
        <f t="shared" si="6"/>
        <v>1016</v>
      </c>
      <c r="N61" s="67">
        <f t="shared" si="7"/>
        <v>0.04133858268</v>
      </c>
      <c r="O61" s="69">
        <f t="shared" ref="O61:P61" si="72">S61-S60</f>
        <v>1871</v>
      </c>
      <c r="P61" s="69">
        <f t="shared" si="72"/>
        <v>71</v>
      </c>
      <c r="Q61" s="69">
        <f t="shared" si="9"/>
        <v>1800</v>
      </c>
      <c r="R61" s="67">
        <f t="shared" si="10"/>
        <v>0.03794762159</v>
      </c>
      <c r="S61" s="65">
        <f t="shared" si="11"/>
        <v>37814</v>
      </c>
      <c r="T61" s="65">
        <f t="shared" si="12"/>
        <v>2533</v>
      </c>
      <c r="U61" s="65">
        <f t="shared" si="13"/>
        <v>35281</v>
      </c>
      <c r="V61" s="67">
        <f t="shared" si="14"/>
        <v>0.06698577247</v>
      </c>
    </row>
    <row r="62" ht="15.75" customHeight="1">
      <c r="A62" s="65">
        <f t="shared" si="62"/>
        <v>60</v>
      </c>
      <c r="B62" s="66">
        <v>44256.0</v>
      </c>
      <c r="C62" s="65">
        <v>2473.0</v>
      </c>
      <c r="D62" s="65">
        <v>33431.0</v>
      </c>
      <c r="E62" s="65">
        <f t="shared" si="2"/>
        <v>35904</v>
      </c>
      <c r="F62" s="67">
        <f t="shared" si="3"/>
        <v>0.06887811943</v>
      </c>
      <c r="G62" s="65">
        <v>83.0</v>
      </c>
      <c r="H62" s="65">
        <v>2281.0</v>
      </c>
      <c r="I62" s="65">
        <f t="shared" si="73"/>
        <v>2364</v>
      </c>
      <c r="J62" s="67">
        <f t="shared" si="74"/>
        <v>0.03510998308</v>
      </c>
      <c r="K62" s="65">
        <v>42.0</v>
      </c>
      <c r="L62" s="65">
        <v>974.0</v>
      </c>
      <c r="M62" s="65">
        <f t="shared" si="6"/>
        <v>1016</v>
      </c>
      <c r="N62" s="67">
        <f t="shared" si="7"/>
        <v>0.04133858268</v>
      </c>
      <c r="O62" s="69">
        <f t="shared" ref="O62:P62" si="75">S62-S61</f>
        <v>1470</v>
      </c>
      <c r="P62" s="69">
        <f t="shared" si="75"/>
        <v>65</v>
      </c>
      <c r="Q62" s="69">
        <f t="shared" si="9"/>
        <v>1405</v>
      </c>
      <c r="R62" s="67">
        <f t="shared" si="10"/>
        <v>0.04421768707</v>
      </c>
      <c r="S62" s="65">
        <f t="shared" si="11"/>
        <v>39284</v>
      </c>
      <c r="T62" s="65">
        <f t="shared" si="12"/>
        <v>2598</v>
      </c>
      <c r="U62" s="65">
        <f t="shared" si="13"/>
        <v>36686</v>
      </c>
      <c r="V62" s="67">
        <f t="shared" si="14"/>
        <v>0.06613379493</v>
      </c>
    </row>
    <row r="63" ht="15.75" customHeight="1">
      <c r="A63" s="65">
        <f t="shared" si="62"/>
        <v>61</v>
      </c>
      <c r="B63" s="66">
        <v>44257.0</v>
      </c>
      <c r="C63" s="65">
        <v>2500.0</v>
      </c>
      <c r="D63" s="65">
        <v>33680.0</v>
      </c>
      <c r="E63" s="65">
        <f t="shared" si="2"/>
        <v>36180</v>
      </c>
      <c r="F63" s="67">
        <f t="shared" si="3"/>
        <v>0.0690989497</v>
      </c>
      <c r="G63" s="65">
        <v>110.0</v>
      </c>
      <c r="H63" s="65">
        <v>2474.0</v>
      </c>
      <c r="I63" s="65">
        <f t="shared" si="73"/>
        <v>2584</v>
      </c>
      <c r="J63" s="67">
        <f t="shared" si="74"/>
        <v>0.04256965944</v>
      </c>
      <c r="K63" s="65">
        <v>42.0</v>
      </c>
      <c r="L63" s="65">
        <v>974.0</v>
      </c>
      <c r="M63" s="65">
        <f t="shared" si="6"/>
        <v>1016</v>
      </c>
      <c r="N63" s="67">
        <f t="shared" si="7"/>
        <v>0.04133858268</v>
      </c>
      <c r="O63" s="69">
        <f t="shared" ref="O63:P63" si="76">S63-S62</f>
        <v>496</v>
      </c>
      <c r="P63" s="69">
        <f t="shared" si="76"/>
        <v>54</v>
      </c>
      <c r="Q63" s="69">
        <f t="shared" si="9"/>
        <v>442</v>
      </c>
      <c r="R63" s="67">
        <f t="shared" si="10"/>
        <v>0.1088709677</v>
      </c>
      <c r="S63" s="65">
        <f t="shared" si="11"/>
        <v>39780</v>
      </c>
      <c r="T63" s="65">
        <f t="shared" si="12"/>
        <v>2652</v>
      </c>
      <c r="U63" s="65">
        <f t="shared" si="13"/>
        <v>37128</v>
      </c>
      <c r="V63" s="67">
        <f t="shared" si="14"/>
        <v>0.06666666667</v>
      </c>
    </row>
    <row r="64" ht="15.75" customHeight="1">
      <c r="A64" s="65">
        <f t="shared" si="62"/>
        <v>62</v>
      </c>
      <c r="B64" s="66">
        <v>44258.0</v>
      </c>
      <c r="C64" s="65">
        <v>2535.0</v>
      </c>
      <c r="D64" s="65">
        <v>34443.0</v>
      </c>
      <c r="E64" s="65">
        <f t="shared" si="2"/>
        <v>36978</v>
      </c>
      <c r="F64" s="67">
        <f t="shared" si="3"/>
        <v>0.06855427552</v>
      </c>
      <c r="G64" s="65">
        <v>141.0</v>
      </c>
      <c r="H64" s="65">
        <v>3304.0</v>
      </c>
      <c r="I64" s="65">
        <f t="shared" si="73"/>
        <v>3445</v>
      </c>
      <c r="J64" s="67">
        <f t="shared" si="74"/>
        <v>0.04092888244</v>
      </c>
      <c r="K64" s="65">
        <v>42.0</v>
      </c>
      <c r="L64" s="65">
        <v>974.0</v>
      </c>
      <c r="M64" s="65">
        <f t="shared" si="6"/>
        <v>1016</v>
      </c>
      <c r="N64" s="67">
        <f t="shared" si="7"/>
        <v>0.04133858268</v>
      </c>
      <c r="O64" s="69">
        <f t="shared" ref="O64:P64" si="77">S64-S63</f>
        <v>1659</v>
      </c>
      <c r="P64" s="69">
        <f t="shared" si="77"/>
        <v>66</v>
      </c>
      <c r="Q64" s="69">
        <f t="shared" si="9"/>
        <v>1593</v>
      </c>
      <c r="R64" s="67">
        <f t="shared" si="10"/>
        <v>0.03978300181</v>
      </c>
      <c r="S64" s="65">
        <f t="shared" si="11"/>
        <v>41439</v>
      </c>
      <c r="T64" s="65">
        <f t="shared" si="12"/>
        <v>2718</v>
      </c>
      <c r="U64" s="65">
        <f t="shared" si="13"/>
        <v>38721</v>
      </c>
      <c r="V64" s="67">
        <f t="shared" si="14"/>
        <v>0.06559038587</v>
      </c>
    </row>
    <row r="65" ht="15.75" customHeight="1">
      <c r="A65" s="65">
        <f t="shared" si="62"/>
        <v>63</v>
      </c>
      <c r="B65" s="66">
        <v>44259.0</v>
      </c>
      <c r="C65" s="65">
        <v>2571.0</v>
      </c>
      <c r="D65" s="65">
        <v>35040.0</v>
      </c>
      <c r="E65" s="65">
        <f t="shared" si="2"/>
        <v>37611</v>
      </c>
      <c r="F65" s="67">
        <f t="shared" si="3"/>
        <v>0.06835766132</v>
      </c>
      <c r="G65" s="65">
        <v>163.0</v>
      </c>
      <c r="H65" s="65">
        <v>4027.0</v>
      </c>
      <c r="I65" s="65">
        <f t="shared" si="73"/>
        <v>4190</v>
      </c>
      <c r="J65" s="67">
        <f t="shared" si="74"/>
        <v>0.03890214797</v>
      </c>
      <c r="K65" s="65">
        <v>42.0</v>
      </c>
      <c r="L65" s="65">
        <v>974.0</v>
      </c>
      <c r="M65" s="65">
        <f t="shared" si="6"/>
        <v>1016</v>
      </c>
      <c r="N65" s="67">
        <f t="shared" si="7"/>
        <v>0.04133858268</v>
      </c>
      <c r="O65" s="69">
        <f t="shared" ref="O65:P65" si="78">S65-S64</f>
        <v>1378</v>
      </c>
      <c r="P65" s="69">
        <f t="shared" si="78"/>
        <v>58</v>
      </c>
      <c r="Q65" s="69">
        <f t="shared" si="9"/>
        <v>1320</v>
      </c>
      <c r="R65" s="67">
        <f t="shared" si="10"/>
        <v>0.04208998549</v>
      </c>
      <c r="S65" s="65">
        <f t="shared" si="11"/>
        <v>42817</v>
      </c>
      <c r="T65" s="65">
        <f t="shared" si="12"/>
        <v>2776</v>
      </c>
      <c r="U65" s="65">
        <f t="shared" si="13"/>
        <v>40041</v>
      </c>
      <c r="V65" s="67">
        <f t="shared" si="14"/>
        <v>0.06483406124</v>
      </c>
    </row>
    <row r="66" ht="15.75" customHeight="1">
      <c r="A66" s="65">
        <f t="shared" si="62"/>
        <v>64</v>
      </c>
      <c r="B66" s="66">
        <v>44260.0</v>
      </c>
      <c r="C66" s="65">
        <v>2592.0</v>
      </c>
      <c r="D66" s="65">
        <v>35562.0</v>
      </c>
      <c r="E66" s="65">
        <f t="shared" si="2"/>
        <v>38154</v>
      </c>
      <c r="F66" s="67">
        <f t="shared" si="3"/>
        <v>0.06793520994</v>
      </c>
      <c r="G66" s="65">
        <v>191.0</v>
      </c>
      <c r="H66" s="65">
        <v>4753.0</v>
      </c>
      <c r="I66" s="65">
        <f t="shared" si="73"/>
        <v>4944</v>
      </c>
      <c r="J66" s="67">
        <f t="shared" si="74"/>
        <v>0.03863268608</v>
      </c>
      <c r="K66" s="65">
        <v>42.0</v>
      </c>
      <c r="L66" s="65">
        <v>974.0</v>
      </c>
      <c r="M66" s="65">
        <f t="shared" si="6"/>
        <v>1016</v>
      </c>
      <c r="N66" s="67">
        <f t="shared" si="7"/>
        <v>0.04133858268</v>
      </c>
      <c r="O66" s="69">
        <f t="shared" ref="O66:P66" si="79">S66-S65</f>
        <v>1297</v>
      </c>
      <c r="P66" s="69">
        <f t="shared" si="79"/>
        <v>49</v>
      </c>
      <c r="Q66" s="69">
        <f t="shared" si="9"/>
        <v>1248</v>
      </c>
      <c r="R66" s="67">
        <f t="shared" si="10"/>
        <v>0.03777949113</v>
      </c>
      <c r="S66" s="65">
        <f t="shared" si="11"/>
        <v>44114</v>
      </c>
      <c r="T66" s="65">
        <f t="shared" si="12"/>
        <v>2825</v>
      </c>
      <c r="U66" s="65">
        <f t="shared" si="13"/>
        <v>41289</v>
      </c>
      <c r="V66" s="67">
        <f t="shared" si="14"/>
        <v>0.06403862719</v>
      </c>
    </row>
    <row r="67" ht="15.75" customHeight="1">
      <c r="A67" s="65">
        <f t="shared" si="62"/>
        <v>65</v>
      </c>
      <c r="B67" s="66">
        <v>44261.0</v>
      </c>
      <c r="C67" s="65">
        <v>2624.0</v>
      </c>
      <c r="D67" s="65">
        <v>36155.0</v>
      </c>
      <c r="E67" s="65">
        <f t="shared" si="2"/>
        <v>38779</v>
      </c>
      <c r="F67" s="67">
        <f t="shared" si="3"/>
        <v>0.06766548905</v>
      </c>
      <c r="G67" s="65">
        <v>219.0</v>
      </c>
      <c r="H67" s="65">
        <v>5525.0</v>
      </c>
      <c r="I67" s="65">
        <f t="shared" si="73"/>
        <v>5744</v>
      </c>
      <c r="J67" s="67">
        <f t="shared" si="74"/>
        <v>0.03812674095</v>
      </c>
      <c r="K67" s="65">
        <v>42.0</v>
      </c>
      <c r="L67" s="65">
        <v>974.0</v>
      </c>
      <c r="M67" s="65">
        <f t="shared" si="6"/>
        <v>1016</v>
      </c>
      <c r="N67" s="67">
        <f t="shared" si="7"/>
        <v>0.04133858268</v>
      </c>
      <c r="O67" s="69">
        <f t="shared" ref="O67:P67" si="80">S67-S66</f>
        <v>1425</v>
      </c>
      <c r="P67" s="69">
        <f t="shared" si="80"/>
        <v>60</v>
      </c>
      <c r="Q67" s="69">
        <f t="shared" si="9"/>
        <v>1365</v>
      </c>
      <c r="R67" s="67">
        <f t="shared" si="10"/>
        <v>0.04210526316</v>
      </c>
      <c r="S67" s="65">
        <f t="shared" si="11"/>
        <v>45539</v>
      </c>
      <c r="T67" s="65">
        <f t="shared" si="12"/>
        <v>2885</v>
      </c>
      <c r="U67" s="65">
        <f t="shared" si="13"/>
        <v>42654</v>
      </c>
      <c r="V67" s="67">
        <f t="shared" si="14"/>
        <v>0.06335229144</v>
      </c>
    </row>
    <row r="68" ht="15.75" customHeight="1">
      <c r="A68" s="65">
        <f t="shared" si="62"/>
        <v>66</v>
      </c>
      <c r="B68" s="66">
        <v>44262.0</v>
      </c>
      <c r="C68" s="65">
        <v>2686.0</v>
      </c>
      <c r="D68" s="65">
        <v>36563.0</v>
      </c>
      <c r="E68" s="65">
        <f t="shared" si="2"/>
        <v>39249</v>
      </c>
      <c r="F68" s="67">
        <f t="shared" si="3"/>
        <v>0.06843486458</v>
      </c>
      <c r="G68" s="65">
        <v>254.0</v>
      </c>
      <c r="H68" s="65">
        <v>6391.0</v>
      </c>
      <c r="I68" s="65">
        <f t="shared" si="73"/>
        <v>6645</v>
      </c>
      <c r="J68" s="67">
        <f t="shared" si="74"/>
        <v>0.03822422874</v>
      </c>
      <c r="K68" s="65">
        <v>42.0</v>
      </c>
      <c r="L68" s="65">
        <v>974.0</v>
      </c>
      <c r="M68" s="65">
        <f t="shared" si="6"/>
        <v>1016</v>
      </c>
      <c r="N68" s="67">
        <f t="shared" si="7"/>
        <v>0.04133858268</v>
      </c>
      <c r="O68" s="69">
        <f t="shared" ref="O68:P68" si="81">S68-S67</f>
        <v>1371</v>
      </c>
      <c r="P68" s="69">
        <f t="shared" si="81"/>
        <v>97</v>
      </c>
      <c r="Q68" s="69">
        <f t="shared" si="9"/>
        <v>1274</v>
      </c>
      <c r="R68" s="67">
        <f t="shared" si="10"/>
        <v>0.07075127644</v>
      </c>
      <c r="S68" s="65">
        <f t="shared" si="11"/>
        <v>46910</v>
      </c>
      <c r="T68" s="65">
        <f t="shared" si="12"/>
        <v>2982</v>
      </c>
      <c r="U68" s="65">
        <f t="shared" si="13"/>
        <v>43928</v>
      </c>
      <c r="V68" s="67">
        <f t="shared" si="14"/>
        <v>0.06356853549</v>
      </c>
    </row>
    <row r="69" ht="15.75" customHeight="1">
      <c r="A69" s="65">
        <f t="shared" si="62"/>
        <v>67</v>
      </c>
      <c r="B69" s="66">
        <v>44263.0</v>
      </c>
      <c r="C69" s="65">
        <v>2704.0</v>
      </c>
      <c r="D69" s="65">
        <v>36741.0</v>
      </c>
      <c r="E69" s="65">
        <f t="shared" si="2"/>
        <v>39445</v>
      </c>
      <c r="F69" s="67">
        <f t="shared" si="3"/>
        <v>0.06855114717</v>
      </c>
      <c r="G69" s="65">
        <v>269.0</v>
      </c>
      <c r="H69" s="65">
        <v>6917.0</v>
      </c>
      <c r="I69" s="65">
        <f t="shared" si="73"/>
        <v>7186</v>
      </c>
      <c r="J69" s="67">
        <f t="shared" si="74"/>
        <v>0.03743389925</v>
      </c>
      <c r="K69" s="65">
        <v>42.0</v>
      </c>
      <c r="L69" s="65">
        <v>974.0</v>
      </c>
      <c r="M69" s="65">
        <f t="shared" si="6"/>
        <v>1016</v>
      </c>
      <c r="N69" s="67">
        <f t="shared" si="7"/>
        <v>0.04133858268</v>
      </c>
      <c r="O69" s="69">
        <f t="shared" ref="O69:P69" si="82">S69-S68</f>
        <v>737</v>
      </c>
      <c r="P69" s="69">
        <f t="shared" si="82"/>
        <v>33</v>
      </c>
      <c r="Q69" s="69">
        <f t="shared" si="9"/>
        <v>704</v>
      </c>
      <c r="R69" s="67">
        <f t="shared" si="10"/>
        <v>0.0447761194</v>
      </c>
      <c r="S69" s="65">
        <f t="shared" si="11"/>
        <v>47647</v>
      </c>
      <c r="T69" s="65">
        <f t="shared" si="12"/>
        <v>3015</v>
      </c>
      <c r="U69" s="65">
        <f t="shared" si="13"/>
        <v>44632</v>
      </c>
      <c r="V69" s="67">
        <f t="shared" si="14"/>
        <v>0.0632778559</v>
      </c>
    </row>
    <row r="70" ht="15.75" customHeight="1">
      <c r="A70" s="65">
        <f t="shared" si="62"/>
        <v>68</v>
      </c>
      <c r="B70" s="66">
        <v>44264.0</v>
      </c>
      <c r="C70" s="65">
        <v>2711.0</v>
      </c>
      <c r="D70" s="65">
        <v>36894.0</v>
      </c>
      <c r="E70" s="65">
        <f t="shared" si="2"/>
        <v>39605</v>
      </c>
      <c r="F70" s="67">
        <f t="shared" si="3"/>
        <v>0.06845095316</v>
      </c>
      <c r="G70" s="65">
        <v>280.0</v>
      </c>
      <c r="H70" s="65">
        <v>7248.0</v>
      </c>
      <c r="I70" s="65">
        <f t="shared" si="73"/>
        <v>7528</v>
      </c>
      <c r="J70" s="67">
        <f t="shared" si="74"/>
        <v>0.03719447396</v>
      </c>
      <c r="K70" s="65">
        <v>42.0</v>
      </c>
      <c r="L70" s="65">
        <v>974.0</v>
      </c>
      <c r="M70" s="65">
        <f t="shared" si="6"/>
        <v>1016</v>
      </c>
      <c r="N70" s="67">
        <f t="shared" si="7"/>
        <v>0.04133858268</v>
      </c>
      <c r="O70" s="69">
        <f t="shared" ref="O70:P70" si="83">S70-S69</f>
        <v>502</v>
      </c>
      <c r="P70" s="69">
        <f t="shared" si="83"/>
        <v>18</v>
      </c>
      <c r="Q70" s="69">
        <f t="shared" si="9"/>
        <v>484</v>
      </c>
      <c r="R70" s="67">
        <f t="shared" si="10"/>
        <v>0.03585657371</v>
      </c>
      <c r="S70" s="65">
        <f t="shared" si="11"/>
        <v>48149</v>
      </c>
      <c r="T70" s="65">
        <f t="shared" si="12"/>
        <v>3033</v>
      </c>
      <c r="U70" s="65">
        <f t="shared" si="13"/>
        <v>45116</v>
      </c>
      <c r="V70" s="67">
        <f t="shared" si="14"/>
        <v>0.06299196245</v>
      </c>
    </row>
    <row r="71" ht="15.75" customHeight="1">
      <c r="A71" s="65">
        <f t="shared" si="62"/>
        <v>69</v>
      </c>
      <c r="B71" s="66">
        <v>44265.0</v>
      </c>
      <c r="C71" s="65">
        <v>2749.0</v>
      </c>
      <c r="D71" s="65">
        <v>37316.0</v>
      </c>
      <c r="E71" s="65">
        <f t="shared" si="2"/>
        <v>40065</v>
      </c>
      <c r="F71" s="67">
        <f t="shared" si="3"/>
        <v>0.06861350306</v>
      </c>
      <c r="G71" s="65">
        <v>504.0</v>
      </c>
      <c r="H71" s="65">
        <v>14724.0</v>
      </c>
      <c r="I71" s="65">
        <f t="shared" si="73"/>
        <v>15228</v>
      </c>
      <c r="J71" s="67">
        <f t="shared" si="74"/>
        <v>0.03309692671</v>
      </c>
      <c r="K71" s="65">
        <v>42.0</v>
      </c>
      <c r="L71" s="65">
        <v>974.0</v>
      </c>
      <c r="M71" s="65">
        <f t="shared" si="6"/>
        <v>1016</v>
      </c>
      <c r="N71" s="67">
        <f t="shared" si="7"/>
        <v>0.04133858268</v>
      </c>
      <c r="O71" s="69">
        <f t="shared" ref="O71:P71" si="84">S71-S70</f>
        <v>8160</v>
      </c>
      <c r="P71" s="69">
        <f t="shared" si="84"/>
        <v>262</v>
      </c>
      <c r="Q71" s="69">
        <f t="shared" si="9"/>
        <v>7898</v>
      </c>
      <c r="R71" s="67">
        <f t="shared" si="10"/>
        <v>0.03210784314</v>
      </c>
      <c r="S71" s="65">
        <f t="shared" si="11"/>
        <v>56309</v>
      </c>
      <c r="T71" s="65">
        <f t="shared" si="12"/>
        <v>3295</v>
      </c>
      <c r="U71" s="65">
        <f t="shared" si="13"/>
        <v>53014</v>
      </c>
      <c r="V71" s="67">
        <f t="shared" si="14"/>
        <v>0.05851640058</v>
      </c>
    </row>
    <row r="72" ht="15.75" customHeight="1">
      <c r="A72" s="65">
        <f t="shared" si="62"/>
        <v>70</v>
      </c>
      <c r="B72" s="66">
        <v>44266.0</v>
      </c>
      <c r="C72" s="65">
        <v>2808.0</v>
      </c>
      <c r="D72" s="65">
        <v>38103.0</v>
      </c>
      <c r="E72" s="65">
        <f t="shared" si="2"/>
        <v>40911</v>
      </c>
      <c r="F72" s="67">
        <f t="shared" si="3"/>
        <v>0.06863679695</v>
      </c>
      <c r="G72" s="65">
        <v>556.0</v>
      </c>
      <c r="H72" s="65">
        <v>16352.0</v>
      </c>
      <c r="I72" s="65">
        <f t="shared" si="73"/>
        <v>16908</v>
      </c>
      <c r="J72" s="67">
        <f t="shared" si="74"/>
        <v>0.03288384197</v>
      </c>
      <c r="K72" s="65">
        <v>42.0</v>
      </c>
      <c r="L72" s="65">
        <v>974.0</v>
      </c>
      <c r="M72" s="65">
        <f t="shared" si="6"/>
        <v>1016</v>
      </c>
      <c r="N72" s="67">
        <f t="shared" si="7"/>
        <v>0.04133858268</v>
      </c>
      <c r="O72" s="69">
        <f t="shared" ref="O72:P72" si="85">S72-S71</f>
        <v>2526</v>
      </c>
      <c r="P72" s="69">
        <f t="shared" si="85"/>
        <v>111</v>
      </c>
      <c r="Q72" s="69">
        <f t="shared" si="9"/>
        <v>2415</v>
      </c>
      <c r="R72" s="67">
        <f t="shared" si="10"/>
        <v>0.04394299287</v>
      </c>
      <c r="S72" s="65">
        <f t="shared" si="11"/>
        <v>58835</v>
      </c>
      <c r="T72" s="65">
        <f t="shared" si="12"/>
        <v>3406</v>
      </c>
      <c r="U72" s="65">
        <f t="shared" si="13"/>
        <v>55429</v>
      </c>
      <c r="V72" s="67">
        <f t="shared" si="14"/>
        <v>0.05789071131</v>
      </c>
    </row>
    <row r="73" ht="15.75" customHeight="1">
      <c r="A73" s="65">
        <f t="shared" si="62"/>
        <v>71</v>
      </c>
      <c r="B73" s="66">
        <v>44267.0</v>
      </c>
      <c r="C73" s="65">
        <v>2878.0</v>
      </c>
      <c r="D73" s="65">
        <v>38635.0</v>
      </c>
      <c r="E73" s="65">
        <f t="shared" si="2"/>
        <v>41513</v>
      </c>
      <c r="F73" s="67">
        <f t="shared" si="3"/>
        <v>0.06932768049</v>
      </c>
      <c r="G73" s="65">
        <v>603.0</v>
      </c>
      <c r="H73" s="65">
        <v>17822.0</v>
      </c>
      <c r="I73" s="65">
        <f t="shared" si="73"/>
        <v>18425</v>
      </c>
      <c r="J73" s="67">
        <f t="shared" si="74"/>
        <v>0.03272727273</v>
      </c>
      <c r="K73" s="65">
        <v>42.0</v>
      </c>
      <c r="L73" s="65">
        <v>974.0</v>
      </c>
      <c r="M73" s="65">
        <f t="shared" si="6"/>
        <v>1016</v>
      </c>
      <c r="N73" s="67">
        <f t="shared" si="7"/>
        <v>0.04133858268</v>
      </c>
      <c r="O73" s="69">
        <f t="shared" ref="O73:P73" si="86">S73-S72</f>
        <v>2119</v>
      </c>
      <c r="P73" s="69">
        <f t="shared" si="86"/>
        <v>117</v>
      </c>
      <c r="Q73" s="69">
        <f t="shared" si="9"/>
        <v>2002</v>
      </c>
      <c r="R73" s="67">
        <f t="shared" si="10"/>
        <v>0.05521472393</v>
      </c>
      <c r="S73" s="65">
        <f t="shared" si="11"/>
        <v>60954</v>
      </c>
      <c r="T73" s="65">
        <f t="shared" si="12"/>
        <v>3523</v>
      </c>
      <c r="U73" s="65">
        <f t="shared" si="13"/>
        <v>57431</v>
      </c>
      <c r="V73" s="67">
        <f t="shared" si="14"/>
        <v>0.0577976835</v>
      </c>
    </row>
    <row r="74" ht="15.75" customHeight="1">
      <c r="A74" s="65">
        <f t="shared" si="62"/>
        <v>72</v>
      </c>
      <c r="B74" s="66">
        <v>44268.0</v>
      </c>
      <c r="C74" s="65">
        <v>2892.0</v>
      </c>
      <c r="D74" s="65">
        <v>38857.0</v>
      </c>
      <c r="E74" s="65">
        <f t="shared" si="2"/>
        <v>41749</v>
      </c>
      <c r="F74" s="67">
        <f t="shared" si="3"/>
        <v>0.06927112027</v>
      </c>
      <c r="G74" s="65">
        <v>644.0</v>
      </c>
      <c r="H74" s="65">
        <v>19192.0</v>
      </c>
      <c r="I74" s="65">
        <f t="shared" si="73"/>
        <v>19836</v>
      </c>
      <c r="J74" s="67">
        <f t="shared" si="74"/>
        <v>0.03246622303</v>
      </c>
      <c r="K74" s="65">
        <v>42.0</v>
      </c>
      <c r="L74" s="65">
        <v>974.0</v>
      </c>
      <c r="M74" s="65">
        <f t="shared" si="6"/>
        <v>1016</v>
      </c>
      <c r="N74" s="67">
        <f t="shared" si="7"/>
        <v>0.04133858268</v>
      </c>
      <c r="O74" s="69">
        <f t="shared" ref="O74:P74" si="87">S74-S73</f>
        <v>1647</v>
      </c>
      <c r="P74" s="69">
        <f t="shared" si="87"/>
        <v>55</v>
      </c>
      <c r="Q74" s="69">
        <f t="shared" si="9"/>
        <v>1592</v>
      </c>
      <c r="R74" s="67">
        <f t="shared" si="10"/>
        <v>0.03339404979</v>
      </c>
      <c r="S74" s="65">
        <f t="shared" si="11"/>
        <v>62601</v>
      </c>
      <c r="T74" s="65">
        <f t="shared" si="12"/>
        <v>3578</v>
      </c>
      <c r="U74" s="65">
        <f t="shared" si="13"/>
        <v>59023</v>
      </c>
      <c r="V74" s="67">
        <f t="shared" si="14"/>
        <v>0.05715563649</v>
      </c>
    </row>
    <row r="75" ht="15.75" customHeight="1">
      <c r="A75" s="65">
        <f t="shared" si="62"/>
        <v>73</v>
      </c>
      <c r="B75" s="66">
        <v>44269.0</v>
      </c>
      <c r="C75" s="65">
        <v>2930.0</v>
      </c>
      <c r="D75" s="65">
        <v>39389.0</v>
      </c>
      <c r="E75" s="65">
        <f t="shared" si="2"/>
        <v>42319</v>
      </c>
      <c r="F75" s="67">
        <f t="shared" si="3"/>
        <v>0.06923604055</v>
      </c>
      <c r="G75" s="65">
        <v>713.0</v>
      </c>
      <c r="H75" s="65">
        <v>21170.0</v>
      </c>
      <c r="I75" s="65">
        <f t="shared" si="73"/>
        <v>21883</v>
      </c>
      <c r="J75" s="67">
        <f t="shared" si="74"/>
        <v>0.03258236988</v>
      </c>
      <c r="K75" s="65">
        <v>42.0</v>
      </c>
      <c r="L75" s="65">
        <v>974.0</v>
      </c>
      <c r="M75" s="65">
        <f t="shared" si="6"/>
        <v>1016</v>
      </c>
      <c r="N75" s="67">
        <f t="shared" si="7"/>
        <v>0.04133858268</v>
      </c>
      <c r="O75" s="69">
        <f t="shared" ref="O75:P75" si="88">S75-S74</f>
        <v>2617</v>
      </c>
      <c r="P75" s="69">
        <f t="shared" si="88"/>
        <v>107</v>
      </c>
      <c r="Q75" s="69">
        <f t="shared" si="9"/>
        <v>2510</v>
      </c>
      <c r="R75" s="67">
        <f t="shared" si="10"/>
        <v>0.04088651127</v>
      </c>
      <c r="S75" s="65">
        <f t="shared" si="11"/>
        <v>65218</v>
      </c>
      <c r="T75" s="65">
        <f t="shared" si="12"/>
        <v>3685</v>
      </c>
      <c r="U75" s="65">
        <f t="shared" si="13"/>
        <v>61533</v>
      </c>
      <c r="V75" s="67">
        <f t="shared" si="14"/>
        <v>0.05650280597</v>
      </c>
    </row>
    <row r="76" ht="15.75" customHeight="1">
      <c r="A76" s="65">
        <f t="shared" si="62"/>
        <v>74</v>
      </c>
      <c r="B76" s="66">
        <v>44270.0</v>
      </c>
      <c r="C76" s="65">
        <v>2947.0</v>
      </c>
      <c r="D76" s="65">
        <v>39652.0</v>
      </c>
      <c r="E76" s="65">
        <f t="shared" si="2"/>
        <v>42599</v>
      </c>
      <c r="F76" s="67">
        <f t="shared" si="3"/>
        <v>0.0691800277</v>
      </c>
      <c r="G76" s="65">
        <v>747.0</v>
      </c>
      <c r="H76" s="65">
        <v>22369.0</v>
      </c>
      <c r="I76" s="65">
        <f t="shared" si="73"/>
        <v>23116</v>
      </c>
      <c r="J76" s="67">
        <f t="shared" si="74"/>
        <v>0.03231527946</v>
      </c>
      <c r="K76" s="65">
        <v>42.0</v>
      </c>
      <c r="L76" s="65">
        <v>974.0</v>
      </c>
      <c r="M76" s="65">
        <f t="shared" si="6"/>
        <v>1016</v>
      </c>
      <c r="N76" s="67">
        <f t="shared" si="7"/>
        <v>0.04133858268</v>
      </c>
      <c r="O76" s="69">
        <f t="shared" ref="O76:P76" si="89">S76-S75</f>
        <v>1513</v>
      </c>
      <c r="P76" s="69">
        <f t="shared" si="89"/>
        <v>51</v>
      </c>
      <c r="Q76" s="69">
        <f t="shared" si="9"/>
        <v>1462</v>
      </c>
      <c r="R76" s="67">
        <f t="shared" si="10"/>
        <v>0.03370786517</v>
      </c>
      <c r="S76" s="65">
        <f t="shared" si="11"/>
        <v>66731</v>
      </c>
      <c r="T76" s="65">
        <f t="shared" si="12"/>
        <v>3736</v>
      </c>
      <c r="U76" s="65">
        <f t="shared" si="13"/>
        <v>62995</v>
      </c>
      <c r="V76" s="67">
        <f t="shared" si="14"/>
        <v>0.05598597354</v>
      </c>
    </row>
    <row r="77" ht="15.75" customHeight="1">
      <c r="A77" s="65">
        <f t="shared" si="62"/>
        <v>75</v>
      </c>
      <c r="B77" s="66">
        <v>44271.0</v>
      </c>
      <c r="C77" s="65">
        <v>2953.0</v>
      </c>
      <c r="D77" s="65">
        <v>39706.0</v>
      </c>
      <c r="E77" s="65">
        <f t="shared" si="2"/>
        <v>42659</v>
      </c>
      <c r="F77" s="67">
        <f t="shared" si="3"/>
        <v>0.06922337608</v>
      </c>
      <c r="G77" s="65">
        <v>855.0</v>
      </c>
      <c r="H77" s="65">
        <v>26316.0</v>
      </c>
      <c r="I77" s="65">
        <f t="shared" si="73"/>
        <v>27171</v>
      </c>
      <c r="J77" s="67">
        <f t="shared" si="74"/>
        <v>0.0314673733</v>
      </c>
      <c r="K77" s="65">
        <v>42.0</v>
      </c>
      <c r="L77" s="65">
        <v>974.0</v>
      </c>
      <c r="M77" s="65">
        <f t="shared" si="6"/>
        <v>1016</v>
      </c>
      <c r="N77" s="67">
        <f t="shared" si="7"/>
        <v>0.04133858268</v>
      </c>
      <c r="O77" s="69">
        <f t="shared" ref="O77:P77" si="90">S77-S76</f>
        <v>4115</v>
      </c>
      <c r="P77" s="69">
        <f t="shared" si="90"/>
        <v>114</v>
      </c>
      <c r="Q77" s="69">
        <f t="shared" si="9"/>
        <v>4001</v>
      </c>
      <c r="R77" s="67">
        <f t="shared" si="10"/>
        <v>0.02770352369</v>
      </c>
      <c r="S77" s="65">
        <f t="shared" si="11"/>
        <v>70846</v>
      </c>
      <c r="T77" s="65">
        <f t="shared" si="12"/>
        <v>3850</v>
      </c>
      <c r="U77" s="65">
        <f t="shared" si="13"/>
        <v>66996</v>
      </c>
      <c r="V77" s="67">
        <f t="shared" si="14"/>
        <v>0.05434322333</v>
      </c>
    </row>
    <row r="78" ht="15.75" customHeight="1">
      <c r="A78" s="65">
        <f t="shared" si="62"/>
        <v>76</v>
      </c>
      <c r="B78" s="66">
        <v>44272.0</v>
      </c>
      <c r="C78" s="65">
        <v>2976.0</v>
      </c>
      <c r="D78" s="65">
        <v>40240.0</v>
      </c>
      <c r="E78" s="65">
        <f t="shared" si="2"/>
        <v>43216</v>
      </c>
      <c r="F78" s="67">
        <f t="shared" si="3"/>
        <v>0.06886338393</v>
      </c>
      <c r="G78" s="65">
        <v>936.0</v>
      </c>
      <c r="H78" s="65">
        <v>29151.0</v>
      </c>
      <c r="I78" s="65">
        <f t="shared" si="73"/>
        <v>30087</v>
      </c>
      <c r="J78" s="67">
        <f t="shared" si="74"/>
        <v>0.03110978163</v>
      </c>
      <c r="K78" s="65">
        <v>42.0</v>
      </c>
      <c r="L78" s="65">
        <v>974.0</v>
      </c>
      <c r="M78" s="65">
        <f t="shared" si="6"/>
        <v>1016</v>
      </c>
      <c r="N78" s="67">
        <f t="shared" si="7"/>
        <v>0.04133858268</v>
      </c>
      <c r="O78" s="69">
        <f t="shared" ref="O78:P78" si="91">S78-S77</f>
        <v>3473</v>
      </c>
      <c r="P78" s="69">
        <f t="shared" si="91"/>
        <v>104</v>
      </c>
      <c r="Q78" s="69">
        <f t="shared" si="9"/>
        <v>3369</v>
      </c>
      <c r="R78" s="67">
        <f t="shared" si="10"/>
        <v>0.02994529225</v>
      </c>
      <c r="S78" s="65">
        <f t="shared" si="11"/>
        <v>74319</v>
      </c>
      <c r="T78" s="65">
        <f t="shared" si="12"/>
        <v>3954</v>
      </c>
      <c r="U78" s="65">
        <f t="shared" si="13"/>
        <v>70365</v>
      </c>
      <c r="V78" s="67">
        <f t="shared" si="14"/>
        <v>0.053203084</v>
      </c>
    </row>
    <row r="79" ht="15.75" customHeight="1">
      <c r="A79" s="65">
        <f t="shared" si="62"/>
        <v>77</v>
      </c>
      <c r="B79" s="66">
        <v>44273.0</v>
      </c>
      <c r="C79" s="65">
        <v>2997.0</v>
      </c>
      <c r="D79" s="65">
        <v>40754.0</v>
      </c>
      <c r="E79" s="65">
        <f t="shared" si="2"/>
        <v>43751</v>
      </c>
      <c r="F79" s="67">
        <f t="shared" si="3"/>
        <v>0.0685012914</v>
      </c>
      <c r="G79" s="65">
        <v>1048.0</v>
      </c>
      <c r="H79" s="65">
        <v>32677.0</v>
      </c>
      <c r="I79" s="65">
        <f t="shared" si="73"/>
        <v>33725</v>
      </c>
      <c r="J79" s="67">
        <f t="shared" si="74"/>
        <v>0.03107487027</v>
      </c>
      <c r="K79" s="65">
        <v>42.0</v>
      </c>
      <c r="L79" s="65">
        <v>974.0</v>
      </c>
      <c r="M79" s="65">
        <f t="shared" si="6"/>
        <v>1016</v>
      </c>
      <c r="N79" s="67">
        <f t="shared" si="7"/>
        <v>0.04133858268</v>
      </c>
      <c r="O79" s="69">
        <f t="shared" ref="O79:P79" si="92">S79-S78</f>
        <v>4173</v>
      </c>
      <c r="P79" s="69">
        <f t="shared" si="92"/>
        <v>133</v>
      </c>
      <c r="Q79" s="69">
        <f t="shared" si="9"/>
        <v>4040</v>
      </c>
      <c r="R79" s="67">
        <f t="shared" si="10"/>
        <v>0.03187155524</v>
      </c>
      <c r="S79" s="65">
        <f t="shared" si="11"/>
        <v>78492</v>
      </c>
      <c r="T79" s="65">
        <f t="shared" si="12"/>
        <v>4087</v>
      </c>
      <c r="U79" s="65">
        <f t="shared" si="13"/>
        <v>74405</v>
      </c>
      <c r="V79" s="67">
        <f t="shared" si="14"/>
        <v>0.05206900066</v>
      </c>
    </row>
    <row r="80" ht="15.75" customHeight="1">
      <c r="A80" s="65">
        <f t="shared" si="62"/>
        <v>78</v>
      </c>
      <c r="B80" s="66">
        <v>44274.0</v>
      </c>
      <c r="C80" s="65">
        <v>3022.0</v>
      </c>
      <c r="D80" s="65">
        <v>41613.0</v>
      </c>
      <c r="E80" s="65">
        <f t="shared" si="2"/>
        <v>44635</v>
      </c>
      <c r="F80" s="67">
        <f t="shared" si="3"/>
        <v>0.06770471603</v>
      </c>
      <c r="G80" s="65">
        <v>1114.0</v>
      </c>
      <c r="H80" s="65">
        <v>34941.0</v>
      </c>
      <c r="I80" s="65">
        <f t="shared" si="73"/>
        <v>36055</v>
      </c>
      <c r="J80" s="67">
        <f t="shared" si="74"/>
        <v>0.03089724033</v>
      </c>
      <c r="K80" s="65">
        <v>42.0</v>
      </c>
      <c r="L80" s="65">
        <v>974.0</v>
      </c>
      <c r="M80" s="65">
        <f t="shared" si="6"/>
        <v>1016</v>
      </c>
      <c r="N80" s="67">
        <f t="shared" si="7"/>
        <v>0.04133858268</v>
      </c>
      <c r="O80" s="69">
        <f t="shared" ref="O80:P80" si="93">S80-S79</f>
        <v>3214</v>
      </c>
      <c r="P80" s="69">
        <f t="shared" si="93"/>
        <v>91</v>
      </c>
      <c r="Q80" s="69">
        <f t="shared" si="9"/>
        <v>3123</v>
      </c>
      <c r="R80" s="67">
        <f t="shared" si="10"/>
        <v>0.02831362788</v>
      </c>
      <c r="S80" s="65">
        <f t="shared" si="11"/>
        <v>81706</v>
      </c>
      <c r="T80" s="65">
        <f t="shared" si="12"/>
        <v>4178</v>
      </c>
      <c r="U80" s="65">
        <f t="shared" si="13"/>
        <v>77528</v>
      </c>
      <c r="V80" s="67">
        <f t="shared" si="14"/>
        <v>0.0511345556</v>
      </c>
    </row>
    <row r="81" ht="15.75" customHeight="1">
      <c r="A81" s="65">
        <f t="shared" si="62"/>
        <v>79</v>
      </c>
      <c r="B81" s="66">
        <v>44275.0</v>
      </c>
      <c r="C81" s="65">
        <v>3050.0</v>
      </c>
      <c r="D81" s="65">
        <v>42222.0</v>
      </c>
      <c r="E81" s="65">
        <f t="shared" si="2"/>
        <v>45272</v>
      </c>
      <c r="F81" s="67">
        <f t="shared" si="3"/>
        <v>0.06737056017</v>
      </c>
      <c r="G81" s="65">
        <v>1179.0</v>
      </c>
      <c r="H81" s="65">
        <v>37641.0</v>
      </c>
      <c r="I81" s="65">
        <f t="shared" si="73"/>
        <v>38820</v>
      </c>
      <c r="J81" s="67">
        <f t="shared" si="74"/>
        <v>0.03037094281</v>
      </c>
      <c r="K81" s="65">
        <v>42.0</v>
      </c>
      <c r="L81" s="65">
        <v>974.0</v>
      </c>
      <c r="M81" s="65">
        <f t="shared" si="6"/>
        <v>1016</v>
      </c>
      <c r="N81" s="67">
        <f t="shared" si="7"/>
        <v>0.04133858268</v>
      </c>
      <c r="O81" s="69">
        <f t="shared" ref="O81:P81" si="94">S81-S80</f>
        <v>3402</v>
      </c>
      <c r="P81" s="69">
        <f t="shared" si="94"/>
        <v>93</v>
      </c>
      <c r="Q81" s="69">
        <f t="shared" si="9"/>
        <v>3309</v>
      </c>
      <c r="R81" s="67">
        <f t="shared" si="10"/>
        <v>0.02733686067</v>
      </c>
      <c r="S81" s="65">
        <f t="shared" si="11"/>
        <v>85108</v>
      </c>
      <c r="T81" s="65">
        <f t="shared" si="12"/>
        <v>4271</v>
      </c>
      <c r="U81" s="65">
        <f t="shared" si="13"/>
        <v>80837</v>
      </c>
      <c r="V81" s="67">
        <f t="shared" si="14"/>
        <v>0.05018329652</v>
      </c>
    </row>
    <row r="82" ht="15.75" customHeight="1">
      <c r="A82" s="65">
        <f t="shared" si="62"/>
        <v>80</v>
      </c>
      <c r="B82" s="66">
        <v>44276.0</v>
      </c>
      <c r="C82" s="65">
        <v>3077.0</v>
      </c>
      <c r="D82" s="65">
        <v>42726.0</v>
      </c>
      <c r="E82" s="65">
        <f t="shared" si="2"/>
        <v>45803</v>
      </c>
      <c r="F82" s="67">
        <f t="shared" si="3"/>
        <v>0.06717900574</v>
      </c>
      <c r="G82" s="65">
        <v>1223.0</v>
      </c>
      <c r="H82" s="65">
        <v>39376.0</v>
      </c>
      <c r="I82" s="65">
        <f t="shared" si="73"/>
        <v>40599</v>
      </c>
      <c r="J82" s="67">
        <f t="shared" si="74"/>
        <v>0.03012389468</v>
      </c>
      <c r="K82" s="65">
        <v>42.0</v>
      </c>
      <c r="L82" s="65">
        <v>974.0</v>
      </c>
      <c r="M82" s="65">
        <f t="shared" si="6"/>
        <v>1016</v>
      </c>
      <c r="N82" s="67">
        <f t="shared" si="7"/>
        <v>0.04133858268</v>
      </c>
      <c r="O82" s="69">
        <f t="shared" ref="O82:P82" si="95">S82-S81</f>
        <v>2310</v>
      </c>
      <c r="P82" s="69">
        <f t="shared" si="95"/>
        <v>71</v>
      </c>
      <c r="Q82" s="69">
        <f t="shared" si="9"/>
        <v>2239</v>
      </c>
      <c r="R82" s="67">
        <f t="shared" si="10"/>
        <v>0.03073593074</v>
      </c>
      <c r="S82" s="65">
        <f t="shared" si="11"/>
        <v>87418</v>
      </c>
      <c r="T82" s="65">
        <f t="shared" si="12"/>
        <v>4342</v>
      </c>
      <c r="U82" s="65">
        <f t="shared" si="13"/>
        <v>83076</v>
      </c>
      <c r="V82" s="67">
        <f t="shared" si="14"/>
        <v>0.04966940447</v>
      </c>
    </row>
    <row r="83" ht="15.75" customHeight="1">
      <c r="A83" s="65">
        <f t="shared" si="62"/>
        <v>81</v>
      </c>
      <c r="B83" s="66">
        <v>44277.0</v>
      </c>
      <c r="C83" s="65">
        <v>3098.0</v>
      </c>
      <c r="D83" s="65">
        <v>43204.0</v>
      </c>
      <c r="E83" s="65">
        <f t="shared" si="2"/>
        <v>46302</v>
      </c>
      <c r="F83" s="67">
        <f t="shared" si="3"/>
        <v>0.06690855687</v>
      </c>
      <c r="G83" s="65">
        <v>1247.0</v>
      </c>
      <c r="H83" s="65">
        <v>40121.0</v>
      </c>
      <c r="I83" s="65">
        <f t="shared" si="73"/>
        <v>41368</v>
      </c>
      <c r="J83" s="67">
        <f t="shared" si="74"/>
        <v>0.03014407271</v>
      </c>
      <c r="K83" s="65">
        <v>42.0</v>
      </c>
      <c r="L83" s="65">
        <v>974.0</v>
      </c>
      <c r="M83" s="65">
        <f t="shared" si="6"/>
        <v>1016</v>
      </c>
      <c r="N83" s="67">
        <f t="shared" si="7"/>
        <v>0.04133858268</v>
      </c>
      <c r="O83" s="69">
        <f t="shared" ref="O83:P83" si="96">S83-S82</f>
        <v>1268</v>
      </c>
      <c r="P83" s="69">
        <f t="shared" si="96"/>
        <v>45</v>
      </c>
      <c r="Q83" s="69">
        <f t="shared" si="9"/>
        <v>1223</v>
      </c>
      <c r="R83" s="67">
        <f t="shared" si="10"/>
        <v>0.03548895899</v>
      </c>
      <c r="S83" s="65">
        <f t="shared" si="11"/>
        <v>88686</v>
      </c>
      <c r="T83" s="65">
        <f t="shared" si="12"/>
        <v>4387</v>
      </c>
      <c r="U83" s="65">
        <f t="shared" si="13"/>
        <v>84299</v>
      </c>
      <c r="V83" s="67">
        <f t="shared" si="14"/>
        <v>0.04946665765</v>
      </c>
    </row>
    <row r="84" ht="15.75" customHeight="1">
      <c r="A84" s="65">
        <f t="shared" si="62"/>
        <v>82</v>
      </c>
      <c r="B84" s="66">
        <v>44278.0</v>
      </c>
      <c r="C84" s="65">
        <v>3122.0</v>
      </c>
      <c r="D84" s="65">
        <v>43657.0</v>
      </c>
      <c r="E84" s="65">
        <f t="shared" si="2"/>
        <v>46779</v>
      </c>
      <c r="F84" s="67">
        <f t="shared" si="3"/>
        <v>0.06673934885</v>
      </c>
      <c r="G84" s="65">
        <v>1322.0</v>
      </c>
      <c r="H84" s="65">
        <v>43102.0</v>
      </c>
      <c r="I84" s="65">
        <f t="shared" si="73"/>
        <v>44424</v>
      </c>
      <c r="J84" s="67">
        <f t="shared" si="74"/>
        <v>0.029758689</v>
      </c>
      <c r="K84" s="65">
        <v>42.0</v>
      </c>
      <c r="L84" s="65">
        <v>974.0</v>
      </c>
      <c r="M84" s="65">
        <f t="shared" si="6"/>
        <v>1016</v>
      </c>
      <c r="N84" s="67">
        <f t="shared" si="7"/>
        <v>0.04133858268</v>
      </c>
      <c r="O84" s="69">
        <f t="shared" ref="O84:P84" si="97">S84-S83</f>
        <v>3533</v>
      </c>
      <c r="P84" s="69">
        <f t="shared" si="97"/>
        <v>99</v>
      </c>
      <c r="Q84" s="69">
        <f t="shared" si="9"/>
        <v>3434</v>
      </c>
      <c r="R84" s="67">
        <f t="shared" si="10"/>
        <v>0.02802151146</v>
      </c>
      <c r="S84" s="65">
        <f t="shared" si="11"/>
        <v>92219</v>
      </c>
      <c r="T84" s="65">
        <f t="shared" si="12"/>
        <v>4486</v>
      </c>
      <c r="U84" s="65">
        <f t="shared" si="13"/>
        <v>87733</v>
      </c>
      <c r="V84" s="67">
        <f t="shared" si="14"/>
        <v>0.04864507314</v>
      </c>
    </row>
    <row r="85" ht="15.75" customHeight="1">
      <c r="A85" s="65">
        <f t="shared" si="62"/>
        <v>83</v>
      </c>
      <c r="B85" s="66">
        <v>44279.0</v>
      </c>
      <c r="C85" s="65">
        <v>3155.0</v>
      </c>
      <c r="D85" s="65">
        <v>44374.0</v>
      </c>
      <c r="E85" s="65">
        <f t="shared" si="2"/>
        <v>47529</v>
      </c>
      <c r="F85" s="67">
        <f t="shared" si="3"/>
        <v>0.06638052557</v>
      </c>
      <c r="G85" s="65">
        <v>1410.0</v>
      </c>
      <c r="H85" s="65">
        <v>46218.0</v>
      </c>
      <c r="I85" s="65">
        <f t="shared" si="73"/>
        <v>47628</v>
      </c>
      <c r="J85" s="67">
        <f t="shared" si="74"/>
        <v>0.02960443437</v>
      </c>
      <c r="K85" s="65">
        <v>42.0</v>
      </c>
      <c r="L85" s="65">
        <v>974.0</v>
      </c>
      <c r="M85" s="65">
        <f t="shared" si="6"/>
        <v>1016</v>
      </c>
      <c r="N85" s="67">
        <f t="shared" si="7"/>
        <v>0.04133858268</v>
      </c>
      <c r="O85" s="69">
        <f t="shared" ref="O85:P85" si="98">S85-S84</f>
        <v>3954</v>
      </c>
      <c r="P85" s="69">
        <f t="shared" si="98"/>
        <v>121</v>
      </c>
      <c r="Q85" s="69">
        <f t="shared" si="9"/>
        <v>3833</v>
      </c>
      <c r="R85" s="67">
        <f t="shared" si="10"/>
        <v>0.0306019221</v>
      </c>
      <c r="S85" s="65">
        <f t="shared" si="11"/>
        <v>96173</v>
      </c>
      <c r="T85" s="65">
        <f t="shared" si="12"/>
        <v>4607</v>
      </c>
      <c r="U85" s="65">
        <f t="shared" si="13"/>
        <v>91566</v>
      </c>
      <c r="V85" s="67">
        <f t="shared" si="14"/>
        <v>0.04790325767</v>
      </c>
    </row>
    <row r="86" ht="15.75" customHeight="1">
      <c r="A86" s="65">
        <f t="shared" si="62"/>
        <v>84</v>
      </c>
      <c r="B86" s="66">
        <v>44280.0</v>
      </c>
      <c r="C86" s="65">
        <v>3188.0</v>
      </c>
      <c r="D86" s="65">
        <v>45111.0</v>
      </c>
      <c r="E86" s="65">
        <f t="shared" si="2"/>
        <v>48299</v>
      </c>
      <c r="F86" s="67">
        <f t="shared" si="3"/>
        <v>0.06600550736</v>
      </c>
      <c r="G86" s="65">
        <v>1476.0</v>
      </c>
      <c r="H86" s="65">
        <v>49101.0</v>
      </c>
      <c r="I86" s="65">
        <f t="shared" si="73"/>
        <v>50577</v>
      </c>
      <c r="J86" s="67">
        <f t="shared" si="74"/>
        <v>0.02918322558</v>
      </c>
      <c r="K86" s="65">
        <v>42.0</v>
      </c>
      <c r="L86" s="65">
        <v>974.0</v>
      </c>
      <c r="M86" s="65">
        <f t="shared" si="6"/>
        <v>1016</v>
      </c>
      <c r="N86" s="67">
        <f t="shared" si="7"/>
        <v>0.04133858268</v>
      </c>
      <c r="O86" s="69">
        <f t="shared" ref="O86:P86" si="99">S86-S85</f>
        <v>3719</v>
      </c>
      <c r="P86" s="69">
        <f t="shared" si="99"/>
        <v>99</v>
      </c>
      <c r="Q86" s="69">
        <f t="shared" si="9"/>
        <v>3620</v>
      </c>
      <c r="R86" s="67">
        <f t="shared" si="10"/>
        <v>0.02662005916</v>
      </c>
      <c r="S86" s="65">
        <f t="shared" si="11"/>
        <v>99892</v>
      </c>
      <c r="T86" s="65">
        <f t="shared" si="12"/>
        <v>4706</v>
      </c>
      <c r="U86" s="65">
        <f t="shared" si="13"/>
        <v>95186</v>
      </c>
      <c r="V86" s="67">
        <f t="shared" si="14"/>
        <v>0.04711087975</v>
      </c>
    </row>
    <row r="87" ht="15.75" customHeight="1">
      <c r="A87" s="65">
        <f t="shared" si="62"/>
        <v>85</v>
      </c>
      <c r="B87" s="66">
        <v>44281.0</v>
      </c>
      <c r="C87" s="65">
        <v>3212.0</v>
      </c>
      <c r="D87" s="65">
        <v>45653.0</v>
      </c>
      <c r="E87" s="65">
        <f t="shared" si="2"/>
        <v>48865</v>
      </c>
      <c r="F87" s="67">
        <f t="shared" si="3"/>
        <v>0.0657321191</v>
      </c>
      <c r="G87" s="65">
        <v>1558.0</v>
      </c>
      <c r="H87" s="65">
        <v>52324.0</v>
      </c>
      <c r="I87" s="65">
        <f t="shared" si="73"/>
        <v>53882</v>
      </c>
      <c r="J87" s="67">
        <f t="shared" si="74"/>
        <v>0.02891503656</v>
      </c>
      <c r="K87" s="65">
        <v>42.0</v>
      </c>
      <c r="L87" s="65">
        <v>974.0</v>
      </c>
      <c r="M87" s="65">
        <f t="shared" si="6"/>
        <v>1016</v>
      </c>
      <c r="N87" s="67">
        <f t="shared" si="7"/>
        <v>0.04133858268</v>
      </c>
      <c r="O87" s="69">
        <f t="shared" ref="O87:P87" si="100">S87-S86</f>
        <v>3871</v>
      </c>
      <c r="P87" s="69">
        <f t="shared" si="100"/>
        <v>106</v>
      </c>
      <c r="Q87" s="69">
        <f t="shared" si="9"/>
        <v>3765</v>
      </c>
      <c r="R87" s="67">
        <f t="shared" si="10"/>
        <v>0.02738310514</v>
      </c>
      <c r="S87" s="65">
        <f t="shared" si="11"/>
        <v>103763</v>
      </c>
      <c r="T87" s="65">
        <f t="shared" si="12"/>
        <v>4812</v>
      </c>
      <c r="U87" s="65">
        <f t="shared" si="13"/>
        <v>98951</v>
      </c>
      <c r="V87" s="67">
        <f t="shared" si="14"/>
        <v>0.04637491206</v>
      </c>
    </row>
    <row r="88" ht="15.75" customHeight="1">
      <c r="A88" s="65">
        <f t="shared" si="62"/>
        <v>86</v>
      </c>
      <c r="B88" s="66">
        <v>44282.0</v>
      </c>
      <c r="C88" s="65">
        <v>3236.0</v>
      </c>
      <c r="D88" s="65">
        <v>46280.0</v>
      </c>
      <c r="E88" s="65">
        <f t="shared" si="2"/>
        <v>49516</v>
      </c>
      <c r="F88" s="67">
        <f t="shared" si="3"/>
        <v>0.0653526133</v>
      </c>
      <c r="G88" s="65">
        <v>1638.0</v>
      </c>
      <c r="H88" s="65">
        <v>55383.0</v>
      </c>
      <c r="I88" s="65">
        <f t="shared" si="73"/>
        <v>57021</v>
      </c>
      <c r="J88" s="67">
        <f t="shared" si="74"/>
        <v>0.02872625875</v>
      </c>
      <c r="K88" s="65">
        <v>42.0</v>
      </c>
      <c r="L88" s="65">
        <v>974.0</v>
      </c>
      <c r="M88" s="65">
        <f t="shared" si="6"/>
        <v>1016</v>
      </c>
      <c r="N88" s="67">
        <f t="shared" si="7"/>
        <v>0.04133858268</v>
      </c>
      <c r="O88" s="69">
        <f t="shared" ref="O88:P88" si="101">S88-S87</f>
        <v>3790</v>
      </c>
      <c r="P88" s="69">
        <f t="shared" si="101"/>
        <v>104</v>
      </c>
      <c r="Q88" s="69">
        <f t="shared" si="9"/>
        <v>3686</v>
      </c>
      <c r="R88" s="67">
        <f t="shared" si="10"/>
        <v>0.02744063325</v>
      </c>
      <c r="S88" s="65">
        <f t="shared" si="11"/>
        <v>107553</v>
      </c>
      <c r="T88" s="65">
        <f t="shared" si="12"/>
        <v>4916</v>
      </c>
      <c r="U88" s="65">
        <f t="shared" si="13"/>
        <v>102637</v>
      </c>
      <c r="V88" s="67">
        <f t="shared" si="14"/>
        <v>0.0457076976</v>
      </c>
    </row>
    <row r="89" ht="15.75" customHeight="1">
      <c r="A89" s="65">
        <f t="shared" si="62"/>
        <v>87</v>
      </c>
      <c r="B89" s="66">
        <v>44283.0</v>
      </c>
      <c r="C89" s="65">
        <v>3262.0</v>
      </c>
      <c r="D89" s="65">
        <v>46712.0</v>
      </c>
      <c r="E89" s="65">
        <f t="shared" si="2"/>
        <v>49974</v>
      </c>
      <c r="F89" s="67">
        <f t="shared" si="3"/>
        <v>0.06527394245</v>
      </c>
      <c r="G89" s="65">
        <v>1669.0</v>
      </c>
      <c r="H89" s="65">
        <v>56539.0</v>
      </c>
      <c r="I89" s="65">
        <f t="shared" si="73"/>
        <v>58208</v>
      </c>
      <c r="J89" s="67">
        <f t="shared" si="74"/>
        <v>0.02867303463</v>
      </c>
      <c r="K89" s="65">
        <v>42.0</v>
      </c>
      <c r="L89" s="65">
        <v>974.0</v>
      </c>
      <c r="M89" s="65">
        <f t="shared" si="6"/>
        <v>1016</v>
      </c>
      <c r="N89" s="67">
        <f t="shared" si="7"/>
        <v>0.04133858268</v>
      </c>
      <c r="O89" s="69">
        <f t="shared" ref="O89:P89" si="102">S89-S88</f>
        <v>1645</v>
      </c>
      <c r="P89" s="69">
        <f t="shared" si="102"/>
        <v>57</v>
      </c>
      <c r="Q89" s="69">
        <f t="shared" si="9"/>
        <v>1588</v>
      </c>
      <c r="R89" s="67">
        <f t="shared" si="10"/>
        <v>0.03465045593</v>
      </c>
      <c r="S89" s="65">
        <f t="shared" si="11"/>
        <v>109198</v>
      </c>
      <c r="T89" s="65">
        <f t="shared" si="12"/>
        <v>4973</v>
      </c>
      <c r="U89" s="65">
        <f t="shared" si="13"/>
        <v>104225</v>
      </c>
      <c r="V89" s="67">
        <f t="shared" si="14"/>
        <v>0.04554112713</v>
      </c>
    </row>
    <row r="90" ht="15.75" customHeight="1">
      <c r="A90" s="65">
        <f t="shared" si="62"/>
        <v>88</v>
      </c>
      <c r="B90" s="66">
        <v>44284.0</v>
      </c>
      <c r="C90" s="65">
        <v>3279.0</v>
      </c>
      <c r="D90" s="65">
        <v>47144.0</v>
      </c>
      <c r="E90" s="65">
        <f t="shared" si="2"/>
        <v>50423</v>
      </c>
      <c r="F90" s="67">
        <f t="shared" si="3"/>
        <v>0.06502984749</v>
      </c>
      <c r="G90" s="65">
        <v>1700.0</v>
      </c>
      <c r="H90" s="65">
        <v>58019.0</v>
      </c>
      <c r="I90" s="65">
        <f t="shared" si="73"/>
        <v>59719</v>
      </c>
      <c r="J90" s="67">
        <f t="shared" si="74"/>
        <v>0.02846665215</v>
      </c>
      <c r="K90" s="65">
        <v>42.0</v>
      </c>
      <c r="L90" s="65">
        <v>974.0</v>
      </c>
      <c r="M90" s="65">
        <f t="shared" si="6"/>
        <v>1016</v>
      </c>
      <c r="N90" s="67">
        <f t="shared" si="7"/>
        <v>0.04133858268</v>
      </c>
      <c r="O90" s="69">
        <f t="shared" ref="O90:P90" si="103">S90-S89</f>
        <v>1960</v>
      </c>
      <c r="P90" s="69">
        <f t="shared" si="103"/>
        <v>48</v>
      </c>
      <c r="Q90" s="69">
        <f t="shared" si="9"/>
        <v>1912</v>
      </c>
      <c r="R90" s="67">
        <f t="shared" si="10"/>
        <v>0.02448979592</v>
      </c>
      <c r="S90" s="65">
        <f t="shared" si="11"/>
        <v>111158</v>
      </c>
      <c r="T90" s="65">
        <f t="shared" si="12"/>
        <v>5021</v>
      </c>
      <c r="U90" s="65">
        <f t="shared" si="13"/>
        <v>106137</v>
      </c>
      <c r="V90" s="67">
        <f t="shared" si="14"/>
        <v>0.04516993829</v>
      </c>
    </row>
    <row r="91" ht="15.75" customHeight="1">
      <c r="A91" s="65">
        <f t="shared" si="62"/>
        <v>89</v>
      </c>
      <c r="B91" s="66">
        <v>44285.0</v>
      </c>
      <c r="C91" s="65">
        <v>3282.0</v>
      </c>
      <c r="D91" s="65">
        <v>47244.0</v>
      </c>
      <c r="E91" s="65">
        <f t="shared" si="2"/>
        <v>50526</v>
      </c>
      <c r="F91" s="67">
        <f t="shared" si="3"/>
        <v>0.06495665598</v>
      </c>
      <c r="G91" s="65">
        <v>1766.0</v>
      </c>
      <c r="H91" s="65">
        <v>61581.0</v>
      </c>
      <c r="I91" s="65">
        <f t="shared" si="73"/>
        <v>63347</v>
      </c>
      <c r="J91" s="67">
        <f t="shared" si="74"/>
        <v>0.02787819471</v>
      </c>
      <c r="K91" s="65">
        <v>42.0</v>
      </c>
      <c r="L91" s="65">
        <v>974.0</v>
      </c>
      <c r="M91" s="65">
        <f t="shared" si="6"/>
        <v>1016</v>
      </c>
      <c r="N91" s="67">
        <f t="shared" si="7"/>
        <v>0.04133858268</v>
      </c>
      <c r="O91" s="69">
        <f t="shared" ref="O91:P91" si="104">S91-S90</f>
        <v>3731</v>
      </c>
      <c r="P91" s="69">
        <f t="shared" si="104"/>
        <v>69</v>
      </c>
      <c r="Q91" s="69">
        <f t="shared" si="9"/>
        <v>3662</v>
      </c>
      <c r="R91" s="67">
        <f t="shared" si="10"/>
        <v>0.01849370142</v>
      </c>
      <c r="S91" s="65">
        <f t="shared" si="11"/>
        <v>114889</v>
      </c>
      <c r="T91" s="65">
        <f t="shared" si="12"/>
        <v>5090</v>
      </c>
      <c r="U91" s="65">
        <f t="shared" si="13"/>
        <v>109799</v>
      </c>
      <c r="V91" s="67">
        <f t="shared" si="14"/>
        <v>0.0443036322</v>
      </c>
    </row>
    <row r="92" ht="15.75" customHeight="1">
      <c r="A92" s="65">
        <f t="shared" si="62"/>
        <v>90</v>
      </c>
      <c r="B92" s="66">
        <v>44286.0</v>
      </c>
      <c r="C92" s="65">
        <v>3309.0</v>
      </c>
      <c r="D92" s="65">
        <v>47837.0</v>
      </c>
      <c r="E92" s="65">
        <f t="shared" si="2"/>
        <v>51146</v>
      </c>
      <c r="F92" s="67">
        <f t="shared" si="3"/>
        <v>0.06469714152</v>
      </c>
      <c r="G92" s="65">
        <v>1827.0</v>
      </c>
      <c r="H92" s="65">
        <v>64697.0</v>
      </c>
      <c r="I92" s="65">
        <f t="shared" si="73"/>
        <v>66524</v>
      </c>
      <c r="J92" s="67">
        <f t="shared" si="74"/>
        <v>0.02746377247</v>
      </c>
      <c r="K92" s="65">
        <v>42.0</v>
      </c>
      <c r="L92" s="65">
        <v>974.0</v>
      </c>
      <c r="M92" s="65">
        <f t="shared" si="6"/>
        <v>1016</v>
      </c>
      <c r="N92" s="67">
        <f t="shared" si="7"/>
        <v>0.04133858268</v>
      </c>
      <c r="O92" s="69">
        <f t="shared" ref="O92:P92" si="105">S92-S91</f>
        <v>3797</v>
      </c>
      <c r="P92" s="69">
        <f t="shared" si="105"/>
        <v>88</v>
      </c>
      <c r="Q92" s="69">
        <f t="shared" si="9"/>
        <v>3709</v>
      </c>
      <c r="R92" s="67">
        <f t="shared" si="10"/>
        <v>0.02317619173</v>
      </c>
      <c r="S92" s="65">
        <f t="shared" si="11"/>
        <v>118686</v>
      </c>
      <c r="T92" s="65">
        <f t="shared" si="12"/>
        <v>5178</v>
      </c>
      <c r="U92" s="65">
        <f t="shared" si="13"/>
        <v>113508</v>
      </c>
      <c r="V92" s="67">
        <f t="shared" si="14"/>
        <v>0.04362772357</v>
      </c>
    </row>
    <row r="93" ht="15.75" customHeight="1">
      <c r="A93" s="65">
        <f t="shared" si="62"/>
        <v>91</v>
      </c>
      <c r="B93" s="66">
        <v>44287.0</v>
      </c>
      <c r="C93" s="65">
        <v>3332.0</v>
      </c>
      <c r="D93" s="65">
        <v>48305.0</v>
      </c>
      <c r="E93" s="65">
        <f t="shared" si="2"/>
        <v>51637</v>
      </c>
      <c r="F93" s="67">
        <f t="shared" si="3"/>
        <v>0.06452737378</v>
      </c>
      <c r="G93" s="65">
        <v>1882.0</v>
      </c>
      <c r="H93" s="65">
        <v>67806.0</v>
      </c>
      <c r="I93" s="65">
        <f t="shared" si="73"/>
        <v>69688</v>
      </c>
      <c r="J93" s="67">
        <f t="shared" si="74"/>
        <v>0.02700608426</v>
      </c>
      <c r="K93" s="65">
        <v>42.0</v>
      </c>
      <c r="L93" s="65">
        <v>974.0</v>
      </c>
      <c r="M93" s="65">
        <f t="shared" si="6"/>
        <v>1016</v>
      </c>
      <c r="N93" s="67">
        <f t="shared" si="7"/>
        <v>0.04133858268</v>
      </c>
      <c r="O93" s="69">
        <f t="shared" ref="O93:P93" si="106">S93-S92</f>
        <v>3655</v>
      </c>
      <c r="P93" s="69">
        <f t="shared" si="106"/>
        <v>78</v>
      </c>
      <c r="Q93" s="69">
        <f t="shared" si="9"/>
        <v>3577</v>
      </c>
      <c r="R93" s="67">
        <f t="shared" si="10"/>
        <v>0.02134062927</v>
      </c>
      <c r="S93" s="65">
        <f t="shared" si="11"/>
        <v>122341</v>
      </c>
      <c r="T93" s="65">
        <f t="shared" si="12"/>
        <v>5256</v>
      </c>
      <c r="U93" s="65">
        <f t="shared" si="13"/>
        <v>117085</v>
      </c>
      <c r="V93" s="67">
        <f t="shared" si="14"/>
        <v>0.04296188522</v>
      </c>
    </row>
    <row r="94" ht="15.75" customHeight="1">
      <c r="A94" s="65">
        <f t="shared" si="62"/>
        <v>92</v>
      </c>
      <c r="B94" s="66">
        <v>44288.0</v>
      </c>
      <c r="C94" s="65">
        <v>3350.0</v>
      </c>
      <c r="D94" s="65">
        <v>48819.0</v>
      </c>
      <c r="E94" s="65">
        <f t="shared" si="2"/>
        <v>52169</v>
      </c>
      <c r="F94" s="67">
        <f t="shared" si="3"/>
        <v>0.06421438019</v>
      </c>
      <c r="G94" s="65">
        <v>1932.0</v>
      </c>
      <c r="H94" s="65">
        <v>70607.0</v>
      </c>
      <c r="I94" s="65">
        <f t="shared" si="73"/>
        <v>72539</v>
      </c>
      <c r="J94" s="67">
        <f t="shared" si="74"/>
        <v>0.02663394863</v>
      </c>
      <c r="K94" s="65">
        <v>42.0</v>
      </c>
      <c r="L94" s="65">
        <v>974.0</v>
      </c>
      <c r="M94" s="65">
        <f t="shared" si="6"/>
        <v>1016</v>
      </c>
      <c r="N94" s="67">
        <f t="shared" si="7"/>
        <v>0.04133858268</v>
      </c>
      <c r="O94" s="69">
        <f t="shared" ref="O94:P94" si="107">S94-S93</f>
        <v>3383</v>
      </c>
      <c r="P94" s="69">
        <f t="shared" si="107"/>
        <v>68</v>
      </c>
      <c r="Q94" s="69">
        <f t="shared" si="9"/>
        <v>3315</v>
      </c>
      <c r="R94" s="67">
        <f t="shared" si="10"/>
        <v>0.02010050251</v>
      </c>
      <c r="S94" s="65">
        <f t="shared" si="11"/>
        <v>125724</v>
      </c>
      <c r="T94" s="65">
        <f t="shared" si="12"/>
        <v>5324</v>
      </c>
      <c r="U94" s="65">
        <f t="shared" si="13"/>
        <v>120400</v>
      </c>
      <c r="V94" s="67">
        <f t="shared" si="14"/>
        <v>0.04234672775</v>
      </c>
    </row>
    <row r="95" ht="15.75" customHeight="1">
      <c r="A95" s="65">
        <f t="shared" si="62"/>
        <v>93</v>
      </c>
      <c r="B95" s="66">
        <v>44289.0</v>
      </c>
      <c r="C95" s="65">
        <v>3359.0</v>
      </c>
      <c r="D95" s="65">
        <v>49151.0</v>
      </c>
      <c r="E95" s="65">
        <f t="shared" si="2"/>
        <v>52510</v>
      </c>
      <c r="F95" s="67">
        <f t="shared" si="3"/>
        <v>0.06396876785</v>
      </c>
      <c r="G95" s="65">
        <v>1953.0</v>
      </c>
      <c r="H95" s="65">
        <v>71876.0</v>
      </c>
      <c r="I95" s="65">
        <f t="shared" si="73"/>
        <v>73829</v>
      </c>
      <c r="J95" s="67">
        <f t="shared" si="74"/>
        <v>0.02645301982</v>
      </c>
      <c r="K95" s="65">
        <v>42.0</v>
      </c>
      <c r="L95" s="65">
        <v>974.0</v>
      </c>
      <c r="M95" s="65">
        <f t="shared" si="6"/>
        <v>1016</v>
      </c>
      <c r="N95" s="67">
        <f t="shared" si="7"/>
        <v>0.04133858268</v>
      </c>
      <c r="O95" s="69">
        <f t="shared" ref="O95:P95" si="108">S95-S94</f>
        <v>1631</v>
      </c>
      <c r="P95" s="69">
        <f t="shared" si="108"/>
        <v>30</v>
      </c>
      <c r="Q95" s="69">
        <f t="shared" si="9"/>
        <v>1601</v>
      </c>
      <c r="R95" s="67">
        <f t="shared" si="10"/>
        <v>0.01839362354</v>
      </c>
      <c r="S95" s="65">
        <f t="shared" si="11"/>
        <v>127355</v>
      </c>
      <c r="T95" s="65">
        <f t="shared" si="12"/>
        <v>5354</v>
      </c>
      <c r="U95" s="65">
        <f t="shared" si="13"/>
        <v>122001</v>
      </c>
      <c r="V95" s="67">
        <f t="shared" si="14"/>
        <v>0.04203996702</v>
      </c>
    </row>
    <row r="96" ht="15.75" customHeight="1">
      <c r="A96" s="65">
        <f t="shared" si="62"/>
        <v>94</v>
      </c>
      <c r="B96" s="66">
        <v>44290.0</v>
      </c>
      <c r="C96" s="65">
        <v>3362.0</v>
      </c>
      <c r="D96" s="65">
        <v>49225.0</v>
      </c>
      <c r="E96" s="65">
        <f t="shared" si="2"/>
        <v>52587</v>
      </c>
      <c r="F96" s="67">
        <f t="shared" si="3"/>
        <v>0.06393215053</v>
      </c>
      <c r="G96" s="65">
        <v>2001.0</v>
      </c>
      <c r="H96" s="65">
        <v>73967.0</v>
      </c>
      <c r="I96" s="65">
        <f t="shared" si="73"/>
        <v>75968</v>
      </c>
      <c r="J96" s="67">
        <f t="shared" si="74"/>
        <v>0.02634003791</v>
      </c>
      <c r="K96" s="65">
        <v>42.0</v>
      </c>
      <c r="L96" s="65">
        <v>974.0</v>
      </c>
      <c r="M96" s="65">
        <f t="shared" si="6"/>
        <v>1016</v>
      </c>
      <c r="N96" s="67">
        <f t="shared" si="7"/>
        <v>0.04133858268</v>
      </c>
      <c r="O96" s="69">
        <f t="shared" ref="O96:P96" si="109">S96-S95</f>
        <v>2216</v>
      </c>
      <c r="P96" s="69">
        <f t="shared" si="109"/>
        <v>51</v>
      </c>
      <c r="Q96" s="69">
        <f t="shared" si="9"/>
        <v>2165</v>
      </c>
      <c r="R96" s="67">
        <f t="shared" si="10"/>
        <v>0.02301444043</v>
      </c>
      <c r="S96" s="65">
        <f t="shared" si="11"/>
        <v>129571</v>
      </c>
      <c r="T96" s="65">
        <f t="shared" si="12"/>
        <v>5405</v>
      </c>
      <c r="U96" s="65">
        <f t="shared" si="13"/>
        <v>124166</v>
      </c>
      <c r="V96" s="67">
        <f t="shared" si="14"/>
        <v>0.04171458119</v>
      </c>
    </row>
    <row r="97" ht="15.75" customHeight="1">
      <c r="A97" s="65">
        <f t="shared" si="62"/>
        <v>95</v>
      </c>
      <c r="B97" s="66">
        <v>44291.0</v>
      </c>
      <c r="C97" s="65">
        <v>3367.0</v>
      </c>
      <c r="D97" s="65">
        <v>49415.0</v>
      </c>
      <c r="E97" s="65">
        <f t="shared" si="2"/>
        <v>52782</v>
      </c>
      <c r="F97" s="67">
        <f t="shared" si="3"/>
        <v>0.06379068622</v>
      </c>
      <c r="G97" s="65">
        <v>2016.0</v>
      </c>
      <c r="H97" s="65">
        <v>75543.0</v>
      </c>
      <c r="I97" s="65">
        <f t="shared" si="73"/>
        <v>77559</v>
      </c>
      <c r="J97" s="67">
        <f t="shared" si="74"/>
        <v>0.02599311492</v>
      </c>
      <c r="K97" s="65">
        <v>42.0</v>
      </c>
      <c r="L97" s="65">
        <v>974.0</v>
      </c>
      <c r="M97" s="65">
        <f t="shared" si="6"/>
        <v>1016</v>
      </c>
      <c r="N97" s="67">
        <f t="shared" si="7"/>
        <v>0.04133858268</v>
      </c>
      <c r="O97" s="69">
        <f t="shared" ref="O97:P97" si="110">S97-S96</f>
        <v>1786</v>
      </c>
      <c r="P97" s="69">
        <f t="shared" si="110"/>
        <v>20</v>
      </c>
      <c r="Q97" s="69">
        <f t="shared" si="9"/>
        <v>1766</v>
      </c>
      <c r="R97" s="67">
        <f t="shared" si="10"/>
        <v>0.01119820829</v>
      </c>
      <c r="S97" s="65">
        <f t="shared" si="11"/>
        <v>131357</v>
      </c>
      <c r="T97" s="65">
        <f t="shared" si="12"/>
        <v>5425</v>
      </c>
      <c r="U97" s="65">
        <f t="shared" si="13"/>
        <v>125932</v>
      </c>
      <c r="V97" s="67">
        <f t="shared" si="14"/>
        <v>0.04129966427</v>
      </c>
    </row>
    <row r="98" ht="15.75" customHeight="1">
      <c r="A98" s="65">
        <f t="shared" si="62"/>
        <v>96</v>
      </c>
      <c r="B98" s="66">
        <v>44292.0</v>
      </c>
      <c r="C98" s="65">
        <v>3369.0</v>
      </c>
      <c r="D98" s="65">
        <v>49475.0</v>
      </c>
      <c r="E98" s="65">
        <f t="shared" si="2"/>
        <v>52844</v>
      </c>
      <c r="F98" s="67">
        <f t="shared" si="3"/>
        <v>0.06375369011</v>
      </c>
      <c r="G98" s="65">
        <v>2089.0</v>
      </c>
      <c r="H98" s="65">
        <v>79781.0</v>
      </c>
      <c r="I98" s="65">
        <f t="shared" si="73"/>
        <v>81870</v>
      </c>
      <c r="J98" s="67">
        <f t="shared" si="74"/>
        <v>0.02551606205</v>
      </c>
      <c r="K98" s="65">
        <v>42.0</v>
      </c>
      <c r="L98" s="65">
        <v>974.0</v>
      </c>
      <c r="M98" s="65">
        <f t="shared" si="6"/>
        <v>1016</v>
      </c>
      <c r="N98" s="67">
        <f t="shared" si="7"/>
        <v>0.04133858268</v>
      </c>
      <c r="O98" s="69">
        <f t="shared" ref="O98:P98" si="111">S98-S97</f>
        <v>4373</v>
      </c>
      <c r="P98" s="69">
        <f t="shared" si="111"/>
        <v>75</v>
      </c>
      <c r="Q98" s="69">
        <f t="shared" si="9"/>
        <v>4298</v>
      </c>
      <c r="R98" s="67">
        <f t="shared" si="10"/>
        <v>0.01715069746</v>
      </c>
      <c r="S98" s="65">
        <f t="shared" si="11"/>
        <v>135730</v>
      </c>
      <c r="T98" s="65">
        <f t="shared" si="12"/>
        <v>5500</v>
      </c>
      <c r="U98" s="65">
        <f t="shared" si="13"/>
        <v>130230</v>
      </c>
      <c r="V98" s="67">
        <f t="shared" si="14"/>
        <v>0.04052162381</v>
      </c>
    </row>
    <row r="99" ht="15.75" customHeight="1">
      <c r="A99" s="65">
        <f t="shared" si="62"/>
        <v>97</v>
      </c>
      <c r="B99" s="66">
        <v>44293.0</v>
      </c>
      <c r="C99" s="65">
        <v>3387.0</v>
      </c>
      <c r="D99" s="65">
        <v>49908.0</v>
      </c>
      <c r="E99" s="65">
        <f t="shared" si="2"/>
        <v>53295</v>
      </c>
      <c r="F99" s="67">
        <f t="shared" si="3"/>
        <v>0.06355192795</v>
      </c>
      <c r="G99" s="65">
        <v>2145.0</v>
      </c>
      <c r="H99" s="65">
        <v>82939.0</v>
      </c>
      <c r="I99" s="65">
        <f t="shared" si="73"/>
        <v>85084</v>
      </c>
      <c r="J99" s="67">
        <f t="shared" si="74"/>
        <v>0.02521038033</v>
      </c>
      <c r="K99" s="65">
        <v>42.0</v>
      </c>
      <c r="L99" s="65">
        <v>974.0</v>
      </c>
      <c r="M99" s="65">
        <f t="shared" si="6"/>
        <v>1016</v>
      </c>
      <c r="N99" s="67">
        <f t="shared" si="7"/>
        <v>0.04133858268</v>
      </c>
      <c r="O99" s="69">
        <f t="shared" ref="O99:P99" si="112">S99-S98</f>
        <v>3665</v>
      </c>
      <c r="P99" s="69">
        <f t="shared" si="112"/>
        <v>74</v>
      </c>
      <c r="Q99" s="69">
        <f t="shared" si="9"/>
        <v>3591</v>
      </c>
      <c r="R99" s="67">
        <f t="shared" si="10"/>
        <v>0.02019099591</v>
      </c>
      <c r="S99" s="65">
        <f t="shared" si="11"/>
        <v>139395</v>
      </c>
      <c r="T99" s="65">
        <f t="shared" si="12"/>
        <v>5574</v>
      </c>
      <c r="U99" s="65">
        <f t="shared" si="13"/>
        <v>133821</v>
      </c>
      <c r="V99" s="67">
        <f t="shared" si="14"/>
        <v>0.03998708705</v>
      </c>
    </row>
    <row r="100" ht="15.75" customHeight="1">
      <c r="A100" s="65">
        <f t="shared" si="62"/>
        <v>98</v>
      </c>
      <c r="B100" s="66">
        <v>44294.0</v>
      </c>
      <c r="C100" s="65">
        <v>3410.0</v>
      </c>
      <c r="D100" s="65">
        <v>50411.0</v>
      </c>
      <c r="E100" s="65">
        <f t="shared" si="2"/>
        <v>53821</v>
      </c>
      <c r="F100" s="67">
        <f t="shared" si="3"/>
        <v>0.06335816874</v>
      </c>
      <c r="G100" s="65">
        <v>2218.0</v>
      </c>
      <c r="H100" s="65">
        <v>86646.0</v>
      </c>
      <c r="I100" s="65">
        <f t="shared" si="73"/>
        <v>88864</v>
      </c>
      <c r="J100" s="67">
        <f t="shared" si="74"/>
        <v>0.02495948866</v>
      </c>
      <c r="K100" s="65">
        <v>42.0</v>
      </c>
      <c r="L100" s="65">
        <v>974.0</v>
      </c>
      <c r="M100" s="65">
        <f t="shared" si="6"/>
        <v>1016</v>
      </c>
      <c r="N100" s="67">
        <f t="shared" si="7"/>
        <v>0.04133858268</v>
      </c>
      <c r="O100" s="69">
        <f t="shared" ref="O100:P100" si="113">S100-S99</f>
        <v>4306</v>
      </c>
      <c r="P100" s="69">
        <f t="shared" si="113"/>
        <v>96</v>
      </c>
      <c r="Q100" s="69">
        <f t="shared" si="9"/>
        <v>4210</v>
      </c>
      <c r="R100" s="67">
        <f t="shared" si="10"/>
        <v>0.02229447283</v>
      </c>
      <c r="S100" s="65">
        <f t="shared" si="11"/>
        <v>143701</v>
      </c>
      <c r="T100" s="65">
        <f t="shared" si="12"/>
        <v>5670</v>
      </c>
      <c r="U100" s="65">
        <f t="shared" si="13"/>
        <v>138031</v>
      </c>
      <c r="V100" s="67">
        <f t="shared" si="14"/>
        <v>0.03945692793</v>
      </c>
    </row>
    <row r="101" ht="15.75" customHeight="1">
      <c r="A101" s="65">
        <f t="shared" si="62"/>
        <v>99</v>
      </c>
      <c r="B101" s="66">
        <v>44295.0</v>
      </c>
      <c r="C101" s="65">
        <v>3431.0</v>
      </c>
      <c r="D101" s="65">
        <v>50905.0</v>
      </c>
      <c r="E101" s="65">
        <f t="shared" si="2"/>
        <v>54336</v>
      </c>
      <c r="F101" s="67">
        <f t="shared" si="3"/>
        <v>0.06314414016</v>
      </c>
      <c r="G101" s="65">
        <v>2301.0</v>
      </c>
      <c r="H101" s="65">
        <v>90667.0</v>
      </c>
      <c r="I101" s="65">
        <f t="shared" si="73"/>
        <v>92968</v>
      </c>
      <c r="J101" s="67">
        <f t="shared" si="74"/>
        <v>0.02475045177</v>
      </c>
      <c r="K101" s="65">
        <v>42.0</v>
      </c>
      <c r="L101" s="65">
        <v>974.0</v>
      </c>
      <c r="M101" s="65">
        <f t="shared" si="6"/>
        <v>1016</v>
      </c>
      <c r="N101" s="67">
        <f t="shared" si="7"/>
        <v>0.04133858268</v>
      </c>
      <c r="O101" s="69">
        <f t="shared" ref="O101:P101" si="114">S101-S100</f>
        <v>4619</v>
      </c>
      <c r="P101" s="69">
        <f t="shared" si="114"/>
        <v>104</v>
      </c>
      <c r="Q101" s="69">
        <f t="shared" si="9"/>
        <v>4515</v>
      </c>
      <c r="R101" s="67">
        <f t="shared" si="10"/>
        <v>0.02251569604</v>
      </c>
      <c r="S101" s="65">
        <f t="shared" si="11"/>
        <v>148320</v>
      </c>
      <c r="T101" s="65">
        <f t="shared" si="12"/>
        <v>5774</v>
      </c>
      <c r="U101" s="65">
        <f t="shared" si="13"/>
        <v>142546</v>
      </c>
      <c r="V101" s="67">
        <f t="shared" si="14"/>
        <v>0.03892934196</v>
      </c>
    </row>
    <row r="102" ht="15.75" customHeight="1">
      <c r="A102" s="65">
        <f t="shared" si="62"/>
        <v>100</v>
      </c>
      <c r="B102" s="66">
        <v>44296.0</v>
      </c>
      <c r="C102" s="65">
        <v>3451.0</v>
      </c>
      <c r="D102" s="65">
        <v>51413.0</v>
      </c>
      <c r="E102" s="65">
        <f t="shared" si="2"/>
        <v>54864</v>
      </c>
      <c r="F102" s="67">
        <f t="shared" si="3"/>
        <v>0.06290099154</v>
      </c>
      <c r="G102" s="65">
        <v>2346.0</v>
      </c>
      <c r="H102" s="65">
        <v>94175.0</v>
      </c>
      <c r="I102" s="65">
        <f t="shared" si="73"/>
        <v>96521</v>
      </c>
      <c r="J102" s="67">
        <f t="shared" si="74"/>
        <v>0.02430559153</v>
      </c>
      <c r="K102" s="65">
        <v>42.0</v>
      </c>
      <c r="L102" s="65">
        <v>974.0</v>
      </c>
      <c r="M102" s="65">
        <f t="shared" si="6"/>
        <v>1016</v>
      </c>
      <c r="N102" s="67">
        <f t="shared" si="7"/>
        <v>0.04133858268</v>
      </c>
      <c r="O102" s="69">
        <f t="shared" ref="O102:P102" si="115">S102-S101</f>
        <v>4081</v>
      </c>
      <c r="P102" s="69">
        <f t="shared" si="115"/>
        <v>65</v>
      </c>
      <c r="Q102" s="69">
        <f t="shared" si="9"/>
        <v>4016</v>
      </c>
      <c r="R102" s="67">
        <f t="shared" si="10"/>
        <v>0.01592746876</v>
      </c>
      <c r="S102" s="65">
        <f t="shared" si="11"/>
        <v>152401</v>
      </c>
      <c r="T102" s="65">
        <f t="shared" si="12"/>
        <v>5839</v>
      </c>
      <c r="U102" s="65">
        <f t="shared" si="13"/>
        <v>146562</v>
      </c>
      <c r="V102" s="67">
        <f t="shared" si="14"/>
        <v>0.03831339689</v>
      </c>
    </row>
    <row r="103" ht="15.75" customHeight="1">
      <c r="A103" s="65">
        <f t="shared" si="62"/>
        <v>101</v>
      </c>
      <c r="B103" s="66">
        <v>44297.0</v>
      </c>
      <c r="C103" s="65">
        <v>3474.0</v>
      </c>
      <c r="D103" s="65">
        <v>52050.0</v>
      </c>
      <c r="E103" s="65">
        <f t="shared" si="2"/>
        <v>55524</v>
      </c>
      <c r="F103" s="67">
        <f t="shared" si="3"/>
        <v>0.06256753836</v>
      </c>
      <c r="G103" s="65">
        <v>2382.0</v>
      </c>
      <c r="H103" s="65">
        <v>96029.0</v>
      </c>
      <c r="I103" s="65">
        <f t="shared" si="73"/>
        <v>98411</v>
      </c>
      <c r="J103" s="67">
        <f t="shared" si="74"/>
        <v>0.02420461127</v>
      </c>
      <c r="K103" s="65">
        <v>42.0</v>
      </c>
      <c r="L103" s="65">
        <v>974.0</v>
      </c>
      <c r="M103" s="65">
        <f t="shared" si="6"/>
        <v>1016</v>
      </c>
      <c r="N103" s="67">
        <f t="shared" si="7"/>
        <v>0.04133858268</v>
      </c>
      <c r="O103" s="69">
        <f t="shared" ref="O103:P103" si="116">S103-S102</f>
        <v>2550</v>
      </c>
      <c r="P103" s="69">
        <f t="shared" si="116"/>
        <v>59</v>
      </c>
      <c r="Q103" s="69">
        <f t="shared" si="9"/>
        <v>2491</v>
      </c>
      <c r="R103" s="67">
        <f t="shared" si="10"/>
        <v>0.0231372549</v>
      </c>
      <c r="S103" s="65">
        <f t="shared" si="11"/>
        <v>154951</v>
      </c>
      <c r="T103" s="65">
        <f t="shared" si="12"/>
        <v>5898</v>
      </c>
      <c r="U103" s="65">
        <f t="shared" si="13"/>
        <v>149053</v>
      </c>
      <c r="V103" s="67">
        <f t="shared" si="14"/>
        <v>0.03806364593</v>
      </c>
    </row>
    <row r="104" ht="15.75" customHeight="1">
      <c r="A104" s="65">
        <f t="shared" si="62"/>
        <v>102</v>
      </c>
      <c r="B104" s="66">
        <v>44298.0</v>
      </c>
      <c r="C104" s="65">
        <v>3498.0</v>
      </c>
      <c r="D104" s="65">
        <v>52247.0</v>
      </c>
      <c r="E104" s="65">
        <f t="shared" si="2"/>
        <v>55745</v>
      </c>
      <c r="F104" s="67">
        <f t="shared" si="3"/>
        <v>0.06275002242</v>
      </c>
      <c r="G104" s="65">
        <v>2407.0</v>
      </c>
      <c r="H104" s="65">
        <v>97594.0</v>
      </c>
      <c r="I104" s="65">
        <f t="shared" si="73"/>
        <v>100001</v>
      </c>
      <c r="J104" s="67">
        <f t="shared" si="74"/>
        <v>0.0240697593</v>
      </c>
      <c r="K104" s="65">
        <v>42.0</v>
      </c>
      <c r="L104" s="65">
        <v>974.0</v>
      </c>
      <c r="M104" s="65">
        <f t="shared" si="6"/>
        <v>1016</v>
      </c>
      <c r="N104" s="67">
        <f t="shared" si="7"/>
        <v>0.04133858268</v>
      </c>
      <c r="O104" s="69">
        <f t="shared" ref="O104:P104" si="117">S104-S103</f>
        <v>1811</v>
      </c>
      <c r="P104" s="69">
        <f t="shared" si="117"/>
        <v>49</v>
      </c>
      <c r="Q104" s="69">
        <f t="shared" si="9"/>
        <v>1762</v>
      </c>
      <c r="R104" s="67">
        <f t="shared" si="10"/>
        <v>0.02705687465</v>
      </c>
      <c r="S104" s="65">
        <f t="shared" si="11"/>
        <v>156762</v>
      </c>
      <c r="T104" s="65">
        <f t="shared" si="12"/>
        <v>5947</v>
      </c>
      <c r="U104" s="65">
        <f t="shared" si="13"/>
        <v>150815</v>
      </c>
      <c r="V104" s="67">
        <f t="shared" si="14"/>
        <v>0.03793648971</v>
      </c>
    </row>
    <row r="105" ht="15.75" customHeight="1">
      <c r="A105" s="65">
        <f t="shared" si="62"/>
        <v>103</v>
      </c>
      <c r="B105" s="66">
        <v>44299.0</v>
      </c>
      <c r="C105" s="65">
        <v>3499.0</v>
      </c>
      <c r="D105" s="65">
        <v>52558.0</v>
      </c>
      <c r="E105" s="65">
        <f t="shared" si="2"/>
        <v>56057</v>
      </c>
      <c r="F105" s="67">
        <f t="shared" si="3"/>
        <v>0.06241860963</v>
      </c>
      <c r="G105" s="65">
        <v>2472.0</v>
      </c>
      <c r="H105" s="65">
        <v>101106.0</v>
      </c>
      <c r="I105" s="65">
        <f t="shared" si="73"/>
        <v>103578</v>
      </c>
      <c r="J105" s="67">
        <f t="shared" si="74"/>
        <v>0.02386607195</v>
      </c>
      <c r="K105" s="65">
        <v>42.0</v>
      </c>
      <c r="L105" s="65">
        <v>974.0</v>
      </c>
      <c r="M105" s="65">
        <f t="shared" si="6"/>
        <v>1016</v>
      </c>
      <c r="N105" s="67">
        <f t="shared" si="7"/>
        <v>0.04133858268</v>
      </c>
      <c r="O105" s="69">
        <f t="shared" ref="O105:P105" si="118">S105-S104</f>
        <v>3889</v>
      </c>
      <c r="P105" s="69">
        <f t="shared" si="118"/>
        <v>66</v>
      </c>
      <c r="Q105" s="69">
        <f t="shared" si="9"/>
        <v>3823</v>
      </c>
      <c r="R105" s="67">
        <f t="shared" si="10"/>
        <v>0.01697094369</v>
      </c>
      <c r="S105" s="65">
        <f t="shared" si="11"/>
        <v>160651</v>
      </c>
      <c r="T105" s="65">
        <f t="shared" si="12"/>
        <v>6013</v>
      </c>
      <c r="U105" s="65">
        <f t="shared" si="13"/>
        <v>154638</v>
      </c>
      <c r="V105" s="67">
        <f t="shared" si="14"/>
        <v>0.03742896092</v>
      </c>
    </row>
    <row r="106" ht="15.75" customHeight="1">
      <c r="A106" s="65">
        <f t="shared" si="62"/>
        <v>104</v>
      </c>
      <c r="B106" s="66">
        <v>44300.0</v>
      </c>
      <c r="C106" s="65">
        <v>3524.0</v>
      </c>
      <c r="D106" s="65">
        <v>53336.0</v>
      </c>
      <c r="E106" s="65">
        <f t="shared" si="2"/>
        <v>56860</v>
      </c>
      <c r="F106" s="67">
        <f t="shared" si="3"/>
        <v>0.06197678509</v>
      </c>
      <c r="G106" s="65">
        <v>2533.0</v>
      </c>
      <c r="H106" s="65">
        <v>104284.0</v>
      </c>
      <c r="I106" s="65">
        <f t="shared" si="73"/>
        <v>106817</v>
      </c>
      <c r="J106" s="67">
        <f t="shared" si="74"/>
        <v>0.02371345385</v>
      </c>
      <c r="K106" s="65">
        <v>42.0</v>
      </c>
      <c r="L106" s="65">
        <v>974.0</v>
      </c>
      <c r="M106" s="65">
        <f t="shared" si="6"/>
        <v>1016</v>
      </c>
      <c r="N106" s="67">
        <f t="shared" si="7"/>
        <v>0.04133858268</v>
      </c>
      <c r="O106" s="69">
        <f t="shared" ref="O106:P106" si="119">S106-S105</f>
        <v>4042</v>
      </c>
      <c r="P106" s="69">
        <f t="shared" si="119"/>
        <v>86</v>
      </c>
      <c r="Q106" s="69">
        <f t="shared" si="9"/>
        <v>3956</v>
      </c>
      <c r="R106" s="67">
        <f t="shared" si="10"/>
        <v>0.02127659574</v>
      </c>
      <c r="S106" s="65">
        <f t="shared" si="11"/>
        <v>164693</v>
      </c>
      <c r="T106" s="65">
        <f t="shared" si="12"/>
        <v>6099</v>
      </c>
      <c r="U106" s="65">
        <f t="shared" si="13"/>
        <v>158594</v>
      </c>
      <c r="V106" s="67">
        <f t="shared" si="14"/>
        <v>0.03703253933</v>
      </c>
    </row>
    <row r="107" ht="15.75" customHeight="1">
      <c r="A107" s="65">
        <f t="shared" si="62"/>
        <v>105</v>
      </c>
      <c r="B107" s="66">
        <v>44301.0</v>
      </c>
      <c r="C107" s="65">
        <v>3538.0</v>
      </c>
      <c r="D107" s="65">
        <v>54047.0</v>
      </c>
      <c r="E107" s="65">
        <f t="shared" si="2"/>
        <v>57585</v>
      </c>
      <c r="F107" s="67">
        <f t="shared" si="3"/>
        <v>0.06143961101</v>
      </c>
      <c r="G107" s="65">
        <v>2585.0</v>
      </c>
      <c r="H107" s="65">
        <v>106768.0</v>
      </c>
      <c r="I107" s="65">
        <f t="shared" si="73"/>
        <v>109353</v>
      </c>
      <c r="J107" s="67">
        <f t="shared" si="74"/>
        <v>0.02363904054</v>
      </c>
      <c r="K107" s="65">
        <v>42.0</v>
      </c>
      <c r="L107" s="65">
        <v>974.0</v>
      </c>
      <c r="M107" s="65">
        <f t="shared" si="6"/>
        <v>1016</v>
      </c>
      <c r="N107" s="67">
        <f t="shared" si="7"/>
        <v>0.04133858268</v>
      </c>
      <c r="O107" s="69">
        <f t="shared" ref="O107:P107" si="120">S107-S106</f>
        <v>3261</v>
      </c>
      <c r="P107" s="69">
        <f t="shared" si="120"/>
        <v>66</v>
      </c>
      <c r="Q107" s="69">
        <f t="shared" si="9"/>
        <v>3195</v>
      </c>
      <c r="R107" s="67">
        <f t="shared" si="10"/>
        <v>0.02023919043</v>
      </c>
      <c r="S107" s="65">
        <f t="shared" si="11"/>
        <v>167954</v>
      </c>
      <c r="T107" s="65">
        <f t="shared" si="12"/>
        <v>6165</v>
      </c>
      <c r="U107" s="65">
        <f t="shared" si="13"/>
        <v>161789</v>
      </c>
      <c r="V107" s="67">
        <f t="shared" si="14"/>
        <v>0.03670647916</v>
      </c>
    </row>
    <row r="108" ht="15.75" customHeight="1">
      <c r="A108" s="65">
        <f t="shared" si="62"/>
        <v>106</v>
      </c>
      <c r="B108" s="66">
        <v>44302.0</v>
      </c>
      <c r="C108" s="65">
        <v>3554.0</v>
      </c>
      <c r="D108" s="65">
        <v>54754.0</v>
      </c>
      <c r="E108" s="65">
        <f t="shared" si="2"/>
        <v>58308</v>
      </c>
      <c r="F108" s="67">
        <f t="shared" si="3"/>
        <v>0.06095218495</v>
      </c>
      <c r="G108" s="65">
        <v>2637.0</v>
      </c>
      <c r="H108" s="65">
        <v>110575.0</v>
      </c>
      <c r="I108" s="65">
        <f t="shared" si="73"/>
        <v>113212</v>
      </c>
      <c r="J108" s="67">
        <f t="shared" si="74"/>
        <v>0.02329258383</v>
      </c>
      <c r="K108" s="65">
        <v>42.0</v>
      </c>
      <c r="L108" s="65">
        <v>974.0</v>
      </c>
      <c r="M108" s="65">
        <f t="shared" si="6"/>
        <v>1016</v>
      </c>
      <c r="N108" s="67">
        <f t="shared" si="7"/>
        <v>0.04133858268</v>
      </c>
      <c r="O108" s="69">
        <f t="shared" ref="O108:P108" si="121">S108-S107</f>
        <v>4582</v>
      </c>
      <c r="P108" s="69">
        <f t="shared" si="121"/>
        <v>68</v>
      </c>
      <c r="Q108" s="69">
        <f t="shared" si="9"/>
        <v>4514</v>
      </c>
      <c r="R108" s="67">
        <f t="shared" si="10"/>
        <v>0.01484068093</v>
      </c>
      <c r="S108" s="65">
        <f t="shared" si="11"/>
        <v>172536</v>
      </c>
      <c r="T108" s="65">
        <f t="shared" si="12"/>
        <v>6233</v>
      </c>
      <c r="U108" s="65">
        <f t="shared" si="13"/>
        <v>166303</v>
      </c>
      <c r="V108" s="67">
        <f t="shared" si="14"/>
        <v>0.03612579404</v>
      </c>
    </row>
    <row r="109" ht="15.75" customHeight="1">
      <c r="A109" s="65">
        <f t="shared" si="62"/>
        <v>107</v>
      </c>
      <c r="B109" s="66">
        <v>44303.0</v>
      </c>
      <c r="C109" s="65">
        <v>3570.0</v>
      </c>
      <c r="D109" s="65">
        <v>55572.0</v>
      </c>
      <c r="E109" s="65">
        <f t="shared" si="2"/>
        <v>59142</v>
      </c>
      <c r="F109" s="67">
        <f t="shared" si="3"/>
        <v>0.06036319367</v>
      </c>
      <c r="G109" s="65">
        <v>2694.0</v>
      </c>
      <c r="H109" s="65">
        <v>113134.0</v>
      </c>
      <c r="I109" s="65">
        <f t="shared" si="73"/>
        <v>115828</v>
      </c>
      <c r="J109" s="67">
        <f t="shared" si="74"/>
        <v>0.02325862486</v>
      </c>
      <c r="K109" s="65">
        <v>42.0</v>
      </c>
      <c r="L109" s="65">
        <v>974.0</v>
      </c>
      <c r="M109" s="65">
        <f t="shared" si="6"/>
        <v>1016</v>
      </c>
      <c r="N109" s="67">
        <f t="shared" si="7"/>
        <v>0.04133858268</v>
      </c>
      <c r="O109" s="69">
        <f t="shared" ref="O109:P109" si="122">S109-S108</f>
        <v>3450</v>
      </c>
      <c r="P109" s="69">
        <f t="shared" si="122"/>
        <v>73</v>
      </c>
      <c r="Q109" s="69">
        <f t="shared" si="9"/>
        <v>3377</v>
      </c>
      <c r="R109" s="67">
        <f t="shared" si="10"/>
        <v>0.02115942029</v>
      </c>
      <c r="S109" s="65">
        <f t="shared" si="11"/>
        <v>175986</v>
      </c>
      <c r="T109" s="65">
        <f t="shared" si="12"/>
        <v>6306</v>
      </c>
      <c r="U109" s="65">
        <f t="shared" si="13"/>
        <v>169680</v>
      </c>
      <c r="V109" s="67">
        <f t="shared" si="14"/>
        <v>0.03583239576</v>
      </c>
    </row>
    <row r="110" ht="15.75" customHeight="1">
      <c r="A110" s="65">
        <f t="shared" si="62"/>
        <v>108</v>
      </c>
      <c r="B110" s="66">
        <v>44304.0</v>
      </c>
      <c r="C110" s="65">
        <v>3596.0</v>
      </c>
      <c r="D110" s="65">
        <v>56164.0</v>
      </c>
      <c r="E110" s="65">
        <f t="shared" si="2"/>
        <v>59760</v>
      </c>
      <c r="F110" s="67">
        <f t="shared" si="3"/>
        <v>0.06017402945</v>
      </c>
      <c r="G110" s="65">
        <v>2756.0</v>
      </c>
      <c r="H110" s="65">
        <v>115455.0</v>
      </c>
      <c r="I110" s="65">
        <f t="shared" si="73"/>
        <v>118211</v>
      </c>
      <c r="J110" s="67">
        <f t="shared" si="74"/>
        <v>0.02331424318</v>
      </c>
      <c r="K110" s="65">
        <v>42.0</v>
      </c>
      <c r="L110" s="65">
        <v>974.0</v>
      </c>
      <c r="M110" s="65">
        <f t="shared" si="6"/>
        <v>1016</v>
      </c>
      <c r="N110" s="67">
        <f t="shared" si="7"/>
        <v>0.04133858268</v>
      </c>
      <c r="O110" s="69">
        <f t="shared" ref="O110:P110" si="123">S110-S109</f>
        <v>3001</v>
      </c>
      <c r="P110" s="69">
        <f t="shared" si="123"/>
        <v>88</v>
      </c>
      <c r="Q110" s="69">
        <f t="shared" si="9"/>
        <v>2913</v>
      </c>
      <c r="R110" s="67">
        <f t="shared" si="10"/>
        <v>0.02932355881</v>
      </c>
      <c r="S110" s="65">
        <f t="shared" si="11"/>
        <v>178987</v>
      </c>
      <c r="T110" s="65">
        <f t="shared" si="12"/>
        <v>6394</v>
      </c>
      <c r="U110" s="65">
        <f t="shared" si="13"/>
        <v>172593</v>
      </c>
      <c r="V110" s="67">
        <f t="shared" si="14"/>
        <v>0.03572326482</v>
      </c>
    </row>
    <row r="111" ht="15.75" customHeight="1">
      <c r="A111" s="65">
        <f t="shared" si="62"/>
        <v>109</v>
      </c>
      <c r="B111" s="66">
        <v>44305.0</v>
      </c>
      <c r="C111" s="65">
        <v>3604.0</v>
      </c>
      <c r="D111" s="65">
        <v>56605.0</v>
      </c>
      <c r="E111" s="65">
        <f t="shared" si="2"/>
        <v>60209</v>
      </c>
      <c r="F111" s="67">
        <f t="shared" si="3"/>
        <v>0.05985816074</v>
      </c>
      <c r="G111" s="65">
        <v>2805.0</v>
      </c>
      <c r="H111" s="65">
        <v>117810.0</v>
      </c>
      <c r="I111" s="65">
        <f t="shared" si="73"/>
        <v>120615</v>
      </c>
      <c r="J111" s="67">
        <f t="shared" si="74"/>
        <v>0.02325581395</v>
      </c>
      <c r="K111" s="65">
        <v>42.0</v>
      </c>
      <c r="L111" s="65">
        <v>974.0</v>
      </c>
      <c r="M111" s="65">
        <f t="shared" si="6"/>
        <v>1016</v>
      </c>
      <c r="N111" s="67">
        <f t="shared" si="7"/>
        <v>0.04133858268</v>
      </c>
      <c r="O111" s="69">
        <f t="shared" ref="O111:P111" si="124">S111-S110</f>
        <v>2853</v>
      </c>
      <c r="P111" s="69">
        <f t="shared" si="124"/>
        <v>57</v>
      </c>
      <c r="Q111" s="69">
        <f t="shared" si="9"/>
        <v>2796</v>
      </c>
      <c r="R111" s="67">
        <f t="shared" si="10"/>
        <v>0.01997896951</v>
      </c>
      <c r="S111" s="65">
        <f t="shared" si="11"/>
        <v>181840</v>
      </c>
      <c r="T111" s="65">
        <f t="shared" si="12"/>
        <v>6451</v>
      </c>
      <c r="U111" s="65">
        <f t="shared" si="13"/>
        <v>175389</v>
      </c>
      <c r="V111" s="67">
        <f t="shared" si="14"/>
        <v>0.03547624285</v>
      </c>
    </row>
    <row r="112" ht="15.75" customHeight="1">
      <c r="A112" s="65">
        <f t="shared" si="62"/>
        <v>110</v>
      </c>
      <c r="B112" s="66">
        <v>44306.0</v>
      </c>
      <c r="C112" s="65">
        <v>3613.0</v>
      </c>
      <c r="D112" s="65">
        <v>56918.0</v>
      </c>
      <c r="E112" s="65">
        <f t="shared" si="2"/>
        <v>60531</v>
      </c>
      <c r="F112" s="67">
        <f t="shared" si="3"/>
        <v>0.05968842411</v>
      </c>
      <c r="G112" s="65">
        <v>2882.0</v>
      </c>
      <c r="H112" s="65">
        <v>121337.0</v>
      </c>
      <c r="I112" s="65">
        <f t="shared" si="73"/>
        <v>124219</v>
      </c>
      <c r="J112" s="67">
        <f t="shared" si="74"/>
        <v>0.0232009596</v>
      </c>
      <c r="K112" s="65">
        <v>42.0</v>
      </c>
      <c r="L112" s="65">
        <v>974.0</v>
      </c>
      <c r="M112" s="65">
        <f t="shared" si="6"/>
        <v>1016</v>
      </c>
      <c r="N112" s="67">
        <f t="shared" si="7"/>
        <v>0.04133858268</v>
      </c>
      <c r="O112" s="69">
        <f t="shared" ref="O112:P112" si="125">S112-S111</f>
        <v>3926</v>
      </c>
      <c r="P112" s="69">
        <f t="shared" si="125"/>
        <v>86</v>
      </c>
      <c r="Q112" s="69">
        <f t="shared" si="9"/>
        <v>3840</v>
      </c>
      <c r="R112" s="67">
        <f t="shared" si="10"/>
        <v>0.02190524707</v>
      </c>
      <c r="S112" s="65">
        <f t="shared" si="11"/>
        <v>185766</v>
      </c>
      <c r="T112" s="65">
        <f t="shared" si="12"/>
        <v>6537</v>
      </c>
      <c r="U112" s="65">
        <f t="shared" si="13"/>
        <v>179229</v>
      </c>
      <c r="V112" s="67">
        <f t="shared" si="14"/>
        <v>0.03518943187</v>
      </c>
    </row>
    <row r="113" ht="15.75" customHeight="1">
      <c r="A113" s="65">
        <f t="shared" si="62"/>
        <v>111</v>
      </c>
      <c r="B113" s="66">
        <v>44307.0</v>
      </c>
      <c r="C113" s="65">
        <v>3635.0</v>
      </c>
      <c r="D113" s="65">
        <v>57331.0</v>
      </c>
      <c r="E113" s="65">
        <f t="shared" si="2"/>
        <v>60966</v>
      </c>
      <c r="F113" s="67">
        <f t="shared" si="3"/>
        <v>0.05962339665</v>
      </c>
      <c r="G113" s="65">
        <v>2978.0</v>
      </c>
      <c r="H113" s="65">
        <v>126046.0</v>
      </c>
      <c r="I113" s="65">
        <f t="shared" si="73"/>
        <v>129024</v>
      </c>
      <c r="J113" s="67">
        <f t="shared" si="74"/>
        <v>0.02308097718</v>
      </c>
      <c r="K113" s="65">
        <v>42.0</v>
      </c>
      <c r="L113" s="65">
        <v>974.0</v>
      </c>
      <c r="M113" s="65">
        <f t="shared" si="6"/>
        <v>1016</v>
      </c>
      <c r="N113" s="67">
        <f t="shared" si="7"/>
        <v>0.04133858268</v>
      </c>
      <c r="O113" s="69">
        <f t="shared" ref="O113:P113" si="126">S113-S112</f>
        <v>5240</v>
      </c>
      <c r="P113" s="69">
        <f t="shared" si="126"/>
        <v>118</v>
      </c>
      <c r="Q113" s="69">
        <f t="shared" si="9"/>
        <v>5122</v>
      </c>
      <c r="R113" s="67">
        <f t="shared" si="10"/>
        <v>0.02251908397</v>
      </c>
      <c r="S113" s="65">
        <f t="shared" si="11"/>
        <v>191006</v>
      </c>
      <c r="T113" s="65">
        <f t="shared" si="12"/>
        <v>6655</v>
      </c>
      <c r="U113" s="65">
        <f t="shared" si="13"/>
        <v>184351</v>
      </c>
      <c r="V113" s="67">
        <f t="shared" si="14"/>
        <v>0.03484183743</v>
      </c>
    </row>
    <row r="114" ht="15.75" customHeight="1">
      <c r="A114" s="65">
        <f t="shared" si="62"/>
        <v>112</v>
      </c>
      <c r="B114" s="66">
        <v>44308.0</v>
      </c>
      <c r="C114" s="65">
        <v>3659.0</v>
      </c>
      <c r="D114" s="65">
        <v>57789.0</v>
      </c>
      <c r="E114" s="65">
        <f t="shared" si="2"/>
        <v>61448</v>
      </c>
      <c r="F114" s="67">
        <f t="shared" si="3"/>
        <v>0.05954628304</v>
      </c>
      <c r="G114" s="65">
        <v>3042.0</v>
      </c>
      <c r="H114" s="65">
        <v>129868.0</v>
      </c>
      <c r="I114" s="65">
        <f t="shared" si="73"/>
        <v>132910</v>
      </c>
      <c r="J114" s="67">
        <f t="shared" si="74"/>
        <v>0.02288766835</v>
      </c>
      <c r="K114" s="65">
        <v>42.0</v>
      </c>
      <c r="L114" s="65">
        <v>974.0</v>
      </c>
      <c r="M114" s="65">
        <f t="shared" si="6"/>
        <v>1016</v>
      </c>
      <c r="N114" s="67">
        <f t="shared" si="7"/>
        <v>0.04133858268</v>
      </c>
      <c r="O114" s="69">
        <f t="shared" ref="O114:P114" si="127">S114-S113</f>
        <v>4368</v>
      </c>
      <c r="P114" s="69">
        <f t="shared" si="127"/>
        <v>88</v>
      </c>
      <c r="Q114" s="69">
        <f t="shared" si="9"/>
        <v>4280</v>
      </c>
      <c r="R114" s="67">
        <f t="shared" si="10"/>
        <v>0.02014652015</v>
      </c>
      <c r="S114" s="65">
        <f t="shared" si="11"/>
        <v>195374</v>
      </c>
      <c r="T114" s="65">
        <f t="shared" si="12"/>
        <v>6743</v>
      </c>
      <c r="U114" s="65">
        <f t="shared" si="13"/>
        <v>188631</v>
      </c>
      <c r="V114" s="67">
        <f t="shared" si="14"/>
        <v>0.03451329245</v>
      </c>
    </row>
    <row r="115" ht="15.75" customHeight="1">
      <c r="A115" s="65">
        <f t="shared" si="62"/>
        <v>113</v>
      </c>
      <c r="B115" s="66">
        <v>44309.0</v>
      </c>
      <c r="C115" s="65">
        <v>3666.0</v>
      </c>
      <c r="D115" s="65">
        <v>58225.0</v>
      </c>
      <c r="E115" s="65">
        <f t="shared" si="2"/>
        <v>61891</v>
      </c>
      <c r="F115" s="67">
        <f t="shared" si="3"/>
        <v>0.05923316799</v>
      </c>
      <c r="G115" s="65">
        <v>3104.0</v>
      </c>
      <c r="H115" s="65">
        <v>133206.0</v>
      </c>
      <c r="I115" s="65">
        <f t="shared" si="73"/>
        <v>136310</v>
      </c>
      <c r="J115" s="67">
        <f t="shared" si="74"/>
        <v>0.02277162351</v>
      </c>
      <c r="K115" s="65">
        <v>42.0</v>
      </c>
      <c r="L115" s="65">
        <v>974.0</v>
      </c>
      <c r="M115" s="65">
        <f t="shared" si="6"/>
        <v>1016</v>
      </c>
      <c r="N115" s="67">
        <f t="shared" si="7"/>
        <v>0.04133858268</v>
      </c>
      <c r="O115" s="69">
        <f t="shared" ref="O115:P115" si="128">S115-S114</f>
        <v>3843</v>
      </c>
      <c r="P115" s="69">
        <f t="shared" si="128"/>
        <v>69</v>
      </c>
      <c r="Q115" s="69">
        <f t="shared" si="9"/>
        <v>3774</v>
      </c>
      <c r="R115" s="67">
        <f t="shared" si="10"/>
        <v>0.01795472287</v>
      </c>
      <c r="S115" s="65">
        <f t="shared" si="11"/>
        <v>199217</v>
      </c>
      <c r="T115" s="65">
        <f t="shared" si="12"/>
        <v>6812</v>
      </c>
      <c r="U115" s="65">
        <f t="shared" si="13"/>
        <v>192405</v>
      </c>
      <c r="V115" s="67">
        <f t="shared" si="14"/>
        <v>0.034193869</v>
      </c>
    </row>
    <row r="116" ht="15.75" customHeight="1">
      <c r="A116" s="65">
        <f t="shared" si="62"/>
        <v>114</v>
      </c>
      <c r="B116" s="66">
        <v>44310.0</v>
      </c>
      <c r="C116" s="65">
        <v>3682.0</v>
      </c>
      <c r="D116" s="65">
        <v>58939.0</v>
      </c>
      <c r="E116" s="65">
        <f t="shared" si="2"/>
        <v>62621</v>
      </c>
      <c r="F116" s="67">
        <f t="shared" si="3"/>
        <v>0.05879816675</v>
      </c>
      <c r="G116" s="65">
        <v>3195.0</v>
      </c>
      <c r="H116" s="65">
        <v>136901.0</v>
      </c>
      <c r="I116" s="65">
        <f t="shared" si="73"/>
        <v>140096</v>
      </c>
      <c r="J116" s="67">
        <f t="shared" si="74"/>
        <v>0.02280579032</v>
      </c>
      <c r="K116" s="65">
        <v>42.0</v>
      </c>
      <c r="L116" s="65">
        <v>974.0</v>
      </c>
      <c r="M116" s="65">
        <f t="shared" si="6"/>
        <v>1016</v>
      </c>
      <c r="N116" s="67">
        <f t="shared" si="7"/>
        <v>0.04133858268</v>
      </c>
      <c r="O116" s="69">
        <f t="shared" ref="O116:P116" si="129">S116-S115</f>
        <v>4516</v>
      </c>
      <c r="P116" s="69">
        <f t="shared" si="129"/>
        <v>107</v>
      </c>
      <c r="Q116" s="69">
        <f t="shared" si="9"/>
        <v>4409</v>
      </c>
      <c r="R116" s="67">
        <f t="shared" si="10"/>
        <v>0.0236935341</v>
      </c>
      <c r="S116" s="65">
        <f t="shared" si="11"/>
        <v>203733</v>
      </c>
      <c r="T116" s="65">
        <f t="shared" si="12"/>
        <v>6919</v>
      </c>
      <c r="U116" s="65">
        <f t="shared" si="13"/>
        <v>196814</v>
      </c>
      <c r="V116" s="67">
        <f t="shared" si="14"/>
        <v>0.03396111577</v>
      </c>
    </row>
    <row r="117" ht="15.75" customHeight="1">
      <c r="A117" s="65">
        <f t="shared" si="62"/>
        <v>115</v>
      </c>
      <c r="B117" s="66">
        <v>44311.0</v>
      </c>
      <c r="C117" s="65">
        <v>3713.0</v>
      </c>
      <c r="D117" s="65">
        <v>59525.0</v>
      </c>
      <c r="E117" s="65">
        <f t="shared" si="2"/>
        <v>63238</v>
      </c>
      <c r="F117" s="67">
        <f t="shared" si="3"/>
        <v>0.05871469686</v>
      </c>
      <c r="G117" s="65">
        <v>3230.0</v>
      </c>
      <c r="H117" s="65">
        <v>139133.0</v>
      </c>
      <c r="I117" s="65">
        <f t="shared" si="73"/>
        <v>142363</v>
      </c>
      <c r="J117" s="67">
        <f t="shared" si="74"/>
        <v>0.02268847945</v>
      </c>
      <c r="K117" s="65">
        <v>42.0</v>
      </c>
      <c r="L117" s="65">
        <v>974.0</v>
      </c>
      <c r="M117" s="65">
        <f t="shared" si="6"/>
        <v>1016</v>
      </c>
      <c r="N117" s="67">
        <f t="shared" si="7"/>
        <v>0.04133858268</v>
      </c>
      <c r="O117" s="69">
        <f t="shared" ref="O117:P117" si="130">S117-S116</f>
        <v>2884</v>
      </c>
      <c r="P117" s="69">
        <f t="shared" si="130"/>
        <v>66</v>
      </c>
      <c r="Q117" s="69">
        <f t="shared" si="9"/>
        <v>2818</v>
      </c>
      <c r="R117" s="67">
        <f t="shared" si="10"/>
        <v>0.02288488211</v>
      </c>
      <c r="S117" s="65">
        <f t="shared" si="11"/>
        <v>206617</v>
      </c>
      <c r="T117" s="65">
        <f t="shared" si="12"/>
        <v>6985</v>
      </c>
      <c r="U117" s="65">
        <f t="shared" si="13"/>
        <v>199632</v>
      </c>
      <c r="V117" s="67">
        <f t="shared" si="14"/>
        <v>0.03380651156</v>
      </c>
    </row>
    <row r="118" ht="15.75" customHeight="1">
      <c r="A118" s="65">
        <f t="shared" si="62"/>
        <v>116</v>
      </c>
      <c r="B118" s="66">
        <v>44312.0</v>
      </c>
      <c r="C118" s="65">
        <v>3728.0</v>
      </c>
      <c r="D118" s="65">
        <v>59963.0</v>
      </c>
      <c r="E118" s="65">
        <f t="shared" si="2"/>
        <v>63691</v>
      </c>
      <c r="F118" s="67">
        <f t="shared" si="3"/>
        <v>0.05853260272</v>
      </c>
      <c r="G118" s="65">
        <v>3260.0</v>
      </c>
      <c r="H118" s="65">
        <v>141133.0</v>
      </c>
      <c r="I118" s="65">
        <f t="shared" si="73"/>
        <v>144393</v>
      </c>
      <c r="J118" s="67">
        <f t="shared" si="74"/>
        <v>0.02257727175</v>
      </c>
      <c r="K118" s="65">
        <v>42.0</v>
      </c>
      <c r="L118" s="65">
        <v>974.0</v>
      </c>
      <c r="M118" s="65">
        <f t="shared" si="6"/>
        <v>1016</v>
      </c>
      <c r="N118" s="67">
        <f t="shared" si="7"/>
        <v>0.04133858268</v>
      </c>
      <c r="O118" s="69">
        <f t="shared" ref="O118:P118" si="131">S118-S117</f>
        <v>2483</v>
      </c>
      <c r="P118" s="69">
        <f t="shared" si="131"/>
        <v>45</v>
      </c>
      <c r="Q118" s="69">
        <f t="shared" si="9"/>
        <v>2438</v>
      </c>
      <c r="R118" s="67">
        <f t="shared" si="10"/>
        <v>0.01812323802</v>
      </c>
      <c r="S118" s="65">
        <f t="shared" si="11"/>
        <v>209100</v>
      </c>
      <c r="T118" s="65">
        <f t="shared" si="12"/>
        <v>7030</v>
      </c>
      <c r="U118" s="65">
        <f t="shared" si="13"/>
        <v>202070</v>
      </c>
      <c r="V118" s="67">
        <f t="shared" si="14"/>
        <v>0.03362027738</v>
      </c>
    </row>
    <row r="119" ht="15.75" customHeight="1">
      <c r="A119" s="65">
        <f t="shared" si="62"/>
        <v>117</v>
      </c>
      <c r="B119" s="66">
        <v>44313.0</v>
      </c>
      <c r="C119" s="65">
        <v>3747.0</v>
      </c>
      <c r="D119" s="65">
        <v>60543.0</v>
      </c>
      <c r="E119" s="65">
        <f t="shared" si="2"/>
        <v>64290</v>
      </c>
      <c r="F119" s="67">
        <f t="shared" si="3"/>
        <v>0.05828278115</v>
      </c>
      <c r="G119" s="65">
        <v>3326.0</v>
      </c>
      <c r="H119" s="65">
        <v>146265.0</v>
      </c>
      <c r="I119" s="65">
        <f t="shared" si="73"/>
        <v>149591</v>
      </c>
      <c r="J119" s="67">
        <f t="shared" si="74"/>
        <v>0.02223395793</v>
      </c>
      <c r="K119" s="65">
        <v>42.0</v>
      </c>
      <c r="L119" s="65">
        <v>974.0</v>
      </c>
      <c r="M119" s="65">
        <f t="shared" si="6"/>
        <v>1016</v>
      </c>
      <c r="N119" s="67">
        <f t="shared" si="7"/>
        <v>0.04133858268</v>
      </c>
      <c r="O119" s="69">
        <f t="shared" ref="O119:P119" si="132">S119-S118</f>
        <v>5797</v>
      </c>
      <c r="P119" s="69">
        <f t="shared" si="132"/>
        <v>85</v>
      </c>
      <c r="Q119" s="69">
        <f t="shared" si="9"/>
        <v>5712</v>
      </c>
      <c r="R119" s="67">
        <f t="shared" si="10"/>
        <v>0.0146627566</v>
      </c>
      <c r="S119" s="65">
        <f t="shared" si="11"/>
        <v>214897</v>
      </c>
      <c r="T119" s="65">
        <f t="shared" si="12"/>
        <v>7115</v>
      </c>
      <c r="U119" s="65">
        <f t="shared" si="13"/>
        <v>207782</v>
      </c>
      <c r="V119" s="67">
        <f t="shared" si="14"/>
        <v>0.03310888472</v>
      </c>
    </row>
    <row r="120" ht="15.75" customHeight="1">
      <c r="A120" s="65">
        <f t="shared" si="62"/>
        <v>118</v>
      </c>
      <c r="B120" s="66">
        <v>44314.0</v>
      </c>
      <c r="C120" s="65">
        <v>3763.0</v>
      </c>
      <c r="D120" s="65">
        <v>61329.0</v>
      </c>
      <c r="E120" s="65">
        <f t="shared" si="2"/>
        <v>65092</v>
      </c>
      <c r="F120" s="67">
        <f t="shared" si="3"/>
        <v>0.05781048362</v>
      </c>
      <c r="G120" s="65">
        <v>3387.0</v>
      </c>
      <c r="H120" s="65">
        <v>150467.0</v>
      </c>
      <c r="I120" s="65">
        <f t="shared" si="73"/>
        <v>153854</v>
      </c>
      <c r="J120" s="67">
        <f t="shared" si="74"/>
        <v>0.02201437727</v>
      </c>
      <c r="K120" s="65">
        <v>42.0</v>
      </c>
      <c r="L120" s="65">
        <v>974.0</v>
      </c>
      <c r="M120" s="65">
        <f t="shared" si="6"/>
        <v>1016</v>
      </c>
      <c r="N120" s="67">
        <f t="shared" si="7"/>
        <v>0.04133858268</v>
      </c>
      <c r="O120" s="69">
        <f t="shared" ref="O120:P120" si="133">S120-S119</f>
        <v>5065</v>
      </c>
      <c r="P120" s="69">
        <f t="shared" si="133"/>
        <v>77</v>
      </c>
      <c r="Q120" s="69">
        <f t="shared" si="9"/>
        <v>4988</v>
      </c>
      <c r="R120" s="67">
        <f t="shared" si="10"/>
        <v>0.0152023692</v>
      </c>
      <c r="S120" s="65">
        <f t="shared" si="11"/>
        <v>219962</v>
      </c>
      <c r="T120" s="65">
        <f t="shared" si="12"/>
        <v>7192</v>
      </c>
      <c r="U120" s="65">
        <f t="shared" si="13"/>
        <v>212770</v>
      </c>
      <c r="V120" s="67">
        <f t="shared" si="14"/>
        <v>0.03269655668</v>
      </c>
    </row>
    <row r="121" ht="15.75" customHeight="1">
      <c r="A121" s="65">
        <f t="shared" si="62"/>
        <v>119</v>
      </c>
      <c r="B121" s="66">
        <v>44315.0</v>
      </c>
      <c r="C121" s="65">
        <v>3789.0</v>
      </c>
      <c r="D121" s="65">
        <v>62183.0</v>
      </c>
      <c r="E121" s="65">
        <f t="shared" si="2"/>
        <v>65972</v>
      </c>
      <c r="F121" s="67">
        <f t="shared" si="3"/>
        <v>0.05743345662</v>
      </c>
      <c r="G121" s="65">
        <v>3436.0</v>
      </c>
      <c r="H121" s="65">
        <v>154321.0</v>
      </c>
      <c r="I121" s="65">
        <f t="shared" si="73"/>
        <v>157757</v>
      </c>
      <c r="J121" s="67">
        <f t="shared" si="74"/>
        <v>0.02178033304</v>
      </c>
      <c r="K121" s="65">
        <v>42.0</v>
      </c>
      <c r="L121" s="65">
        <v>974.0</v>
      </c>
      <c r="M121" s="65">
        <f t="shared" si="6"/>
        <v>1016</v>
      </c>
      <c r="N121" s="67">
        <f t="shared" si="7"/>
        <v>0.04133858268</v>
      </c>
      <c r="O121" s="69">
        <f t="shared" ref="O121:P121" si="134">S121-S120</f>
        <v>4783</v>
      </c>
      <c r="P121" s="69">
        <f t="shared" si="134"/>
        <v>75</v>
      </c>
      <c r="Q121" s="69">
        <f t="shared" si="9"/>
        <v>4708</v>
      </c>
      <c r="R121" s="67">
        <f t="shared" si="10"/>
        <v>0.01568053523</v>
      </c>
      <c r="S121" s="65">
        <f t="shared" si="11"/>
        <v>224745</v>
      </c>
      <c r="T121" s="65">
        <f t="shared" si="12"/>
        <v>7267</v>
      </c>
      <c r="U121" s="65">
        <f t="shared" si="13"/>
        <v>217478</v>
      </c>
      <c r="V121" s="67">
        <f t="shared" si="14"/>
        <v>0.03233442346</v>
      </c>
    </row>
    <row r="122" ht="15.75" customHeight="1">
      <c r="A122" s="65">
        <f t="shared" si="62"/>
        <v>120</v>
      </c>
      <c r="B122" s="66">
        <v>44316.0</v>
      </c>
      <c r="C122" s="65">
        <v>3806.0</v>
      </c>
      <c r="D122" s="65">
        <v>62954.0</v>
      </c>
      <c r="E122" s="65">
        <f t="shared" si="2"/>
        <v>66760</v>
      </c>
      <c r="F122" s="67">
        <f t="shared" si="3"/>
        <v>0.05701018574</v>
      </c>
      <c r="G122" s="65">
        <v>3495.0</v>
      </c>
      <c r="H122" s="65">
        <v>158231.0</v>
      </c>
      <c r="I122" s="65">
        <f t="shared" si="73"/>
        <v>161726</v>
      </c>
      <c r="J122" s="67">
        <f t="shared" si="74"/>
        <v>0.02161062538</v>
      </c>
      <c r="K122" s="65">
        <v>42.0</v>
      </c>
      <c r="L122" s="65">
        <v>974.0</v>
      </c>
      <c r="M122" s="65">
        <f t="shared" si="6"/>
        <v>1016</v>
      </c>
      <c r="N122" s="67">
        <f t="shared" si="7"/>
        <v>0.04133858268</v>
      </c>
      <c r="O122" s="69">
        <f t="shared" ref="O122:P122" si="135">S122-S121</f>
        <v>4757</v>
      </c>
      <c r="P122" s="69">
        <f t="shared" si="135"/>
        <v>76</v>
      </c>
      <c r="Q122" s="69">
        <f t="shared" si="9"/>
        <v>4681</v>
      </c>
      <c r="R122" s="67">
        <f t="shared" si="10"/>
        <v>0.01597645575</v>
      </c>
      <c r="S122" s="65">
        <f t="shared" si="11"/>
        <v>229502</v>
      </c>
      <c r="T122" s="65">
        <f t="shared" si="12"/>
        <v>7343</v>
      </c>
      <c r="U122" s="65">
        <f t="shared" si="13"/>
        <v>222159</v>
      </c>
      <c r="V122" s="67">
        <f t="shared" si="14"/>
        <v>0.03199536387</v>
      </c>
    </row>
    <row r="123" ht="15.75" customHeight="1">
      <c r="A123" s="65">
        <f t="shared" si="62"/>
        <v>121</v>
      </c>
      <c r="B123" s="66">
        <v>44317.0</v>
      </c>
      <c r="C123" s="65">
        <v>3833.0</v>
      </c>
      <c r="D123" s="65">
        <v>63743.0</v>
      </c>
      <c r="E123" s="65">
        <f t="shared" si="2"/>
        <v>67576</v>
      </c>
      <c r="F123" s="67">
        <f t="shared" si="3"/>
        <v>0.05672132118</v>
      </c>
      <c r="G123" s="65">
        <v>3542.0</v>
      </c>
      <c r="H123" s="65">
        <v>162513.0</v>
      </c>
      <c r="I123" s="65">
        <f t="shared" si="73"/>
        <v>166055</v>
      </c>
      <c r="J123" s="67">
        <f t="shared" si="74"/>
        <v>0.02133028214</v>
      </c>
      <c r="K123" s="65">
        <v>42.0</v>
      </c>
      <c r="L123" s="65">
        <v>974.0</v>
      </c>
      <c r="M123" s="65">
        <f t="shared" si="6"/>
        <v>1016</v>
      </c>
      <c r="N123" s="67">
        <f t="shared" si="7"/>
        <v>0.04133858268</v>
      </c>
      <c r="O123" s="69">
        <f t="shared" ref="O123:P123" si="136">S123-S122</f>
        <v>5145</v>
      </c>
      <c r="P123" s="69">
        <f t="shared" si="136"/>
        <v>74</v>
      </c>
      <c r="Q123" s="69">
        <f t="shared" si="9"/>
        <v>5071</v>
      </c>
      <c r="R123" s="67">
        <f t="shared" si="10"/>
        <v>0.01438289602</v>
      </c>
      <c r="S123" s="65">
        <f t="shared" si="11"/>
        <v>234647</v>
      </c>
      <c r="T123" s="65">
        <f t="shared" si="12"/>
        <v>7417</v>
      </c>
      <c r="U123" s="65">
        <f t="shared" si="13"/>
        <v>227230</v>
      </c>
      <c r="V123" s="67">
        <f t="shared" si="14"/>
        <v>0.03160918316</v>
      </c>
    </row>
    <row r="124" ht="15.75" customHeight="1">
      <c r="A124" s="65">
        <f t="shared" si="62"/>
        <v>122</v>
      </c>
      <c r="B124" s="66">
        <v>44318.0</v>
      </c>
      <c r="C124" s="65">
        <v>3845.0</v>
      </c>
      <c r="D124" s="65">
        <v>64314.0</v>
      </c>
      <c r="E124" s="65">
        <f t="shared" si="2"/>
        <v>68159</v>
      </c>
      <c r="F124" s="67">
        <f t="shared" si="3"/>
        <v>0.05641221262</v>
      </c>
      <c r="G124" s="65">
        <v>3562.0</v>
      </c>
      <c r="H124" s="65">
        <v>164403.0</v>
      </c>
      <c r="I124" s="65">
        <f t="shared" si="73"/>
        <v>167965</v>
      </c>
      <c r="J124" s="67">
        <f t="shared" si="74"/>
        <v>0.02120679904</v>
      </c>
      <c r="K124" s="65">
        <v>42.0</v>
      </c>
      <c r="L124" s="65">
        <v>974.0</v>
      </c>
      <c r="M124" s="65">
        <f t="shared" si="6"/>
        <v>1016</v>
      </c>
      <c r="N124" s="67">
        <f t="shared" si="7"/>
        <v>0.04133858268</v>
      </c>
      <c r="O124" s="69">
        <f t="shared" ref="O124:P124" si="137">S124-S123</f>
        <v>2493</v>
      </c>
      <c r="P124" s="69">
        <f t="shared" si="137"/>
        <v>32</v>
      </c>
      <c r="Q124" s="69">
        <f t="shared" si="9"/>
        <v>2461</v>
      </c>
      <c r="R124" s="67">
        <f t="shared" si="10"/>
        <v>0.01283594063</v>
      </c>
      <c r="S124" s="65">
        <f t="shared" si="11"/>
        <v>237140</v>
      </c>
      <c r="T124" s="65">
        <f t="shared" si="12"/>
        <v>7449</v>
      </c>
      <c r="U124" s="65">
        <f t="shared" si="13"/>
        <v>229691</v>
      </c>
      <c r="V124" s="67">
        <f t="shared" si="14"/>
        <v>0.03141182424</v>
      </c>
    </row>
    <row r="125" ht="15.75" customHeight="1">
      <c r="A125" s="65">
        <f t="shared" si="62"/>
        <v>123</v>
      </c>
      <c r="B125" s="66">
        <v>44319.0</v>
      </c>
      <c r="C125" s="65">
        <v>3850.0</v>
      </c>
      <c r="D125" s="65">
        <v>64780.0</v>
      </c>
      <c r="E125" s="65">
        <f t="shared" si="2"/>
        <v>68630</v>
      </c>
      <c r="F125" s="67">
        <f t="shared" si="3"/>
        <v>0.05609791636</v>
      </c>
      <c r="G125" s="65">
        <v>3601.0</v>
      </c>
      <c r="H125" s="65">
        <v>167271.0</v>
      </c>
      <c r="I125" s="65">
        <f t="shared" si="73"/>
        <v>170872</v>
      </c>
      <c r="J125" s="67">
        <f t="shared" si="74"/>
        <v>0.02107425441</v>
      </c>
      <c r="K125" s="65">
        <v>42.0</v>
      </c>
      <c r="L125" s="65">
        <v>974.0</v>
      </c>
      <c r="M125" s="65">
        <f t="shared" si="6"/>
        <v>1016</v>
      </c>
      <c r="N125" s="67">
        <f t="shared" si="7"/>
        <v>0.04133858268</v>
      </c>
      <c r="O125" s="69">
        <f t="shared" ref="O125:P125" si="138">S125-S124</f>
        <v>3378</v>
      </c>
      <c r="P125" s="69">
        <f t="shared" si="138"/>
        <v>44</v>
      </c>
      <c r="Q125" s="69">
        <f t="shared" si="9"/>
        <v>3334</v>
      </c>
      <c r="R125" s="67">
        <f t="shared" si="10"/>
        <v>0.01302545885</v>
      </c>
      <c r="S125" s="65">
        <f t="shared" si="11"/>
        <v>240518</v>
      </c>
      <c r="T125" s="65">
        <f t="shared" si="12"/>
        <v>7493</v>
      </c>
      <c r="U125" s="65">
        <f t="shared" si="13"/>
        <v>233025</v>
      </c>
      <c r="V125" s="67">
        <f t="shared" si="14"/>
        <v>0.03115359349</v>
      </c>
    </row>
    <row r="126" ht="15.75" customHeight="1">
      <c r="A126" s="65">
        <f t="shared" si="62"/>
        <v>124</v>
      </c>
      <c r="B126" s="66">
        <v>44320.0</v>
      </c>
      <c r="C126" s="65">
        <v>3864.0</v>
      </c>
      <c r="D126" s="65">
        <v>65381.0</v>
      </c>
      <c r="E126" s="65">
        <f t="shared" si="2"/>
        <v>69245</v>
      </c>
      <c r="F126" s="67">
        <f t="shared" si="3"/>
        <v>0.05580186295</v>
      </c>
      <c r="G126" s="65">
        <v>3662.0</v>
      </c>
      <c r="H126" s="65">
        <v>171270.0</v>
      </c>
      <c r="I126" s="65">
        <f t="shared" si="73"/>
        <v>174932</v>
      </c>
      <c r="J126" s="67">
        <f t="shared" si="74"/>
        <v>0.02093384858</v>
      </c>
      <c r="K126" s="65">
        <v>42.0</v>
      </c>
      <c r="L126" s="65">
        <v>974.0</v>
      </c>
      <c r="M126" s="65">
        <f t="shared" si="6"/>
        <v>1016</v>
      </c>
      <c r="N126" s="67">
        <f t="shared" si="7"/>
        <v>0.04133858268</v>
      </c>
      <c r="O126" s="69">
        <f t="shared" ref="O126:P126" si="139">S126-S125</f>
        <v>4675</v>
      </c>
      <c r="P126" s="69">
        <f t="shared" si="139"/>
        <v>75</v>
      </c>
      <c r="Q126" s="69">
        <f t="shared" si="9"/>
        <v>4600</v>
      </c>
      <c r="R126" s="67">
        <f t="shared" si="10"/>
        <v>0.01604278075</v>
      </c>
      <c r="S126" s="65">
        <f t="shared" si="11"/>
        <v>245193</v>
      </c>
      <c r="T126" s="65">
        <f t="shared" si="12"/>
        <v>7568</v>
      </c>
      <c r="U126" s="65">
        <f t="shared" si="13"/>
        <v>237625</v>
      </c>
      <c r="V126" s="67">
        <f t="shared" si="14"/>
        <v>0.03086548148</v>
      </c>
    </row>
    <row r="127" ht="15.75" customHeight="1">
      <c r="A127" s="65">
        <f t="shared" si="62"/>
        <v>125</v>
      </c>
      <c r="B127" s="66">
        <v>44321.0</v>
      </c>
      <c r="C127" s="65">
        <v>3878.0</v>
      </c>
      <c r="D127" s="65">
        <v>65977.0</v>
      </c>
      <c r="E127" s="65">
        <f t="shared" si="2"/>
        <v>69855</v>
      </c>
      <c r="F127" s="67">
        <f t="shared" si="3"/>
        <v>0.05551499535</v>
      </c>
      <c r="G127" s="65">
        <v>3716.0</v>
      </c>
      <c r="H127" s="65">
        <v>175645.0</v>
      </c>
      <c r="I127" s="65">
        <f t="shared" si="73"/>
        <v>179361</v>
      </c>
      <c r="J127" s="67">
        <f t="shared" si="74"/>
        <v>0.02071799332</v>
      </c>
      <c r="K127" s="65">
        <v>42.0</v>
      </c>
      <c r="L127" s="65">
        <v>974.0</v>
      </c>
      <c r="M127" s="65">
        <f t="shared" si="6"/>
        <v>1016</v>
      </c>
      <c r="N127" s="67">
        <f t="shared" si="7"/>
        <v>0.04133858268</v>
      </c>
      <c r="O127" s="69">
        <f t="shared" ref="O127:P127" si="140">S127-S126</f>
        <v>5039</v>
      </c>
      <c r="P127" s="69">
        <f t="shared" si="140"/>
        <v>68</v>
      </c>
      <c r="Q127" s="69">
        <f t="shared" si="9"/>
        <v>4971</v>
      </c>
      <c r="R127" s="67">
        <f t="shared" si="10"/>
        <v>0.01349474102</v>
      </c>
      <c r="S127" s="65">
        <f t="shared" si="11"/>
        <v>250232</v>
      </c>
      <c r="T127" s="65">
        <f t="shared" si="12"/>
        <v>7636</v>
      </c>
      <c r="U127" s="65">
        <f t="shared" si="13"/>
        <v>242596</v>
      </c>
      <c r="V127" s="67">
        <f t="shared" si="14"/>
        <v>0.03051568145</v>
      </c>
    </row>
    <row r="128" ht="15.75" customHeight="1">
      <c r="A128" s="65">
        <f t="shared" si="62"/>
        <v>126</v>
      </c>
      <c r="B128" s="66">
        <v>44322.0</v>
      </c>
      <c r="C128" s="65">
        <v>3889.0</v>
      </c>
      <c r="D128" s="65">
        <v>66418.0</v>
      </c>
      <c r="E128" s="65">
        <f t="shared" si="2"/>
        <v>70307</v>
      </c>
      <c r="F128" s="67">
        <f t="shared" si="3"/>
        <v>0.05531454905</v>
      </c>
      <c r="G128" s="65">
        <v>3766.0</v>
      </c>
      <c r="H128" s="65">
        <v>178987.0</v>
      </c>
      <c r="I128" s="65">
        <f t="shared" si="73"/>
        <v>182753</v>
      </c>
      <c r="J128" s="67">
        <f t="shared" si="74"/>
        <v>0.02060704886</v>
      </c>
      <c r="K128" s="65">
        <v>42.0</v>
      </c>
      <c r="L128" s="65">
        <v>974.0</v>
      </c>
      <c r="M128" s="65">
        <f t="shared" si="6"/>
        <v>1016</v>
      </c>
      <c r="N128" s="67">
        <f t="shared" si="7"/>
        <v>0.04133858268</v>
      </c>
      <c r="O128" s="69">
        <f t="shared" ref="O128:P128" si="141">S128-S127</f>
        <v>3844</v>
      </c>
      <c r="P128" s="69">
        <f t="shared" si="141"/>
        <v>61</v>
      </c>
      <c r="Q128" s="69">
        <f t="shared" si="9"/>
        <v>3783</v>
      </c>
      <c r="R128" s="67">
        <f t="shared" si="10"/>
        <v>0.01586888658</v>
      </c>
      <c r="S128" s="65">
        <f t="shared" si="11"/>
        <v>254076</v>
      </c>
      <c r="T128" s="65">
        <f t="shared" si="12"/>
        <v>7697</v>
      </c>
      <c r="U128" s="65">
        <f t="shared" si="13"/>
        <v>246379</v>
      </c>
      <c r="V128" s="67">
        <f t="shared" si="14"/>
        <v>0.03029408523</v>
      </c>
    </row>
    <row r="129" ht="15.75" customHeight="1">
      <c r="A129" s="65">
        <f t="shared" si="62"/>
        <v>127</v>
      </c>
      <c r="B129" s="66">
        <v>44323.0</v>
      </c>
      <c r="C129" s="65">
        <v>3898.0</v>
      </c>
      <c r="D129" s="65">
        <v>67019.0</v>
      </c>
      <c r="E129" s="65">
        <f t="shared" si="2"/>
        <v>70917</v>
      </c>
      <c r="F129" s="67">
        <f t="shared" si="3"/>
        <v>0.05496566409</v>
      </c>
      <c r="G129" s="65">
        <v>3843.0</v>
      </c>
      <c r="H129" s="65">
        <v>183749.0</v>
      </c>
      <c r="I129" s="65">
        <f t="shared" si="73"/>
        <v>187592</v>
      </c>
      <c r="J129" s="67">
        <f t="shared" si="74"/>
        <v>0.02048594823</v>
      </c>
      <c r="K129" s="65">
        <v>42.0</v>
      </c>
      <c r="L129" s="65">
        <v>974.0</v>
      </c>
      <c r="M129" s="65">
        <f t="shared" si="6"/>
        <v>1016</v>
      </c>
      <c r="N129" s="67">
        <f t="shared" si="7"/>
        <v>0.04133858268</v>
      </c>
      <c r="O129" s="69">
        <f t="shared" ref="O129:P129" si="142">S129-S128</f>
        <v>5449</v>
      </c>
      <c r="P129" s="69">
        <f t="shared" si="142"/>
        <v>86</v>
      </c>
      <c r="Q129" s="69">
        <f t="shared" si="9"/>
        <v>5363</v>
      </c>
      <c r="R129" s="67">
        <f t="shared" si="10"/>
        <v>0.01578271242</v>
      </c>
      <c r="S129" s="65">
        <f t="shared" si="11"/>
        <v>259525</v>
      </c>
      <c r="T129" s="65">
        <f t="shared" si="12"/>
        <v>7783</v>
      </c>
      <c r="U129" s="65">
        <f t="shared" si="13"/>
        <v>251742</v>
      </c>
      <c r="V129" s="67">
        <f t="shared" si="14"/>
        <v>0.02998940372</v>
      </c>
    </row>
    <row r="130" ht="15.75" customHeight="1">
      <c r="A130" s="65">
        <f t="shared" si="62"/>
        <v>128</v>
      </c>
      <c r="B130" s="66">
        <v>44324.0</v>
      </c>
      <c r="C130" s="65">
        <v>3911.0</v>
      </c>
      <c r="D130" s="65">
        <v>67613.0</v>
      </c>
      <c r="E130" s="65">
        <f t="shared" si="2"/>
        <v>71524</v>
      </c>
      <c r="F130" s="67">
        <f t="shared" si="3"/>
        <v>0.05468094626</v>
      </c>
      <c r="G130" s="65">
        <v>3912.0</v>
      </c>
      <c r="H130" s="65">
        <v>187852.0</v>
      </c>
      <c r="I130" s="65">
        <f t="shared" si="73"/>
        <v>191764</v>
      </c>
      <c r="J130" s="67">
        <f t="shared" si="74"/>
        <v>0.02040007509</v>
      </c>
      <c r="K130" s="65">
        <v>42.0</v>
      </c>
      <c r="L130" s="65">
        <v>974.0</v>
      </c>
      <c r="M130" s="65">
        <f t="shared" si="6"/>
        <v>1016</v>
      </c>
      <c r="N130" s="67">
        <f t="shared" si="7"/>
        <v>0.04133858268</v>
      </c>
      <c r="O130" s="69">
        <f t="shared" ref="O130:P130" si="143">S130-S129</f>
        <v>4779</v>
      </c>
      <c r="P130" s="69">
        <f t="shared" si="143"/>
        <v>82</v>
      </c>
      <c r="Q130" s="69">
        <f t="shared" si="9"/>
        <v>4697</v>
      </c>
      <c r="R130" s="67">
        <f t="shared" si="10"/>
        <v>0.01715840134</v>
      </c>
      <c r="S130" s="65">
        <f t="shared" si="11"/>
        <v>264304</v>
      </c>
      <c r="T130" s="65">
        <f t="shared" si="12"/>
        <v>7865</v>
      </c>
      <c r="U130" s="65">
        <f t="shared" si="13"/>
        <v>256439</v>
      </c>
      <c r="V130" s="67">
        <f t="shared" si="14"/>
        <v>0.02975740057</v>
      </c>
    </row>
    <row r="131" ht="15.75" customHeight="1">
      <c r="A131" s="65">
        <f t="shared" si="62"/>
        <v>129</v>
      </c>
      <c r="B131" s="66">
        <v>44325.0</v>
      </c>
      <c r="C131" s="65">
        <v>3928.0</v>
      </c>
      <c r="D131" s="65">
        <v>68120.0</v>
      </c>
      <c r="E131" s="65">
        <f t="shared" si="2"/>
        <v>72048</v>
      </c>
      <c r="F131" s="67">
        <f t="shared" si="3"/>
        <v>0.05451920942</v>
      </c>
      <c r="G131" s="65">
        <v>3950.0</v>
      </c>
      <c r="H131" s="65">
        <v>189766.0</v>
      </c>
      <c r="I131" s="65">
        <f t="shared" si="73"/>
        <v>193716</v>
      </c>
      <c r="J131" s="67">
        <f t="shared" si="74"/>
        <v>0.02039067501</v>
      </c>
      <c r="K131" s="65">
        <v>42.0</v>
      </c>
      <c r="L131" s="65">
        <v>974.0</v>
      </c>
      <c r="M131" s="65">
        <f t="shared" si="6"/>
        <v>1016</v>
      </c>
      <c r="N131" s="67">
        <f t="shared" si="7"/>
        <v>0.04133858268</v>
      </c>
      <c r="O131" s="69">
        <f t="shared" ref="O131:P131" si="144">S131-S130</f>
        <v>2476</v>
      </c>
      <c r="P131" s="69">
        <f t="shared" si="144"/>
        <v>55</v>
      </c>
      <c r="Q131" s="69">
        <f t="shared" si="9"/>
        <v>2421</v>
      </c>
      <c r="R131" s="67">
        <f t="shared" si="10"/>
        <v>0.02221324717</v>
      </c>
      <c r="S131" s="65">
        <f t="shared" si="11"/>
        <v>266780</v>
      </c>
      <c r="T131" s="65">
        <f t="shared" si="12"/>
        <v>7920</v>
      </c>
      <c r="U131" s="65">
        <f t="shared" si="13"/>
        <v>258860</v>
      </c>
      <c r="V131" s="67">
        <f t="shared" si="14"/>
        <v>0.02968738286</v>
      </c>
    </row>
    <row r="132" ht="15.75" customHeight="1">
      <c r="A132" s="65">
        <f t="shared" si="62"/>
        <v>130</v>
      </c>
      <c r="B132" s="66">
        <v>44326.0</v>
      </c>
      <c r="C132" s="65">
        <v>3949.0</v>
      </c>
      <c r="D132" s="65">
        <v>68723.0</v>
      </c>
      <c r="E132" s="65">
        <f t="shared" si="2"/>
        <v>72672</v>
      </c>
      <c r="F132" s="67">
        <f t="shared" si="3"/>
        <v>0.05434004844</v>
      </c>
      <c r="G132" s="65">
        <v>3962.0</v>
      </c>
      <c r="H132" s="65">
        <v>191359.0</v>
      </c>
      <c r="I132" s="65">
        <f t="shared" si="73"/>
        <v>195321</v>
      </c>
      <c r="J132" s="67">
        <f t="shared" si="74"/>
        <v>0.02028455722</v>
      </c>
      <c r="K132" s="65">
        <v>42.0</v>
      </c>
      <c r="L132" s="65">
        <v>974.0</v>
      </c>
      <c r="M132" s="65">
        <f t="shared" si="6"/>
        <v>1016</v>
      </c>
      <c r="N132" s="67">
        <f t="shared" si="7"/>
        <v>0.04133858268</v>
      </c>
      <c r="O132" s="69">
        <f t="shared" ref="O132:P132" si="145">S132-S131</f>
        <v>2229</v>
      </c>
      <c r="P132" s="69">
        <f t="shared" si="145"/>
        <v>33</v>
      </c>
      <c r="Q132" s="69">
        <f t="shared" si="9"/>
        <v>2196</v>
      </c>
      <c r="R132" s="67">
        <f t="shared" si="10"/>
        <v>0.01480484522</v>
      </c>
      <c r="S132" s="65">
        <f t="shared" si="11"/>
        <v>269009</v>
      </c>
      <c r="T132" s="65">
        <f t="shared" si="12"/>
        <v>7953</v>
      </c>
      <c r="U132" s="65">
        <f t="shared" si="13"/>
        <v>261056</v>
      </c>
      <c r="V132" s="67">
        <f t="shared" si="14"/>
        <v>0.02956406663</v>
      </c>
    </row>
    <row r="133" ht="15.75" customHeight="1">
      <c r="A133" s="65">
        <f t="shared" si="62"/>
        <v>131</v>
      </c>
      <c r="B133" s="66">
        <v>44327.0</v>
      </c>
      <c r="C133" s="65">
        <v>3963.0</v>
      </c>
      <c r="D133" s="65">
        <v>69248.0</v>
      </c>
      <c r="E133" s="65">
        <f t="shared" si="2"/>
        <v>73211</v>
      </c>
      <c r="F133" s="67">
        <f t="shared" si="3"/>
        <v>0.05413120979</v>
      </c>
      <c r="G133" s="65">
        <v>4027.0</v>
      </c>
      <c r="H133" s="65">
        <v>195542.0</v>
      </c>
      <c r="I133" s="65">
        <f t="shared" si="73"/>
        <v>199569</v>
      </c>
      <c r="J133" s="67">
        <f t="shared" si="74"/>
        <v>0.02017848463</v>
      </c>
      <c r="K133" s="65">
        <v>42.0</v>
      </c>
      <c r="L133" s="65">
        <v>974.0</v>
      </c>
      <c r="M133" s="65">
        <f t="shared" si="6"/>
        <v>1016</v>
      </c>
      <c r="N133" s="67">
        <f t="shared" si="7"/>
        <v>0.04133858268</v>
      </c>
      <c r="O133" s="69">
        <f t="shared" ref="O133:P133" si="146">S133-S132</f>
        <v>4787</v>
      </c>
      <c r="P133" s="69">
        <f t="shared" si="146"/>
        <v>79</v>
      </c>
      <c r="Q133" s="69">
        <f t="shared" si="9"/>
        <v>4708</v>
      </c>
      <c r="R133" s="67">
        <f t="shared" si="10"/>
        <v>0.01650302904</v>
      </c>
      <c r="S133" s="65">
        <f t="shared" si="11"/>
        <v>273796</v>
      </c>
      <c r="T133" s="65">
        <f t="shared" si="12"/>
        <v>8032</v>
      </c>
      <c r="U133" s="65">
        <f t="shared" si="13"/>
        <v>265764</v>
      </c>
      <c r="V133" s="67">
        <f t="shared" si="14"/>
        <v>0.0293357098</v>
      </c>
    </row>
    <row r="134" ht="15.75" customHeight="1">
      <c r="A134" s="65">
        <f t="shared" si="62"/>
        <v>132</v>
      </c>
      <c r="B134" s="66">
        <v>44328.0</v>
      </c>
      <c r="C134" s="65">
        <v>3980.0</v>
      </c>
      <c r="D134" s="65">
        <v>69808.0</v>
      </c>
      <c r="E134" s="65">
        <f t="shared" si="2"/>
        <v>73788</v>
      </c>
      <c r="F134" s="67">
        <f t="shared" si="3"/>
        <v>0.05393830975</v>
      </c>
      <c r="G134" s="65">
        <v>4078.0</v>
      </c>
      <c r="H134" s="65">
        <v>199372.0</v>
      </c>
      <c r="I134" s="65">
        <f t="shared" si="73"/>
        <v>203450</v>
      </c>
      <c r="J134" s="67">
        <f t="shared" si="74"/>
        <v>0.02004423691</v>
      </c>
      <c r="K134" s="65">
        <v>42.0</v>
      </c>
      <c r="L134" s="65">
        <v>974.0</v>
      </c>
      <c r="M134" s="65">
        <f t="shared" si="6"/>
        <v>1016</v>
      </c>
      <c r="N134" s="67">
        <f t="shared" si="7"/>
        <v>0.04133858268</v>
      </c>
      <c r="O134" s="69">
        <f t="shared" ref="O134:P134" si="147">S134-S133</f>
        <v>4458</v>
      </c>
      <c r="P134" s="69">
        <f t="shared" si="147"/>
        <v>68</v>
      </c>
      <c r="Q134" s="69">
        <f t="shared" si="9"/>
        <v>4390</v>
      </c>
      <c r="R134" s="67">
        <f t="shared" si="10"/>
        <v>0.0152534769</v>
      </c>
      <c r="S134" s="65">
        <f t="shared" si="11"/>
        <v>278254</v>
      </c>
      <c r="T134" s="65">
        <f t="shared" si="12"/>
        <v>8100</v>
      </c>
      <c r="U134" s="65">
        <f t="shared" si="13"/>
        <v>270154</v>
      </c>
      <c r="V134" s="67">
        <f t="shared" si="14"/>
        <v>0.02911009366</v>
      </c>
    </row>
    <row r="135" ht="15.75" customHeight="1">
      <c r="A135" s="65">
        <f t="shared" si="62"/>
        <v>133</v>
      </c>
      <c r="B135" s="66">
        <v>44329.0</v>
      </c>
      <c r="C135" s="65">
        <v>3992.0</v>
      </c>
      <c r="D135" s="65">
        <v>70376.0</v>
      </c>
      <c r="E135" s="65">
        <f t="shared" si="2"/>
        <v>74368</v>
      </c>
      <c r="F135" s="67">
        <f t="shared" si="3"/>
        <v>0.05367900172</v>
      </c>
      <c r="G135" s="65">
        <v>4134.0</v>
      </c>
      <c r="H135" s="65">
        <v>201256.0</v>
      </c>
      <c r="I135" s="65">
        <f t="shared" si="73"/>
        <v>205390</v>
      </c>
      <c r="J135" s="67">
        <f t="shared" si="74"/>
        <v>0.0201275622</v>
      </c>
      <c r="K135" s="65">
        <v>42.0</v>
      </c>
      <c r="L135" s="65">
        <v>974.0</v>
      </c>
      <c r="M135" s="65">
        <f t="shared" si="6"/>
        <v>1016</v>
      </c>
      <c r="N135" s="67">
        <f t="shared" si="7"/>
        <v>0.04133858268</v>
      </c>
      <c r="O135" s="69">
        <f t="shared" ref="O135:P135" si="148">S135-S134</f>
        <v>2520</v>
      </c>
      <c r="P135" s="69">
        <f t="shared" si="148"/>
        <v>68</v>
      </c>
      <c r="Q135" s="69">
        <f t="shared" si="9"/>
        <v>2452</v>
      </c>
      <c r="R135" s="67">
        <f t="shared" si="10"/>
        <v>0.02698412698</v>
      </c>
      <c r="S135" s="65">
        <f t="shared" si="11"/>
        <v>280774</v>
      </c>
      <c r="T135" s="65">
        <f t="shared" si="12"/>
        <v>8168</v>
      </c>
      <c r="U135" s="65">
        <f t="shared" si="13"/>
        <v>272606</v>
      </c>
      <c r="V135" s="67">
        <f t="shared" si="14"/>
        <v>0.0290910127</v>
      </c>
    </row>
    <row r="136" ht="15.75" customHeight="1">
      <c r="A136" s="65">
        <f t="shared" si="62"/>
        <v>134</v>
      </c>
      <c r="B136" s="66">
        <v>44330.0</v>
      </c>
      <c r="C136" s="65">
        <v>4007.0</v>
      </c>
      <c r="D136" s="65">
        <v>71063.0</v>
      </c>
      <c r="E136" s="65">
        <f t="shared" si="2"/>
        <v>75070</v>
      </c>
      <c r="F136" s="67">
        <f t="shared" si="3"/>
        <v>0.05337684827</v>
      </c>
      <c r="G136" s="65">
        <v>4157.0</v>
      </c>
      <c r="H136" s="65">
        <v>201961.0</v>
      </c>
      <c r="I136" s="65">
        <f t="shared" si="73"/>
        <v>206118</v>
      </c>
      <c r="J136" s="67">
        <f t="shared" si="74"/>
        <v>0.02016805907</v>
      </c>
      <c r="K136" s="65">
        <v>42.0</v>
      </c>
      <c r="L136" s="65">
        <v>974.0</v>
      </c>
      <c r="M136" s="65">
        <f t="shared" si="6"/>
        <v>1016</v>
      </c>
      <c r="N136" s="67">
        <f t="shared" si="7"/>
        <v>0.04133858268</v>
      </c>
      <c r="O136" s="69">
        <f t="shared" ref="O136:P136" si="149">S136-S135</f>
        <v>1430</v>
      </c>
      <c r="P136" s="69">
        <f t="shared" si="149"/>
        <v>38</v>
      </c>
      <c r="Q136" s="69">
        <f t="shared" si="9"/>
        <v>1392</v>
      </c>
      <c r="R136" s="67">
        <f t="shared" si="10"/>
        <v>0.02657342657</v>
      </c>
      <c r="S136" s="65">
        <f t="shared" si="11"/>
        <v>282204</v>
      </c>
      <c r="T136" s="65">
        <f t="shared" si="12"/>
        <v>8206</v>
      </c>
      <c r="U136" s="65">
        <f t="shared" si="13"/>
        <v>273998</v>
      </c>
      <c r="V136" s="67">
        <f t="shared" si="14"/>
        <v>0.02907825545</v>
      </c>
    </row>
    <row r="137" ht="15.75" customHeight="1">
      <c r="A137" s="65">
        <f t="shared" si="62"/>
        <v>135</v>
      </c>
      <c r="B137" s="66">
        <v>44331.0</v>
      </c>
      <c r="C137" s="65">
        <v>4013.0</v>
      </c>
      <c r="D137" s="65">
        <v>71305.0</v>
      </c>
      <c r="E137" s="65">
        <f t="shared" si="2"/>
        <v>75318</v>
      </c>
      <c r="F137" s="67">
        <f t="shared" si="3"/>
        <v>0.05328075626</v>
      </c>
      <c r="G137" s="65">
        <v>4201.0</v>
      </c>
      <c r="H137" s="65">
        <v>203060.0</v>
      </c>
      <c r="I137" s="65">
        <f t="shared" si="73"/>
        <v>207261</v>
      </c>
      <c r="J137" s="67">
        <f t="shared" si="74"/>
        <v>0.02026912926</v>
      </c>
      <c r="K137" s="65">
        <v>42.0</v>
      </c>
      <c r="L137" s="65">
        <v>974.0</v>
      </c>
      <c r="M137" s="65">
        <f t="shared" si="6"/>
        <v>1016</v>
      </c>
      <c r="N137" s="67">
        <f t="shared" si="7"/>
        <v>0.04133858268</v>
      </c>
      <c r="O137" s="69">
        <f t="shared" ref="O137:P137" si="150">S137-S136</f>
        <v>1391</v>
      </c>
      <c r="P137" s="69">
        <f t="shared" si="150"/>
        <v>50</v>
      </c>
      <c r="Q137" s="69">
        <f t="shared" si="9"/>
        <v>1341</v>
      </c>
      <c r="R137" s="67">
        <f t="shared" si="10"/>
        <v>0.03594536305</v>
      </c>
      <c r="S137" s="65">
        <f t="shared" si="11"/>
        <v>283595</v>
      </c>
      <c r="T137" s="65">
        <f t="shared" si="12"/>
        <v>8256</v>
      </c>
      <c r="U137" s="65">
        <f t="shared" si="13"/>
        <v>275339</v>
      </c>
      <c r="V137" s="67">
        <f t="shared" si="14"/>
        <v>0.0291119378</v>
      </c>
    </row>
    <row r="138" ht="15.75" customHeight="1">
      <c r="A138" s="65">
        <f t="shared" si="62"/>
        <v>136</v>
      </c>
      <c r="B138" s="66">
        <v>44332.0</v>
      </c>
      <c r="C138" s="65">
        <v>4027.0</v>
      </c>
      <c r="D138" s="65">
        <v>71944.0</v>
      </c>
      <c r="E138" s="65">
        <f t="shared" si="2"/>
        <v>75971</v>
      </c>
      <c r="F138" s="67">
        <f t="shared" si="3"/>
        <v>0.05300706849</v>
      </c>
      <c r="G138" s="65">
        <v>4273.0</v>
      </c>
      <c r="H138" s="65">
        <v>205749.0</v>
      </c>
      <c r="I138" s="65">
        <f t="shared" si="73"/>
        <v>210022</v>
      </c>
      <c r="J138" s="67">
        <f t="shared" si="74"/>
        <v>0.02034548762</v>
      </c>
      <c r="K138" s="65">
        <v>42.0</v>
      </c>
      <c r="L138" s="65">
        <v>974.0</v>
      </c>
      <c r="M138" s="65">
        <f t="shared" si="6"/>
        <v>1016</v>
      </c>
      <c r="N138" s="67">
        <f t="shared" si="7"/>
        <v>0.04133858268</v>
      </c>
      <c r="O138" s="69">
        <f t="shared" ref="O138:P138" si="151">S138-S137</f>
        <v>3414</v>
      </c>
      <c r="P138" s="69">
        <f t="shared" si="151"/>
        <v>86</v>
      </c>
      <c r="Q138" s="69">
        <f t="shared" si="9"/>
        <v>3328</v>
      </c>
      <c r="R138" s="67">
        <f t="shared" si="10"/>
        <v>0.0251903925</v>
      </c>
      <c r="S138" s="65">
        <f t="shared" si="11"/>
        <v>287009</v>
      </c>
      <c r="T138" s="65">
        <f t="shared" si="12"/>
        <v>8342</v>
      </c>
      <c r="U138" s="65">
        <f t="shared" si="13"/>
        <v>278667</v>
      </c>
      <c r="V138" s="67">
        <f t="shared" si="14"/>
        <v>0.02906529064</v>
      </c>
    </row>
    <row r="139" ht="15.75" customHeight="1">
      <c r="A139" s="65">
        <f t="shared" si="62"/>
        <v>137</v>
      </c>
      <c r="B139" s="66">
        <v>44333.0</v>
      </c>
      <c r="C139" s="65">
        <v>4030.0</v>
      </c>
      <c r="D139" s="65">
        <v>72425.0</v>
      </c>
      <c r="E139" s="65">
        <f t="shared" si="2"/>
        <v>76455</v>
      </c>
      <c r="F139" s="67">
        <f t="shared" si="3"/>
        <v>0.05271074488</v>
      </c>
      <c r="G139" s="65">
        <v>4315.0</v>
      </c>
      <c r="H139" s="65">
        <v>207958.0</v>
      </c>
      <c r="I139" s="65">
        <f t="shared" si="73"/>
        <v>212273</v>
      </c>
      <c r="J139" s="67">
        <f t="shared" si="74"/>
        <v>0.02032759701</v>
      </c>
      <c r="K139" s="65">
        <v>42.0</v>
      </c>
      <c r="L139" s="65">
        <v>974.0</v>
      </c>
      <c r="M139" s="65">
        <f t="shared" si="6"/>
        <v>1016</v>
      </c>
      <c r="N139" s="67">
        <f t="shared" si="7"/>
        <v>0.04133858268</v>
      </c>
      <c r="O139" s="69">
        <f t="shared" ref="O139:P139" si="152">S139-S138</f>
        <v>2735</v>
      </c>
      <c r="P139" s="69">
        <f t="shared" si="152"/>
        <v>45</v>
      </c>
      <c r="Q139" s="69">
        <f t="shared" si="9"/>
        <v>2690</v>
      </c>
      <c r="R139" s="67">
        <f t="shared" si="10"/>
        <v>0.01645338208</v>
      </c>
      <c r="S139" s="65">
        <f t="shared" si="11"/>
        <v>289744</v>
      </c>
      <c r="T139" s="65">
        <f t="shared" si="12"/>
        <v>8387</v>
      </c>
      <c r="U139" s="65">
        <f t="shared" si="13"/>
        <v>281357</v>
      </c>
      <c r="V139" s="67">
        <f t="shared" si="14"/>
        <v>0.0289462422</v>
      </c>
    </row>
    <row r="140" ht="15.75" customHeight="1">
      <c r="A140" s="65">
        <f t="shared" si="62"/>
        <v>138</v>
      </c>
      <c r="B140" s="66">
        <v>44334.0</v>
      </c>
      <c r="C140" s="65">
        <v>4032.0</v>
      </c>
      <c r="D140" s="65">
        <v>72618.0</v>
      </c>
      <c r="E140" s="65">
        <f t="shared" si="2"/>
        <v>76650</v>
      </c>
      <c r="F140" s="67">
        <f t="shared" si="3"/>
        <v>0.05260273973</v>
      </c>
      <c r="G140" s="65">
        <v>4381.0</v>
      </c>
      <c r="H140" s="65">
        <v>212799.0</v>
      </c>
      <c r="I140" s="65">
        <f t="shared" si="73"/>
        <v>217180</v>
      </c>
      <c r="J140" s="67">
        <f t="shared" si="74"/>
        <v>0.02017220739</v>
      </c>
      <c r="K140" s="65">
        <v>42.0</v>
      </c>
      <c r="L140" s="65">
        <v>974.0</v>
      </c>
      <c r="M140" s="65">
        <f t="shared" si="6"/>
        <v>1016</v>
      </c>
      <c r="N140" s="67">
        <f t="shared" si="7"/>
        <v>0.04133858268</v>
      </c>
      <c r="O140" s="69">
        <f t="shared" ref="O140:P140" si="153">S140-S139</f>
        <v>5102</v>
      </c>
      <c r="P140" s="69">
        <f t="shared" si="153"/>
        <v>68</v>
      </c>
      <c r="Q140" s="69">
        <f t="shared" si="9"/>
        <v>5034</v>
      </c>
      <c r="R140" s="67">
        <f t="shared" si="10"/>
        <v>0.01332810662</v>
      </c>
      <c r="S140" s="65">
        <f t="shared" si="11"/>
        <v>294846</v>
      </c>
      <c r="T140" s="65">
        <f t="shared" si="12"/>
        <v>8455</v>
      </c>
      <c r="U140" s="65">
        <f t="shared" si="13"/>
        <v>286391</v>
      </c>
      <c r="V140" s="67">
        <f t="shared" si="14"/>
        <v>0.02867598679</v>
      </c>
    </row>
    <row r="141" ht="15.75" customHeight="1">
      <c r="A141" s="65">
        <f t="shared" si="62"/>
        <v>139</v>
      </c>
      <c r="B141" s="66">
        <v>44335.0</v>
      </c>
      <c r="C141" s="65">
        <v>4043.0</v>
      </c>
      <c r="D141" s="65">
        <v>73362.0</v>
      </c>
      <c r="E141" s="65">
        <f t="shared" si="2"/>
        <v>77405</v>
      </c>
      <c r="F141" s="67">
        <f t="shared" si="3"/>
        <v>0.05223176797</v>
      </c>
      <c r="G141" s="65">
        <v>4484.0</v>
      </c>
      <c r="H141" s="65">
        <v>219035.0</v>
      </c>
      <c r="I141" s="65">
        <f t="shared" si="73"/>
        <v>223519</v>
      </c>
      <c r="J141" s="67">
        <f t="shared" si="74"/>
        <v>0.02006093442</v>
      </c>
      <c r="K141" s="65">
        <v>42.0</v>
      </c>
      <c r="L141" s="65">
        <v>974.0</v>
      </c>
      <c r="M141" s="65">
        <f t="shared" si="6"/>
        <v>1016</v>
      </c>
      <c r="N141" s="67">
        <f t="shared" si="7"/>
        <v>0.04133858268</v>
      </c>
      <c r="O141" s="69">
        <f t="shared" ref="O141:P141" si="154">S141-S140</f>
        <v>7094</v>
      </c>
      <c r="P141" s="69">
        <f t="shared" si="154"/>
        <v>114</v>
      </c>
      <c r="Q141" s="69">
        <f t="shared" si="9"/>
        <v>6980</v>
      </c>
      <c r="R141" s="67">
        <f t="shared" si="10"/>
        <v>0.01606991824</v>
      </c>
      <c r="S141" s="65">
        <f t="shared" si="11"/>
        <v>301940</v>
      </c>
      <c r="T141" s="65">
        <f t="shared" si="12"/>
        <v>8569</v>
      </c>
      <c r="U141" s="65">
        <f t="shared" si="13"/>
        <v>293371</v>
      </c>
      <c r="V141" s="67">
        <f t="shared" si="14"/>
        <v>0.02837981056</v>
      </c>
    </row>
    <row r="142" ht="15.75" customHeight="1">
      <c r="A142" s="65">
        <f t="shared" si="62"/>
        <v>140</v>
      </c>
      <c r="B142" s="66">
        <v>44336.0</v>
      </c>
      <c r="C142" s="65">
        <v>4051.0</v>
      </c>
      <c r="D142" s="65">
        <v>74114.0</v>
      </c>
      <c r="E142" s="65">
        <f t="shared" si="2"/>
        <v>78165</v>
      </c>
      <c r="F142" s="67">
        <f t="shared" si="3"/>
        <v>0.05182626495</v>
      </c>
      <c r="G142" s="65">
        <v>4552.0</v>
      </c>
      <c r="H142" s="65">
        <v>225368.0</v>
      </c>
      <c r="I142" s="65">
        <f t="shared" si="73"/>
        <v>229920</v>
      </c>
      <c r="J142" s="67">
        <f t="shared" si="74"/>
        <v>0.01979819068</v>
      </c>
      <c r="K142" s="65">
        <v>42.0</v>
      </c>
      <c r="L142" s="65">
        <v>974.0</v>
      </c>
      <c r="M142" s="65">
        <f t="shared" si="6"/>
        <v>1016</v>
      </c>
      <c r="N142" s="67">
        <f t="shared" si="7"/>
        <v>0.04133858268</v>
      </c>
      <c r="O142" s="69">
        <f t="shared" ref="O142:P142" si="155">S142-S141</f>
        <v>7161</v>
      </c>
      <c r="P142" s="69">
        <f t="shared" si="155"/>
        <v>76</v>
      </c>
      <c r="Q142" s="69">
        <f t="shared" si="9"/>
        <v>7085</v>
      </c>
      <c r="R142" s="67">
        <f t="shared" si="10"/>
        <v>0.01061304287</v>
      </c>
      <c r="S142" s="65">
        <f t="shared" si="11"/>
        <v>309101</v>
      </c>
      <c r="T142" s="65">
        <f t="shared" si="12"/>
        <v>8645</v>
      </c>
      <c r="U142" s="65">
        <f t="shared" si="13"/>
        <v>300456</v>
      </c>
      <c r="V142" s="67">
        <f t="shared" si="14"/>
        <v>0.02796820457</v>
      </c>
    </row>
    <row r="143" ht="15.75" customHeight="1">
      <c r="A143" s="65">
        <f t="shared" si="62"/>
        <v>141</v>
      </c>
      <c r="B143" s="66">
        <v>44337.0</v>
      </c>
      <c r="C143" s="65">
        <v>4055.0</v>
      </c>
      <c r="D143" s="65">
        <v>74996.0</v>
      </c>
      <c r="E143" s="65">
        <f t="shared" si="2"/>
        <v>79051</v>
      </c>
      <c r="F143" s="67">
        <f t="shared" si="3"/>
        <v>0.05129599879</v>
      </c>
      <c r="G143" s="65">
        <v>4631.0</v>
      </c>
      <c r="H143" s="65">
        <v>232017.0</v>
      </c>
      <c r="I143" s="65">
        <f t="shared" si="73"/>
        <v>236648</v>
      </c>
      <c r="J143" s="67">
        <f t="shared" si="74"/>
        <v>0.01956914912</v>
      </c>
      <c r="K143" s="65">
        <v>42.0</v>
      </c>
      <c r="L143" s="65">
        <v>974.0</v>
      </c>
      <c r="M143" s="65">
        <f t="shared" si="6"/>
        <v>1016</v>
      </c>
      <c r="N143" s="67">
        <f t="shared" si="7"/>
        <v>0.04133858268</v>
      </c>
      <c r="O143" s="69">
        <f t="shared" ref="O143:P143" si="156">S143-S142</f>
        <v>7614</v>
      </c>
      <c r="P143" s="69">
        <f t="shared" si="156"/>
        <v>83</v>
      </c>
      <c r="Q143" s="69">
        <f t="shared" si="9"/>
        <v>7531</v>
      </c>
      <c r="R143" s="67">
        <f t="shared" si="10"/>
        <v>0.01090097189</v>
      </c>
      <c r="S143" s="65">
        <f t="shared" si="11"/>
        <v>316715</v>
      </c>
      <c r="T143" s="65">
        <f t="shared" si="12"/>
        <v>8728</v>
      </c>
      <c r="U143" s="65">
        <f t="shared" si="13"/>
        <v>307987</v>
      </c>
      <c r="V143" s="67">
        <f t="shared" si="14"/>
        <v>0.02755789906</v>
      </c>
    </row>
    <row r="144" ht="15.75" customHeight="1">
      <c r="A144" s="65">
        <f t="shared" si="62"/>
        <v>142</v>
      </c>
      <c r="B144" s="66">
        <v>44338.0</v>
      </c>
      <c r="C144" s="65">
        <v>4074.0</v>
      </c>
      <c r="D144" s="65">
        <v>75979.0</v>
      </c>
      <c r="E144" s="65">
        <f t="shared" si="2"/>
        <v>80053</v>
      </c>
      <c r="F144" s="67">
        <f t="shared" si="3"/>
        <v>0.05089128452</v>
      </c>
      <c r="G144" s="65">
        <v>4726.0</v>
      </c>
      <c r="H144" s="65">
        <v>240832.0</v>
      </c>
      <c r="I144" s="65">
        <f t="shared" si="73"/>
        <v>245558</v>
      </c>
      <c r="J144" s="67">
        <f t="shared" si="74"/>
        <v>0.01924596226</v>
      </c>
      <c r="K144" s="65">
        <v>42.0</v>
      </c>
      <c r="L144" s="65">
        <v>974.0</v>
      </c>
      <c r="M144" s="65">
        <f t="shared" si="6"/>
        <v>1016</v>
      </c>
      <c r="N144" s="67">
        <f t="shared" si="7"/>
        <v>0.04133858268</v>
      </c>
      <c r="O144" s="69">
        <f t="shared" ref="O144:P144" si="157">S144-S143</f>
        <v>9912</v>
      </c>
      <c r="P144" s="69">
        <f t="shared" si="157"/>
        <v>114</v>
      </c>
      <c r="Q144" s="69">
        <f t="shared" si="9"/>
        <v>9798</v>
      </c>
      <c r="R144" s="67">
        <f t="shared" si="10"/>
        <v>0.01150121065</v>
      </c>
      <c r="S144" s="65">
        <f t="shared" si="11"/>
        <v>326627</v>
      </c>
      <c r="T144" s="65">
        <f t="shared" si="12"/>
        <v>8842</v>
      </c>
      <c r="U144" s="65">
        <f t="shared" si="13"/>
        <v>317785</v>
      </c>
      <c r="V144" s="67">
        <f t="shared" si="14"/>
        <v>0.02707063409</v>
      </c>
    </row>
    <row r="145" ht="15.75" customHeight="1">
      <c r="A145" s="65">
        <f t="shared" si="62"/>
        <v>143</v>
      </c>
      <c r="B145" s="66">
        <v>44339.0</v>
      </c>
      <c r="C145" s="65">
        <v>4111.0</v>
      </c>
      <c r="D145" s="65">
        <v>77230.0</v>
      </c>
      <c r="E145" s="65">
        <f t="shared" si="2"/>
        <v>81341</v>
      </c>
      <c r="F145" s="67">
        <f t="shared" si="3"/>
        <v>0.05054031792</v>
      </c>
      <c r="G145" s="65">
        <v>4825.0</v>
      </c>
      <c r="H145" s="65">
        <v>249785.0</v>
      </c>
      <c r="I145" s="65">
        <f t="shared" si="73"/>
        <v>254610</v>
      </c>
      <c r="J145" s="67">
        <f t="shared" si="74"/>
        <v>0.01895055182</v>
      </c>
      <c r="K145" s="65">
        <v>42.0</v>
      </c>
      <c r="L145" s="65">
        <v>974.0</v>
      </c>
      <c r="M145" s="65">
        <f t="shared" si="6"/>
        <v>1016</v>
      </c>
      <c r="N145" s="67">
        <f t="shared" si="7"/>
        <v>0.04133858268</v>
      </c>
      <c r="O145" s="69">
        <f t="shared" ref="O145:P145" si="158">S145-S144</f>
        <v>10340</v>
      </c>
      <c r="P145" s="69">
        <f t="shared" si="158"/>
        <v>136</v>
      </c>
      <c r="Q145" s="69">
        <f t="shared" si="9"/>
        <v>10204</v>
      </c>
      <c r="R145" s="67">
        <f t="shared" si="10"/>
        <v>0.01315280464</v>
      </c>
      <c r="S145" s="65">
        <f t="shared" si="11"/>
        <v>336967</v>
      </c>
      <c r="T145" s="65">
        <f t="shared" si="12"/>
        <v>8978</v>
      </c>
      <c r="U145" s="65">
        <f t="shared" si="13"/>
        <v>327989</v>
      </c>
      <c r="V145" s="67">
        <f t="shared" si="14"/>
        <v>0.02664355857</v>
      </c>
    </row>
    <row r="146" ht="15.75" customHeight="1">
      <c r="A146" s="65">
        <f t="shared" si="62"/>
        <v>144</v>
      </c>
      <c r="B146" s="66">
        <v>44340.0</v>
      </c>
      <c r="C146" s="65">
        <v>4113.0</v>
      </c>
      <c r="D146" s="65">
        <v>77584.0</v>
      </c>
      <c r="E146" s="65">
        <f t="shared" si="2"/>
        <v>81697</v>
      </c>
      <c r="F146" s="67">
        <f t="shared" si="3"/>
        <v>0.0503445659</v>
      </c>
      <c r="G146" s="65">
        <v>4949.0</v>
      </c>
      <c r="H146" s="65">
        <v>260215.0</v>
      </c>
      <c r="I146" s="65">
        <f t="shared" si="73"/>
        <v>265164</v>
      </c>
      <c r="J146" s="67">
        <f t="shared" si="74"/>
        <v>0.0186639212</v>
      </c>
      <c r="K146" s="65">
        <v>42.0</v>
      </c>
      <c r="L146" s="65">
        <v>974.0</v>
      </c>
      <c r="M146" s="65">
        <f t="shared" si="6"/>
        <v>1016</v>
      </c>
      <c r="N146" s="67">
        <f t="shared" si="7"/>
        <v>0.04133858268</v>
      </c>
      <c r="O146" s="69">
        <f t="shared" ref="O146:P146" si="159">S146-S145</f>
        <v>10910</v>
      </c>
      <c r="P146" s="69">
        <f t="shared" si="159"/>
        <v>126</v>
      </c>
      <c r="Q146" s="69">
        <f t="shared" si="9"/>
        <v>10784</v>
      </c>
      <c r="R146" s="67">
        <f t="shared" si="10"/>
        <v>0.01154903758</v>
      </c>
      <c r="S146" s="65">
        <f t="shared" si="11"/>
        <v>347877</v>
      </c>
      <c r="T146" s="65">
        <f t="shared" si="12"/>
        <v>9104</v>
      </c>
      <c r="U146" s="65">
        <f t="shared" si="13"/>
        <v>338773</v>
      </c>
      <c r="V146" s="67">
        <f t="shared" si="14"/>
        <v>0.02617016934</v>
      </c>
    </row>
    <row r="147" ht="15.75" customHeight="1">
      <c r="A147" s="65">
        <f t="shared" si="62"/>
        <v>145</v>
      </c>
      <c r="B147" s="66">
        <v>44341.0</v>
      </c>
      <c r="C147" s="65">
        <v>4113.0</v>
      </c>
      <c r="D147" s="65">
        <v>77934.0</v>
      </c>
      <c r="E147" s="65">
        <f t="shared" si="2"/>
        <v>82047</v>
      </c>
      <c r="F147" s="67">
        <f t="shared" si="3"/>
        <v>0.05012980365</v>
      </c>
      <c r="G147" s="65">
        <v>5037.0</v>
      </c>
      <c r="H147" s="65">
        <v>267718.0</v>
      </c>
      <c r="I147" s="65">
        <f t="shared" si="73"/>
        <v>272755</v>
      </c>
      <c r="J147" s="67">
        <f t="shared" si="74"/>
        <v>0.01846712251</v>
      </c>
      <c r="K147" s="65">
        <v>42.0</v>
      </c>
      <c r="L147" s="65">
        <v>974.0</v>
      </c>
      <c r="M147" s="65">
        <f t="shared" si="6"/>
        <v>1016</v>
      </c>
      <c r="N147" s="67">
        <f t="shared" si="7"/>
        <v>0.04133858268</v>
      </c>
      <c r="O147" s="69">
        <f t="shared" ref="O147:P147" si="160">S147-S146</f>
        <v>7941</v>
      </c>
      <c r="P147" s="69">
        <f t="shared" si="160"/>
        <v>88</v>
      </c>
      <c r="Q147" s="69">
        <f t="shared" si="9"/>
        <v>7853</v>
      </c>
      <c r="R147" s="67">
        <f t="shared" si="10"/>
        <v>0.01108172774</v>
      </c>
      <c r="S147" s="65">
        <f t="shared" si="11"/>
        <v>355818</v>
      </c>
      <c r="T147" s="65">
        <f t="shared" si="12"/>
        <v>9192</v>
      </c>
      <c r="U147" s="65">
        <f t="shared" si="13"/>
        <v>346626</v>
      </c>
      <c r="V147" s="67">
        <f t="shared" si="14"/>
        <v>0.0258334317</v>
      </c>
    </row>
    <row r="148" ht="15.75" customHeight="1">
      <c r="A148" s="65">
        <f t="shared" si="62"/>
        <v>146</v>
      </c>
      <c r="B148" s="66">
        <v>44342.0</v>
      </c>
      <c r="C148" s="65">
        <v>4125.0</v>
      </c>
      <c r="D148" s="65">
        <v>78888.0</v>
      </c>
      <c r="E148" s="65">
        <f t="shared" si="2"/>
        <v>83013</v>
      </c>
      <c r="F148" s="67">
        <f t="shared" si="3"/>
        <v>0.04969101225</v>
      </c>
      <c r="G148" s="65">
        <v>5102.0</v>
      </c>
      <c r="H148" s="65">
        <v>272694.0</v>
      </c>
      <c r="I148" s="65">
        <f t="shared" si="73"/>
        <v>277796</v>
      </c>
      <c r="J148" s="67">
        <f t="shared" si="74"/>
        <v>0.01836599519</v>
      </c>
      <c r="K148" s="65">
        <v>42.0</v>
      </c>
      <c r="L148" s="65">
        <v>974.0</v>
      </c>
      <c r="M148" s="65">
        <f t="shared" si="6"/>
        <v>1016</v>
      </c>
      <c r="N148" s="67">
        <f t="shared" si="7"/>
        <v>0.04133858268</v>
      </c>
      <c r="O148" s="69">
        <f t="shared" ref="O148:P148" si="161">S148-S147</f>
        <v>6007</v>
      </c>
      <c r="P148" s="69">
        <f t="shared" si="161"/>
        <v>77</v>
      </c>
      <c r="Q148" s="69">
        <f t="shared" si="9"/>
        <v>5930</v>
      </c>
      <c r="R148" s="67">
        <f t="shared" si="10"/>
        <v>0.01281837856</v>
      </c>
      <c r="S148" s="65">
        <f t="shared" si="11"/>
        <v>361825</v>
      </c>
      <c r="T148" s="65">
        <f t="shared" si="12"/>
        <v>9269</v>
      </c>
      <c r="U148" s="65">
        <f t="shared" si="13"/>
        <v>352556</v>
      </c>
      <c r="V148" s="67">
        <f t="shared" si="14"/>
        <v>0.02561735646</v>
      </c>
    </row>
    <row r="149" ht="15.75" customHeight="1">
      <c r="A149" s="65">
        <f t="shared" si="62"/>
        <v>147</v>
      </c>
      <c r="B149" s="66">
        <v>44343.0</v>
      </c>
      <c r="C149" s="65">
        <v>4143.0</v>
      </c>
      <c r="D149" s="65">
        <v>79974.0</v>
      </c>
      <c r="E149" s="65">
        <f t="shared" si="2"/>
        <v>84117</v>
      </c>
      <c r="F149" s="67">
        <f t="shared" si="3"/>
        <v>0.04925282642</v>
      </c>
      <c r="G149" s="65">
        <v>5159.0</v>
      </c>
      <c r="H149" s="65">
        <v>278800.0</v>
      </c>
      <c r="I149" s="65">
        <f t="shared" si="73"/>
        <v>283959</v>
      </c>
      <c r="J149" s="67">
        <f t="shared" si="74"/>
        <v>0.01816811582</v>
      </c>
      <c r="K149" s="65">
        <v>42.0</v>
      </c>
      <c r="L149" s="65">
        <v>974.0</v>
      </c>
      <c r="M149" s="65">
        <f t="shared" si="6"/>
        <v>1016</v>
      </c>
      <c r="N149" s="67">
        <f t="shared" si="7"/>
        <v>0.04133858268</v>
      </c>
      <c r="O149" s="69">
        <f t="shared" ref="O149:P149" si="162">S149-S148</f>
        <v>7267</v>
      </c>
      <c r="P149" s="69">
        <f t="shared" si="162"/>
        <v>75</v>
      </c>
      <c r="Q149" s="69">
        <f t="shared" si="9"/>
        <v>7192</v>
      </c>
      <c r="R149" s="67">
        <f t="shared" si="10"/>
        <v>0.01032062749</v>
      </c>
      <c r="S149" s="65">
        <f t="shared" si="11"/>
        <v>369092</v>
      </c>
      <c r="T149" s="65">
        <f t="shared" si="12"/>
        <v>9344</v>
      </c>
      <c r="U149" s="65">
        <f t="shared" si="13"/>
        <v>359748</v>
      </c>
      <c r="V149" s="67">
        <f t="shared" si="14"/>
        <v>0.02531618133</v>
      </c>
    </row>
    <row r="150" ht="15.75" customHeight="1">
      <c r="A150" s="65">
        <f t="shared" si="62"/>
        <v>148</v>
      </c>
      <c r="B150" s="66">
        <v>44344.0</v>
      </c>
      <c r="C150" s="65">
        <v>4144.0</v>
      </c>
      <c r="D150" s="65">
        <v>80158.0</v>
      </c>
      <c r="E150" s="65">
        <f t="shared" si="2"/>
        <v>84302</v>
      </c>
      <c r="F150" s="67">
        <f t="shared" si="3"/>
        <v>0.04915660364</v>
      </c>
      <c r="G150" s="65">
        <v>5306.0</v>
      </c>
      <c r="H150" s="65">
        <v>287040.0</v>
      </c>
      <c r="I150" s="65">
        <f t="shared" si="73"/>
        <v>292346</v>
      </c>
      <c r="J150" s="67">
        <f t="shared" si="74"/>
        <v>0.01814972669</v>
      </c>
      <c r="K150" s="65">
        <v>42.0</v>
      </c>
      <c r="L150" s="65">
        <v>974.0</v>
      </c>
      <c r="M150" s="65">
        <f t="shared" si="6"/>
        <v>1016</v>
      </c>
      <c r="N150" s="67">
        <f t="shared" si="7"/>
        <v>0.04133858268</v>
      </c>
      <c r="O150" s="69">
        <f t="shared" ref="O150:P150" si="163">S150-S149</f>
        <v>8572</v>
      </c>
      <c r="P150" s="69">
        <f t="shared" si="163"/>
        <v>148</v>
      </c>
      <c r="Q150" s="69">
        <f t="shared" si="9"/>
        <v>8424</v>
      </c>
      <c r="R150" s="67">
        <f t="shared" si="10"/>
        <v>0.01726551563</v>
      </c>
      <c r="S150" s="65">
        <f t="shared" si="11"/>
        <v>377664</v>
      </c>
      <c r="T150" s="65">
        <f t="shared" si="12"/>
        <v>9492</v>
      </c>
      <c r="U150" s="65">
        <f t="shared" si="13"/>
        <v>368172</v>
      </c>
      <c r="V150" s="67">
        <f t="shared" si="14"/>
        <v>0.02513345196</v>
      </c>
    </row>
    <row r="151" ht="15.75" customHeight="1">
      <c r="A151" s="65">
        <f t="shared" si="62"/>
        <v>149</v>
      </c>
      <c r="B151" s="66">
        <v>44345.0</v>
      </c>
      <c r="C151" s="65">
        <v>4153.0</v>
      </c>
      <c r="D151" s="65">
        <v>81075.0</v>
      </c>
      <c r="E151" s="65">
        <f t="shared" si="2"/>
        <v>85228</v>
      </c>
      <c r="F151" s="67">
        <f t="shared" si="3"/>
        <v>0.04872811752</v>
      </c>
      <c r="G151" s="65">
        <v>5371.0</v>
      </c>
      <c r="H151" s="65">
        <v>291016.0</v>
      </c>
      <c r="I151" s="65">
        <f t="shared" si="73"/>
        <v>296387</v>
      </c>
      <c r="J151" s="67">
        <f t="shared" si="74"/>
        <v>0.01812157753</v>
      </c>
      <c r="K151" s="65">
        <v>42.0</v>
      </c>
      <c r="L151" s="65">
        <v>974.0</v>
      </c>
      <c r="M151" s="65">
        <f t="shared" si="6"/>
        <v>1016</v>
      </c>
      <c r="N151" s="67">
        <f t="shared" si="7"/>
        <v>0.04133858268</v>
      </c>
      <c r="O151" s="69">
        <f t="shared" ref="O151:P151" si="164">S151-S150</f>
        <v>4967</v>
      </c>
      <c r="P151" s="69">
        <f t="shared" si="164"/>
        <v>74</v>
      </c>
      <c r="Q151" s="69">
        <f t="shared" si="9"/>
        <v>4893</v>
      </c>
      <c r="R151" s="67">
        <f t="shared" si="10"/>
        <v>0.01489832897</v>
      </c>
      <c r="S151" s="65">
        <f t="shared" si="11"/>
        <v>382631</v>
      </c>
      <c r="T151" s="65">
        <f t="shared" si="12"/>
        <v>9566</v>
      </c>
      <c r="U151" s="65">
        <f t="shared" si="13"/>
        <v>373065</v>
      </c>
      <c r="V151" s="67">
        <f t="shared" si="14"/>
        <v>0.02500058803</v>
      </c>
    </row>
    <row r="152" ht="15.75" customHeight="1">
      <c r="A152" s="65">
        <f t="shared" si="62"/>
        <v>150</v>
      </c>
      <c r="B152" s="66">
        <v>44346.0</v>
      </c>
      <c r="C152" s="65">
        <v>4168.0</v>
      </c>
      <c r="D152" s="65">
        <v>82247.0</v>
      </c>
      <c r="E152" s="65">
        <f t="shared" si="2"/>
        <v>86415</v>
      </c>
      <c r="F152" s="67">
        <f t="shared" si="3"/>
        <v>0.04823236707</v>
      </c>
      <c r="G152" s="65">
        <v>5444.0</v>
      </c>
      <c r="H152" s="65">
        <v>297323.0</v>
      </c>
      <c r="I152" s="65">
        <f t="shared" si="73"/>
        <v>302767</v>
      </c>
      <c r="J152" s="67">
        <f t="shared" si="74"/>
        <v>0.01798082354</v>
      </c>
      <c r="K152" s="65">
        <v>42.0</v>
      </c>
      <c r="L152" s="65">
        <v>974.0</v>
      </c>
      <c r="M152" s="65">
        <f t="shared" si="6"/>
        <v>1016</v>
      </c>
      <c r="N152" s="67">
        <f t="shared" si="7"/>
        <v>0.04133858268</v>
      </c>
      <c r="O152" s="69">
        <f t="shared" ref="O152:P152" si="165">S152-S151</f>
        <v>7567</v>
      </c>
      <c r="P152" s="69">
        <f t="shared" si="165"/>
        <v>88</v>
      </c>
      <c r="Q152" s="69">
        <f t="shared" si="9"/>
        <v>7479</v>
      </c>
      <c r="R152" s="67">
        <f t="shared" si="10"/>
        <v>0.01162944364</v>
      </c>
      <c r="S152" s="65">
        <f t="shared" si="11"/>
        <v>390198</v>
      </c>
      <c r="T152" s="65">
        <f t="shared" si="12"/>
        <v>9654</v>
      </c>
      <c r="U152" s="65">
        <f t="shared" si="13"/>
        <v>380544</v>
      </c>
      <c r="V152" s="67">
        <f t="shared" si="14"/>
        <v>0.02474128519</v>
      </c>
    </row>
    <row r="153" ht="15.75" customHeight="1">
      <c r="A153" s="65">
        <f t="shared" si="62"/>
        <v>151</v>
      </c>
      <c r="B153" s="66">
        <v>44347.0</v>
      </c>
      <c r="C153" s="65">
        <v>4192.0</v>
      </c>
      <c r="D153" s="65">
        <v>82985.0</v>
      </c>
      <c r="E153" s="65">
        <f t="shared" si="2"/>
        <v>87177</v>
      </c>
      <c r="F153" s="67">
        <f t="shared" si="3"/>
        <v>0.04808607775</v>
      </c>
      <c r="G153" s="65">
        <v>5475.0</v>
      </c>
      <c r="H153" s="65">
        <v>299924.0</v>
      </c>
      <c r="I153" s="65">
        <f t="shared" si="73"/>
        <v>305399</v>
      </c>
      <c r="J153" s="67">
        <f t="shared" si="74"/>
        <v>0.01792736715</v>
      </c>
      <c r="K153" s="65">
        <v>42.0</v>
      </c>
      <c r="L153" s="65">
        <v>974.0</v>
      </c>
      <c r="M153" s="65">
        <f t="shared" si="6"/>
        <v>1016</v>
      </c>
      <c r="N153" s="67">
        <f t="shared" si="7"/>
        <v>0.04133858268</v>
      </c>
      <c r="O153" s="69">
        <f t="shared" ref="O153:P153" si="166">S153-S152</f>
        <v>3394</v>
      </c>
      <c r="P153" s="69">
        <f t="shared" si="166"/>
        <v>55</v>
      </c>
      <c r="Q153" s="69">
        <f t="shared" si="9"/>
        <v>3339</v>
      </c>
      <c r="R153" s="67">
        <f t="shared" si="10"/>
        <v>0.01620506777</v>
      </c>
      <c r="S153" s="65">
        <f t="shared" si="11"/>
        <v>393592</v>
      </c>
      <c r="T153" s="65">
        <f t="shared" si="12"/>
        <v>9709</v>
      </c>
      <c r="U153" s="65">
        <f t="shared" si="13"/>
        <v>383883</v>
      </c>
      <c r="V153" s="67">
        <f t="shared" si="14"/>
        <v>0.02466767617</v>
      </c>
    </row>
    <row r="154" ht="15.75" customHeight="1">
      <c r="A154" s="65">
        <f t="shared" si="62"/>
        <v>152</v>
      </c>
      <c r="B154" s="66">
        <v>44348.0</v>
      </c>
      <c r="C154" s="65">
        <v>4194.0</v>
      </c>
      <c r="D154" s="65">
        <v>83396.0</v>
      </c>
      <c r="E154" s="65">
        <f t="shared" si="2"/>
        <v>87590</v>
      </c>
      <c r="F154" s="67">
        <f t="shared" si="3"/>
        <v>0.04788217833</v>
      </c>
      <c r="G154" s="65">
        <v>5578.0</v>
      </c>
      <c r="H154" s="65">
        <v>306788.0</v>
      </c>
      <c r="I154" s="65">
        <f t="shared" si="73"/>
        <v>312366</v>
      </c>
      <c r="J154" s="67">
        <f t="shared" si="74"/>
        <v>0.01785725719</v>
      </c>
      <c r="K154" s="65">
        <v>42.0</v>
      </c>
      <c r="L154" s="65">
        <v>974.0</v>
      </c>
      <c r="M154" s="65">
        <f t="shared" si="6"/>
        <v>1016</v>
      </c>
      <c r="N154" s="67">
        <f t="shared" si="7"/>
        <v>0.04133858268</v>
      </c>
      <c r="O154" s="69">
        <f t="shared" ref="O154:P154" si="167">S154-S153</f>
        <v>7380</v>
      </c>
      <c r="P154" s="69">
        <f t="shared" si="167"/>
        <v>105</v>
      </c>
      <c r="Q154" s="69">
        <f t="shared" si="9"/>
        <v>7275</v>
      </c>
      <c r="R154" s="67">
        <f t="shared" si="10"/>
        <v>0.01422764228</v>
      </c>
      <c r="S154" s="65">
        <f t="shared" si="11"/>
        <v>400972</v>
      </c>
      <c r="T154" s="65">
        <f t="shared" si="12"/>
        <v>9814</v>
      </c>
      <c r="U154" s="65">
        <f t="shared" si="13"/>
        <v>391158</v>
      </c>
      <c r="V154" s="67">
        <f t="shared" si="14"/>
        <v>0.02447552448</v>
      </c>
    </row>
    <row r="155" ht="15.75" customHeight="1">
      <c r="A155" s="65">
        <f t="shared" si="62"/>
        <v>153</v>
      </c>
      <c r="B155" s="66">
        <v>44349.0</v>
      </c>
      <c r="C155" s="65">
        <v>4207.0</v>
      </c>
      <c r="D155" s="65">
        <v>84136.0</v>
      </c>
      <c r="E155" s="65">
        <f t="shared" si="2"/>
        <v>88343</v>
      </c>
      <c r="F155" s="67">
        <f t="shared" si="3"/>
        <v>0.04762120372</v>
      </c>
      <c r="G155" s="65">
        <v>5649.0</v>
      </c>
      <c r="H155" s="65">
        <v>311181.0</v>
      </c>
      <c r="I155" s="65">
        <f t="shared" si="73"/>
        <v>316830</v>
      </c>
      <c r="J155" s="67">
        <f t="shared" si="74"/>
        <v>0.01782975097</v>
      </c>
      <c r="K155" s="65">
        <v>42.0</v>
      </c>
      <c r="L155" s="65">
        <v>974.0</v>
      </c>
      <c r="M155" s="65">
        <f t="shared" si="6"/>
        <v>1016</v>
      </c>
      <c r="N155" s="67">
        <f t="shared" si="7"/>
        <v>0.04133858268</v>
      </c>
      <c r="O155" s="69">
        <f t="shared" ref="O155:P155" si="168">S155-S154</f>
        <v>5217</v>
      </c>
      <c r="P155" s="69">
        <f t="shared" si="168"/>
        <v>84</v>
      </c>
      <c r="Q155" s="69">
        <f t="shared" si="9"/>
        <v>5133</v>
      </c>
      <c r="R155" s="67">
        <f t="shared" si="10"/>
        <v>0.01610120759</v>
      </c>
      <c r="S155" s="65">
        <f t="shared" si="11"/>
        <v>406189</v>
      </c>
      <c r="T155" s="65">
        <f t="shared" si="12"/>
        <v>9898</v>
      </c>
      <c r="U155" s="65">
        <f t="shared" si="13"/>
        <v>396291</v>
      </c>
      <c r="V155" s="67">
        <f t="shared" si="14"/>
        <v>0.02436796664</v>
      </c>
    </row>
    <row r="156" ht="15.75" customHeight="1">
      <c r="A156" s="65">
        <f t="shared" si="62"/>
        <v>154</v>
      </c>
      <c r="B156" s="66">
        <v>44350.0</v>
      </c>
      <c r="C156" s="65">
        <v>4209.0</v>
      </c>
      <c r="D156" s="65">
        <v>84259.0</v>
      </c>
      <c r="E156" s="65">
        <f t="shared" si="2"/>
        <v>88468</v>
      </c>
      <c r="F156" s="67">
        <f t="shared" si="3"/>
        <v>0.04757652485</v>
      </c>
      <c r="G156" s="65">
        <v>5803.0</v>
      </c>
      <c r="H156" s="65">
        <v>318546.0</v>
      </c>
      <c r="I156" s="65">
        <f t="shared" si="73"/>
        <v>324349</v>
      </c>
      <c r="J156" s="67">
        <f t="shared" si="74"/>
        <v>0.01789122211</v>
      </c>
      <c r="K156" s="65">
        <v>42.0</v>
      </c>
      <c r="L156" s="65">
        <v>974.0</v>
      </c>
      <c r="M156" s="65">
        <f t="shared" si="6"/>
        <v>1016</v>
      </c>
      <c r="N156" s="67">
        <f t="shared" si="7"/>
        <v>0.04133858268</v>
      </c>
      <c r="O156" s="69">
        <f t="shared" ref="O156:P156" si="169">S156-S155</f>
        <v>7644</v>
      </c>
      <c r="P156" s="69">
        <f t="shared" si="169"/>
        <v>156</v>
      </c>
      <c r="Q156" s="69">
        <f t="shared" si="9"/>
        <v>7488</v>
      </c>
      <c r="R156" s="67">
        <f t="shared" si="10"/>
        <v>0.02040816327</v>
      </c>
      <c r="S156" s="65">
        <f t="shared" si="11"/>
        <v>413833</v>
      </c>
      <c r="T156" s="65">
        <f t="shared" si="12"/>
        <v>10054</v>
      </c>
      <c r="U156" s="65">
        <f t="shared" si="13"/>
        <v>403779</v>
      </c>
      <c r="V156" s="67">
        <f t="shared" si="14"/>
        <v>0.02429482424</v>
      </c>
    </row>
    <row r="157" ht="15.75" customHeight="1">
      <c r="A157" s="65">
        <f t="shared" si="62"/>
        <v>155</v>
      </c>
      <c r="B157" s="66">
        <v>44351.0</v>
      </c>
      <c r="C157" s="65">
        <v>4230.0</v>
      </c>
      <c r="D157" s="65">
        <v>85145.0</v>
      </c>
      <c r="E157" s="65">
        <f t="shared" si="2"/>
        <v>89375</v>
      </c>
      <c r="F157" s="67">
        <f t="shared" si="3"/>
        <v>0.04732867133</v>
      </c>
      <c r="G157" s="65">
        <v>5926.0</v>
      </c>
      <c r="H157" s="65">
        <v>324090.0</v>
      </c>
      <c r="I157" s="65">
        <f t="shared" si="73"/>
        <v>330016</v>
      </c>
      <c r="J157" s="67">
        <f t="shared" si="74"/>
        <v>0.01795670513</v>
      </c>
      <c r="K157" s="65">
        <v>42.0</v>
      </c>
      <c r="L157" s="65">
        <v>974.0</v>
      </c>
      <c r="M157" s="65">
        <f t="shared" si="6"/>
        <v>1016</v>
      </c>
      <c r="N157" s="67">
        <f t="shared" si="7"/>
        <v>0.04133858268</v>
      </c>
      <c r="O157" s="69">
        <f t="shared" ref="O157:P157" si="170">S157-S156</f>
        <v>6574</v>
      </c>
      <c r="P157" s="69">
        <f t="shared" si="170"/>
        <v>144</v>
      </c>
      <c r="Q157" s="69">
        <f t="shared" si="9"/>
        <v>6430</v>
      </c>
      <c r="R157" s="67">
        <f t="shared" si="10"/>
        <v>0.02190447216</v>
      </c>
      <c r="S157" s="65">
        <f t="shared" si="11"/>
        <v>420407</v>
      </c>
      <c r="T157" s="65">
        <f t="shared" si="12"/>
        <v>10198</v>
      </c>
      <c r="U157" s="65">
        <f t="shared" si="13"/>
        <v>410209</v>
      </c>
      <c r="V157" s="67">
        <f t="shared" si="14"/>
        <v>0.02425744576</v>
      </c>
    </row>
    <row r="158" ht="15.75" customHeight="1">
      <c r="A158" s="65">
        <f t="shared" si="62"/>
        <v>156</v>
      </c>
      <c r="B158" s="66">
        <v>44352.0</v>
      </c>
      <c r="C158" s="65">
        <v>4250.0</v>
      </c>
      <c r="D158" s="65">
        <v>85851.0</v>
      </c>
      <c r="E158" s="65">
        <f t="shared" si="2"/>
        <v>90101</v>
      </c>
      <c r="F158" s="67">
        <f t="shared" si="3"/>
        <v>0.0471692878</v>
      </c>
      <c r="G158" s="65">
        <v>6076.0</v>
      </c>
      <c r="H158" s="65">
        <v>329732.0</v>
      </c>
      <c r="I158" s="65">
        <f t="shared" si="73"/>
        <v>335808</v>
      </c>
      <c r="J158" s="67">
        <f t="shared" si="74"/>
        <v>0.01809367257</v>
      </c>
      <c r="K158" s="65">
        <v>42.0</v>
      </c>
      <c r="L158" s="65">
        <v>974.0</v>
      </c>
      <c r="M158" s="65">
        <f t="shared" si="6"/>
        <v>1016</v>
      </c>
      <c r="N158" s="67">
        <f t="shared" si="7"/>
        <v>0.04133858268</v>
      </c>
      <c r="O158" s="69">
        <f t="shared" ref="O158:P158" si="171">S158-S157</f>
        <v>6518</v>
      </c>
      <c r="P158" s="69">
        <f t="shared" si="171"/>
        <v>170</v>
      </c>
      <c r="Q158" s="69">
        <f t="shared" si="9"/>
        <v>6348</v>
      </c>
      <c r="R158" s="67">
        <f t="shared" si="10"/>
        <v>0.02608162013</v>
      </c>
      <c r="S158" s="65">
        <f t="shared" si="11"/>
        <v>426925</v>
      </c>
      <c r="T158" s="65">
        <f t="shared" si="12"/>
        <v>10368</v>
      </c>
      <c r="U158" s="65">
        <f t="shared" si="13"/>
        <v>416557</v>
      </c>
      <c r="V158" s="67">
        <f t="shared" si="14"/>
        <v>0.02428529601</v>
      </c>
    </row>
    <row r="159" ht="15.75" customHeight="1">
      <c r="A159" s="65">
        <f t="shared" si="62"/>
        <v>157</v>
      </c>
      <c r="B159" s="66">
        <v>44353.0</v>
      </c>
      <c r="C159" s="65">
        <v>4269.0</v>
      </c>
      <c r="D159" s="65">
        <v>86322.0</v>
      </c>
      <c r="E159" s="65">
        <f t="shared" si="2"/>
        <v>90591</v>
      </c>
      <c r="F159" s="67">
        <f t="shared" si="3"/>
        <v>0.04712388648</v>
      </c>
      <c r="G159" s="65">
        <v>6208.0</v>
      </c>
      <c r="H159" s="65">
        <v>333896.0</v>
      </c>
      <c r="I159" s="65">
        <f t="shared" si="73"/>
        <v>340104</v>
      </c>
      <c r="J159" s="67">
        <f t="shared" si="74"/>
        <v>0.01825324019</v>
      </c>
      <c r="K159" s="65">
        <v>42.0</v>
      </c>
      <c r="L159" s="65">
        <v>974.0</v>
      </c>
      <c r="M159" s="65">
        <f t="shared" si="6"/>
        <v>1016</v>
      </c>
      <c r="N159" s="67">
        <f t="shared" si="7"/>
        <v>0.04133858268</v>
      </c>
      <c r="O159" s="69">
        <f t="shared" ref="O159:P159" si="172">S159-S158</f>
        <v>4786</v>
      </c>
      <c r="P159" s="69">
        <f t="shared" si="172"/>
        <v>151</v>
      </c>
      <c r="Q159" s="69">
        <f t="shared" si="9"/>
        <v>4635</v>
      </c>
      <c r="R159" s="67">
        <f t="shared" si="10"/>
        <v>0.0315503552</v>
      </c>
      <c r="S159" s="65">
        <f t="shared" si="11"/>
        <v>431711</v>
      </c>
      <c r="T159" s="65">
        <f t="shared" si="12"/>
        <v>10519</v>
      </c>
      <c r="U159" s="65">
        <f t="shared" si="13"/>
        <v>421192</v>
      </c>
      <c r="V159" s="67">
        <f t="shared" si="14"/>
        <v>0.02436583733</v>
      </c>
    </row>
    <row r="160" ht="15.75" customHeight="1">
      <c r="A160" s="65">
        <f t="shared" si="62"/>
        <v>158</v>
      </c>
      <c r="B160" s="66">
        <v>44354.0</v>
      </c>
      <c r="C160" s="65">
        <v>4277.0</v>
      </c>
      <c r="D160" s="65">
        <v>86660.0</v>
      </c>
      <c r="E160" s="65">
        <f t="shared" si="2"/>
        <v>90937</v>
      </c>
      <c r="F160" s="67">
        <f t="shared" si="3"/>
        <v>0.047032561</v>
      </c>
      <c r="G160" s="65">
        <v>6303.0</v>
      </c>
      <c r="H160" s="65">
        <v>336755.0</v>
      </c>
      <c r="I160" s="65">
        <f t="shared" si="73"/>
        <v>343058</v>
      </c>
      <c r="J160" s="67">
        <f t="shared" si="74"/>
        <v>0.01837298649</v>
      </c>
      <c r="K160" s="65">
        <v>42.0</v>
      </c>
      <c r="L160" s="65">
        <v>974.0</v>
      </c>
      <c r="M160" s="65">
        <f t="shared" si="6"/>
        <v>1016</v>
      </c>
      <c r="N160" s="67">
        <f t="shared" si="7"/>
        <v>0.04133858268</v>
      </c>
      <c r="O160" s="69">
        <f t="shared" ref="O160:P160" si="173">S160-S159</f>
        <v>3300</v>
      </c>
      <c r="P160" s="69">
        <f t="shared" si="173"/>
        <v>103</v>
      </c>
      <c r="Q160" s="69">
        <f t="shared" si="9"/>
        <v>3197</v>
      </c>
      <c r="R160" s="67">
        <f t="shared" si="10"/>
        <v>0.03121212121</v>
      </c>
      <c r="S160" s="65">
        <f t="shared" si="11"/>
        <v>435011</v>
      </c>
      <c r="T160" s="65">
        <f t="shared" si="12"/>
        <v>10622</v>
      </c>
      <c r="U160" s="65">
        <f t="shared" si="13"/>
        <v>424389</v>
      </c>
      <c r="V160" s="67">
        <f t="shared" si="14"/>
        <v>0.02441777334</v>
      </c>
    </row>
    <row r="161" ht="15.75" customHeight="1">
      <c r="A161" s="65">
        <f t="shared" si="62"/>
        <v>159</v>
      </c>
      <c r="B161" s="66">
        <v>44355.0</v>
      </c>
      <c r="C161" s="65">
        <v>4280.0</v>
      </c>
      <c r="D161" s="65">
        <v>87024.0</v>
      </c>
      <c r="E161" s="65">
        <f t="shared" si="2"/>
        <v>91304</v>
      </c>
      <c r="F161" s="67">
        <f t="shared" si="3"/>
        <v>0.04687636905</v>
      </c>
      <c r="G161" s="65">
        <v>6533.0</v>
      </c>
      <c r="H161" s="65">
        <v>343835.0</v>
      </c>
      <c r="I161" s="65">
        <f t="shared" si="73"/>
        <v>350368</v>
      </c>
      <c r="J161" s="67">
        <f t="shared" si="74"/>
        <v>0.01864610923</v>
      </c>
      <c r="K161" s="65">
        <v>42.0</v>
      </c>
      <c r="L161" s="65">
        <v>974.0</v>
      </c>
      <c r="M161" s="65">
        <f t="shared" si="6"/>
        <v>1016</v>
      </c>
      <c r="N161" s="67">
        <f t="shared" si="7"/>
        <v>0.04133858268</v>
      </c>
      <c r="O161" s="69">
        <f t="shared" ref="O161:P161" si="174">S161-S160</f>
        <v>7677</v>
      </c>
      <c r="P161" s="69">
        <f t="shared" si="174"/>
        <v>233</v>
      </c>
      <c r="Q161" s="69">
        <f t="shared" si="9"/>
        <v>7444</v>
      </c>
      <c r="R161" s="67">
        <f t="shared" si="10"/>
        <v>0.03035039729</v>
      </c>
      <c r="S161" s="65">
        <f t="shared" si="11"/>
        <v>442688</v>
      </c>
      <c r="T161" s="65">
        <f t="shared" si="12"/>
        <v>10855</v>
      </c>
      <c r="U161" s="65">
        <f t="shared" si="13"/>
        <v>431833</v>
      </c>
      <c r="V161" s="67">
        <f t="shared" si="14"/>
        <v>0.02452065563</v>
      </c>
    </row>
    <row r="162" ht="15.75" customHeight="1">
      <c r="A162" s="65">
        <f t="shared" si="62"/>
        <v>160</v>
      </c>
      <c r="B162" s="66">
        <v>44356.0</v>
      </c>
      <c r="C162" s="65">
        <v>4284.0</v>
      </c>
      <c r="D162" s="65">
        <v>87350.0</v>
      </c>
      <c r="E162" s="65">
        <f t="shared" si="2"/>
        <v>91634</v>
      </c>
      <c r="F162" s="67">
        <f t="shared" si="3"/>
        <v>0.04675120588</v>
      </c>
      <c r="G162" s="65">
        <v>6766.0</v>
      </c>
      <c r="H162" s="65">
        <v>349404.0</v>
      </c>
      <c r="I162" s="65">
        <f t="shared" si="73"/>
        <v>356170</v>
      </c>
      <c r="J162" s="67">
        <f t="shared" si="74"/>
        <v>0.01899654659</v>
      </c>
      <c r="K162" s="65">
        <v>42.0</v>
      </c>
      <c r="L162" s="65">
        <v>974.0</v>
      </c>
      <c r="M162" s="65">
        <f t="shared" si="6"/>
        <v>1016</v>
      </c>
      <c r="N162" s="67">
        <f t="shared" si="7"/>
        <v>0.04133858268</v>
      </c>
      <c r="O162" s="69">
        <f t="shared" ref="O162:P162" si="175">S162-S161</f>
        <v>6132</v>
      </c>
      <c r="P162" s="69">
        <f t="shared" si="175"/>
        <v>237</v>
      </c>
      <c r="Q162" s="69">
        <f t="shared" si="9"/>
        <v>5895</v>
      </c>
      <c r="R162" s="67">
        <f t="shared" si="10"/>
        <v>0.03864970646</v>
      </c>
      <c r="S162" s="65">
        <f t="shared" si="11"/>
        <v>448820</v>
      </c>
      <c r="T162" s="65">
        <f t="shared" si="12"/>
        <v>11092</v>
      </c>
      <c r="U162" s="65">
        <f t="shared" si="13"/>
        <v>437728</v>
      </c>
      <c r="V162" s="67">
        <f t="shared" si="14"/>
        <v>0.02471369369</v>
      </c>
    </row>
    <row r="163" ht="15.75" customHeight="1">
      <c r="A163" s="65">
        <f t="shared" si="62"/>
        <v>161</v>
      </c>
      <c r="B163" s="66">
        <v>44357.0</v>
      </c>
      <c r="C163" s="65">
        <v>4288.0</v>
      </c>
      <c r="D163" s="65">
        <v>87673.0</v>
      </c>
      <c r="E163" s="65">
        <f t="shared" si="2"/>
        <v>91961</v>
      </c>
      <c r="F163" s="67">
        <f t="shared" si="3"/>
        <v>0.04662846207</v>
      </c>
      <c r="G163" s="65">
        <v>6992.0</v>
      </c>
      <c r="H163" s="65">
        <v>354247.0</v>
      </c>
      <c r="I163" s="65">
        <f t="shared" si="73"/>
        <v>361239</v>
      </c>
      <c r="J163" s="67">
        <f t="shared" si="74"/>
        <v>0.01935560668</v>
      </c>
      <c r="K163" s="65">
        <v>42.0</v>
      </c>
      <c r="L163" s="65">
        <v>974.0</v>
      </c>
      <c r="M163" s="65">
        <f t="shared" si="6"/>
        <v>1016</v>
      </c>
      <c r="N163" s="67">
        <f t="shared" si="7"/>
        <v>0.04133858268</v>
      </c>
      <c r="O163" s="69">
        <f t="shared" ref="O163:P163" si="176">S163-S162</f>
        <v>5396</v>
      </c>
      <c r="P163" s="69">
        <f t="shared" si="176"/>
        <v>230</v>
      </c>
      <c r="Q163" s="69">
        <f t="shared" si="9"/>
        <v>5166</v>
      </c>
      <c r="R163" s="67">
        <f t="shared" si="10"/>
        <v>0.04262416605</v>
      </c>
      <c r="S163" s="65">
        <f t="shared" si="11"/>
        <v>454216</v>
      </c>
      <c r="T163" s="65">
        <f t="shared" si="12"/>
        <v>11322</v>
      </c>
      <c r="U163" s="65">
        <f t="shared" si="13"/>
        <v>442894</v>
      </c>
      <c r="V163" s="67">
        <f t="shared" si="14"/>
        <v>0.0249264667</v>
      </c>
    </row>
    <row r="164" ht="15.75" customHeight="1">
      <c r="A164" s="65">
        <f t="shared" si="62"/>
        <v>162</v>
      </c>
      <c r="B164" s="66">
        <v>44358.0</v>
      </c>
      <c r="C164" s="65">
        <v>4303.0</v>
      </c>
      <c r="D164" s="65">
        <v>88271.0</v>
      </c>
      <c r="E164" s="65">
        <f t="shared" si="2"/>
        <v>92574</v>
      </c>
      <c r="F164" s="67">
        <f t="shared" si="3"/>
        <v>0.04648173353</v>
      </c>
      <c r="G164" s="65">
        <v>7193.0</v>
      </c>
      <c r="H164" s="65">
        <v>359659.0</v>
      </c>
      <c r="I164" s="65">
        <f t="shared" si="73"/>
        <v>366852</v>
      </c>
      <c r="J164" s="67">
        <f t="shared" si="74"/>
        <v>0.0196073621</v>
      </c>
      <c r="K164" s="65">
        <v>42.0</v>
      </c>
      <c r="L164" s="65">
        <v>974.0</v>
      </c>
      <c r="M164" s="65">
        <f t="shared" si="6"/>
        <v>1016</v>
      </c>
      <c r="N164" s="67">
        <f t="shared" si="7"/>
        <v>0.04133858268</v>
      </c>
      <c r="O164" s="69">
        <f t="shared" ref="O164:P164" si="177">S164-S163</f>
        <v>6226</v>
      </c>
      <c r="P164" s="69">
        <f t="shared" si="177"/>
        <v>216</v>
      </c>
      <c r="Q164" s="69">
        <f t="shared" si="9"/>
        <v>6010</v>
      </c>
      <c r="R164" s="67">
        <f t="shared" si="10"/>
        <v>0.03469322197</v>
      </c>
      <c r="S164" s="65">
        <f t="shared" si="11"/>
        <v>460442</v>
      </c>
      <c r="T164" s="65">
        <f t="shared" si="12"/>
        <v>11538</v>
      </c>
      <c r="U164" s="65">
        <f t="shared" si="13"/>
        <v>448904</v>
      </c>
      <c r="V164" s="67">
        <f t="shared" si="14"/>
        <v>0.02505853072</v>
      </c>
    </row>
    <row r="165" ht="15.75" customHeight="1">
      <c r="A165" s="65">
        <f t="shared" si="62"/>
        <v>163</v>
      </c>
      <c r="B165" s="66">
        <v>44359.0</v>
      </c>
      <c r="C165" s="65">
        <v>4325.0</v>
      </c>
      <c r="D165" s="65">
        <v>88905.0</v>
      </c>
      <c r="E165" s="65">
        <f t="shared" si="2"/>
        <v>93230</v>
      </c>
      <c r="F165" s="67">
        <f t="shared" si="3"/>
        <v>0.04639064679</v>
      </c>
      <c r="G165" s="65">
        <v>7481.0</v>
      </c>
      <c r="H165" s="65">
        <v>364204.0</v>
      </c>
      <c r="I165" s="65">
        <f t="shared" si="73"/>
        <v>371685</v>
      </c>
      <c r="J165" s="67">
        <f t="shared" si="74"/>
        <v>0.0201272583</v>
      </c>
      <c r="K165" s="65">
        <v>42.0</v>
      </c>
      <c r="L165" s="65">
        <v>974.0</v>
      </c>
      <c r="M165" s="65">
        <f t="shared" si="6"/>
        <v>1016</v>
      </c>
      <c r="N165" s="67">
        <f t="shared" si="7"/>
        <v>0.04133858268</v>
      </c>
      <c r="O165" s="69">
        <f t="shared" ref="O165:P165" si="178">S165-S164</f>
        <v>5489</v>
      </c>
      <c r="P165" s="69">
        <f t="shared" si="178"/>
        <v>310</v>
      </c>
      <c r="Q165" s="69">
        <f t="shared" si="9"/>
        <v>5179</v>
      </c>
      <c r="R165" s="67">
        <f t="shared" si="10"/>
        <v>0.05647658954</v>
      </c>
      <c r="S165" s="65">
        <f t="shared" si="11"/>
        <v>465931</v>
      </c>
      <c r="T165" s="65">
        <f t="shared" si="12"/>
        <v>11848</v>
      </c>
      <c r="U165" s="65">
        <f t="shared" si="13"/>
        <v>454083</v>
      </c>
      <c r="V165" s="67">
        <f t="shared" si="14"/>
        <v>0.02542865789</v>
      </c>
    </row>
    <row r="166" ht="15.75" customHeight="1">
      <c r="A166" s="65">
        <f t="shared" si="62"/>
        <v>164</v>
      </c>
      <c r="B166" s="66">
        <v>44360.0</v>
      </c>
      <c r="C166" s="65">
        <v>4342.0</v>
      </c>
      <c r="D166" s="65">
        <v>89305.0</v>
      </c>
      <c r="E166" s="65">
        <f t="shared" si="2"/>
        <v>93647</v>
      </c>
      <c r="F166" s="67">
        <f t="shared" si="3"/>
        <v>0.04636560701</v>
      </c>
      <c r="G166" s="65">
        <v>7713.0</v>
      </c>
      <c r="H166" s="65">
        <v>367162.0</v>
      </c>
      <c r="I166" s="65">
        <f t="shared" si="73"/>
        <v>374875</v>
      </c>
      <c r="J166" s="67">
        <f t="shared" si="74"/>
        <v>0.02057485829</v>
      </c>
      <c r="K166" s="65">
        <v>42.0</v>
      </c>
      <c r="L166" s="65">
        <v>974.0</v>
      </c>
      <c r="M166" s="65">
        <f t="shared" si="6"/>
        <v>1016</v>
      </c>
      <c r="N166" s="67">
        <f t="shared" si="7"/>
        <v>0.04133858268</v>
      </c>
      <c r="O166" s="69">
        <f t="shared" ref="O166:P166" si="179">S166-S165</f>
        <v>3607</v>
      </c>
      <c r="P166" s="69">
        <f t="shared" si="179"/>
        <v>249</v>
      </c>
      <c r="Q166" s="69">
        <f t="shared" si="9"/>
        <v>3358</v>
      </c>
      <c r="R166" s="67">
        <f t="shared" si="10"/>
        <v>0.06903243693</v>
      </c>
      <c r="S166" s="65">
        <f t="shared" si="11"/>
        <v>469538</v>
      </c>
      <c r="T166" s="65">
        <f t="shared" si="12"/>
        <v>12097</v>
      </c>
      <c r="U166" s="65">
        <f t="shared" si="13"/>
        <v>457441</v>
      </c>
      <c r="V166" s="67">
        <f t="shared" si="14"/>
        <v>0.02576362297</v>
      </c>
    </row>
    <row r="167" ht="15.75" customHeight="1">
      <c r="A167" s="65">
        <f t="shared" si="62"/>
        <v>165</v>
      </c>
      <c r="B167" s="66">
        <v>44361.0</v>
      </c>
      <c r="C167" s="65">
        <v>4347.0</v>
      </c>
      <c r="D167" s="65">
        <v>89526.0</v>
      </c>
      <c r="E167" s="65">
        <f t="shared" si="2"/>
        <v>93873</v>
      </c>
      <c r="F167" s="67">
        <f t="shared" si="3"/>
        <v>0.04630724489</v>
      </c>
      <c r="G167" s="65">
        <v>7909.0</v>
      </c>
      <c r="H167" s="65">
        <v>369718.0</v>
      </c>
      <c r="I167" s="65">
        <f t="shared" si="73"/>
        <v>377627</v>
      </c>
      <c r="J167" s="67">
        <f t="shared" si="74"/>
        <v>0.02094394733</v>
      </c>
      <c r="K167" s="65">
        <v>42.0</v>
      </c>
      <c r="L167" s="65">
        <v>974.0</v>
      </c>
      <c r="M167" s="65">
        <f t="shared" si="6"/>
        <v>1016</v>
      </c>
      <c r="N167" s="67">
        <f t="shared" si="7"/>
        <v>0.04133858268</v>
      </c>
      <c r="O167" s="69">
        <f t="shared" ref="O167:P167" si="180">S167-S166</f>
        <v>2978</v>
      </c>
      <c r="P167" s="69">
        <f t="shared" si="180"/>
        <v>201</v>
      </c>
      <c r="Q167" s="69">
        <f t="shared" si="9"/>
        <v>2777</v>
      </c>
      <c r="R167" s="67">
        <f t="shared" si="10"/>
        <v>0.06749496306</v>
      </c>
      <c r="S167" s="65">
        <f t="shared" si="11"/>
        <v>472516</v>
      </c>
      <c r="T167" s="65">
        <f t="shared" si="12"/>
        <v>12298</v>
      </c>
      <c r="U167" s="65">
        <f t="shared" si="13"/>
        <v>460218</v>
      </c>
      <c r="V167" s="67">
        <f t="shared" si="14"/>
        <v>0.0260266319</v>
      </c>
    </row>
    <row r="168" ht="15.75" customHeight="1">
      <c r="A168" s="65">
        <f t="shared" si="62"/>
        <v>166</v>
      </c>
      <c r="B168" s="66">
        <v>44362.0</v>
      </c>
      <c r="C168" s="65">
        <v>4349.0</v>
      </c>
      <c r="D168" s="65">
        <v>89609.0</v>
      </c>
      <c r="E168" s="65">
        <f t="shared" si="2"/>
        <v>93958</v>
      </c>
      <c r="F168" s="67">
        <f t="shared" si="3"/>
        <v>0.04628663871</v>
      </c>
      <c r="G168" s="65">
        <v>8335.0</v>
      </c>
      <c r="H168" s="65">
        <v>374839.0</v>
      </c>
      <c r="I168" s="65">
        <f t="shared" si="73"/>
        <v>383174</v>
      </c>
      <c r="J168" s="67">
        <f t="shared" si="74"/>
        <v>0.02175251974</v>
      </c>
      <c r="K168" s="65">
        <v>42.0</v>
      </c>
      <c r="L168" s="65">
        <v>974.0</v>
      </c>
      <c r="M168" s="65">
        <f t="shared" si="6"/>
        <v>1016</v>
      </c>
      <c r="N168" s="67">
        <f t="shared" si="7"/>
        <v>0.04133858268</v>
      </c>
      <c r="O168" s="69">
        <f t="shared" ref="O168:P168" si="181">S168-S167</f>
        <v>5632</v>
      </c>
      <c r="P168" s="69">
        <f t="shared" si="181"/>
        <v>428</v>
      </c>
      <c r="Q168" s="69">
        <f t="shared" si="9"/>
        <v>5204</v>
      </c>
      <c r="R168" s="67">
        <f t="shared" si="10"/>
        <v>0.07599431818</v>
      </c>
      <c r="S168" s="65">
        <f t="shared" si="11"/>
        <v>478148</v>
      </c>
      <c r="T168" s="65">
        <f t="shared" si="12"/>
        <v>12726</v>
      </c>
      <c r="U168" s="65">
        <f t="shared" si="13"/>
        <v>465422</v>
      </c>
      <c r="V168" s="67">
        <f t="shared" si="14"/>
        <v>0.02661519028</v>
      </c>
    </row>
    <row r="169" ht="15.75" customHeight="1">
      <c r="A169" s="65">
        <f t="shared" si="62"/>
        <v>167</v>
      </c>
      <c r="B169" s="66">
        <v>44363.0</v>
      </c>
      <c r="C169" s="65">
        <v>4354.0</v>
      </c>
      <c r="D169" s="65">
        <v>89796.0</v>
      </c>
      <c r="E169" s="65">
        <f t="shared" si="2"/>
        <v>94150</v>
      </c>
      <c r="F169" s="67">
        <f t="shared" si="3"/>
        <v>0.04624535316</v>
      </c>
      <c r="G169" s="65">
        <v>8527.0</v>
      </c>
      <c r="H169" s="65">
        <v>377050.0</v>
      </c>
      <c r="I169" s="65">
        <f t="shared" si="73"/>
        <v>385577</v>
      </c>
      <c r="J169" s="67">
        <f t="shared" si="74"/>
        <v>0.02211490831</v>
      </c>
      <c r="K169" s="65">
        <v>42.0</v>
      </c>
      <c r="L169" s="65">
        <v>974.0</v>
      </c>
      <c r="M169" s="65">
        <f t="shared" si="6"/>
        <v>1016</v>
      </c>
      <c r="N169" s="67">
        <f t="shared" si="7"/>
        <v>0.04133858268</v>
      </c>
      <c r="O169" s="69">
        <f t="shared" ref="O169:P169" si="182">S169-S168</f>
        <v>2595</v>
      </c>
      <c r="P169" s="69">
        <f t="shared" si="182"/>
        <v>197</v>
      </c>
      <c r="Q169" s="69">
        <f t="shared" si="9"/>
        <v>2398</v>
      </c>
      <c r="R169" s="67">
        <f t="shared" si="10"/>
        <v>0.07591522158</v>
      </c>
      <c r="S169" s="65">
        <f t="shared" si="11"/>
        <v>480743</v>
      </c>
      <c r="T169" s="65">
        <f t="shared" si="12"/>
        <v>12923</v>
      </c>
      <c r="U169" s="65">
        <f t="shared" si="13"/>
        <v>467820</v>
      </c>
      <c r="V169" s="67">
        <f t="shared" si="14"/>
        <v>0.02688130664</v>
      </c>
    </row>
    <row r="170" ht="15.75" customHeight="1">
      <c r="A170" s="65">
        <f t="shared" si="62"/>
        <v>168</v>
      </c>
      <c r="B170" s="66">
        <v>44364.0</v>
      </c>
      <c r="C170" s="65">
        <v>4376.0</v>
      </c>
      <c r="D170" s="65">
        <v>90196.0</v>
      </c>
      <c r="E170" s="65">
        <f t="shared" si="2"/>
        <v>94572</v>
      </c>
      <c r="F170" s="67">
        <f t="shared" si="3"/>
        <v>0.04627162374</v>
      </c>
      <c r="G170" s="65">
        <v>8875.0</v>
      </c>
      <c r="H170" s="65">
        <v>381192.0</v>
      </c>
      <c r="I170" s="65">
        <f t="shared" si="73"/>
        <v>390067</v>
      </c>
      <c r="J170" s="67">
        <f t="shared" si="74"/>
        <v>0.02275250149</v>
      </c>
      <c r="K170" s="65">
        <v>42.0</v>
      </c>
      <c r="L170" s="65">
        <v>974.0</v>
      </c>
      <c r="M170" s="65">
        <f t="shared" si="6"/>
        <v>1016</v>
      </c>
      <c r="N170" s="67">
        <f t="shared" si="7"/>
        <v>0.04133858268</v>
      </c>
      <c r="O170" s="69">
        <f t="shared" ref="O170:P170" si="183">S170-S169</f>
        <v>4912</v>
      </c>
      <c r="P170" s="69">
        <f t="shared" si="183"/>
        <v>370</v>
      </c>
      <c r="Q170" s="69">
        <f t="shared" si="9"/>
        <v>4542</v>
      </c>
      <c r="R170" s="67">
        <f t="shared" si="10"/>
        <v>0.0753257329</v>
      </c>
      <c r="S170" s="65">
        <f t="shared" si="11"/>
        <v>485655</v>
      </c>
      <c r="T170" s="65">
        <f t="shared" si="12"/>
        <v>13293</v>
      </c>
      <c r="U170" s="65">
        <f t="shared" si="13"/>
        <v>472362</v>
      </c>
      <c r="V170" s="67">
        <f t="shared" si="14"/>
        <v>0.02737128208</v>
      </c>
    </row>
    <row r="171" ht="15.75" customHeight="1">
      <c r="A171" s="65">
        <f t="shared" si="62"/>
        <v>169</v>
      </c>
      <c r="B171" s="66">
        <v>44365.0</v>
      </c>
      <c r="C171" s="65">
        <v>4402.0</v>
      </c>
      <c r="D171" s="65">
        <v>90504.0</v>
      </c>
      <c r="E171" s="65">
        <f t="shared" si="2"/>
        <v>94906</v>
      </c>
      <c r="F171" s="67">
        <f t="shared" si="3"/>
        <v>0.0463827366</v>
      </c>
      <c r="G171" s="65">
        <v>9304.0</v>
      </c>
      <c r="H171" s="65">
        <v>384983.0</v>
      </c>
      <c r="I171" s="65">
        <f t="shared" si="73"/>
        <v>394287</v>
      </c>
      <c r="J171" s="67">
        <f t="shared" si="74"/>
        <v>0.0235970245</v>
      </c>
      <c r="K171" s="65">
        <v>42.0</v>
      </c>
      <c r="L171" s="65">
        <v>974.0</v>
      </c>
      <c r="M171" s="65">
        <f t="shared" si="6"/>
        <v>1016</v>
      </c>
      <c r="N171" s="67">
        <f t="shared" si="7"/>
        <v>0.04133858268</v>
      </c>
      <c r="O171" s="69">
        <f t="shared" ref="O171:P171" si="184">S171-S170</f>
        <v>4554</v>
      </c>
      <c r="P171" s="69">
        <f t="shared" si="184"/>
        <v>455</v>
      </c>
      <c r="Q171" s="69">
        <f t="shared" si="9"/>
        <v>4099</v>
      </c>
      <c r="R171" s="67">
        <f t="shared" si="10"/>
        <v>0.09991216513</v>
      </c>
      <c r="S171" s="65">
        <f t="shared" si="11"/>
        <v>490209</v>
      </c>
      <c r="T171" s="65">
        <f t="shared" si="12"/>
        <v>13748</v>
      </c>
      <c r="U171" s="65">
        <f t="shared" si="13"/>
        <v>476461</v>
      </c>
      <c r="V171" s="67">
        <f t="shared" si="14"/>
        <v>0.02804518073</v>
      </c>
    </row>
    <row r="172" ht="15.75" customHeight="1">
      <c r="A172" s="65">
        <f t="shared" si="62"/>
        <v>170</v>
      </c>
      <c r="B172" s="66">
        <v>44366.0</v>
      </c>
      <c r="C172" s="65">
        <v>4437.0</v>
      </c>
      <c r="D172" s="65">
        <v>91096.0</v>
      </c>
      <c r="E172" s="65">
        <f t="shared" si="2"/>
        <v>95533</v>
      </c>
      <c r="F172" s="67">
        <f t="shared" si="3"/>
        <v>0.04644468404</v>
      </c>
      <c r="G172" s="65">
        <v>9703.0</v>
      </c>
      <c r="H172" s="65">
        <v>388765.0</v>
      </c>
      <c r="I172" s="65">
        <f t="shared" si="73"/>
        <v>398468</v>
      </c>
      <c r="J172" s="67">
        <f t="shared" si="74"/>
        <v>0.02435076342</v>
      </c>
      <c r="K172" s="65">
        <v>42.0</v>
      </c>
      <c r="L172" s="65">
        <v>974.0</v>
      </c>
      <c r="M172" s="65">
        <f t="shared" si="6"/>
        <v>1016</v>
      </c>
      <c r="N172" s="67">
        <f t="shared" si="7"/>
        <v>0.04133858268</v>
      </c>
      <c r="O172" s="69">
        <f t="shared" ref="O172:P172" si="185">S172-S171</f>
        <v>4808</v>
      </c>
      <c r="P172" s="69">
        <f t="shared" si="185"/>
        <v>434</v>
      </c>
      <c r="Q172" s="69">
        <f t="shared" si="9"/>
        <v>4374</v>
      </c>
      <c r="R172" s="67">
        <f t="shared" si="10"/>
        <v>0.09026622296</v>
      </c>
      <c r="S172" s="65">
        <f t="shared" si="11"/>
        <v>495017</v>
      </c>
      <c r="T172" s="65">
        <f t="shared" si="12"/>
        <v>14182</v>
      </c>
      <c r="U172" s="65">
        <f t="shared" si="13"/>
        <v>480835</v>
      </c>
      <c r="V172" s="67">
        <f t="shared" si="14"/>
        <v>0.02864952113</v>
      </c>
    </row>
    <row r="173" ht="15.75" customHeight="1">
      <c r="A173" s="65">
        <f t="shared" si="62"/>
        <v>171</v>
      </c>
      <c r="B173" s="66">
        <v>44367.0</v>
      </c>
      <c r="C173" s="65">
        <v>4472.0</v>
      </c>
      <c r="D173" s="65">
        <v>91728.0</v>
      </c>
      <c r="E173" s="65">
        <f t="shared" si="2"/>
        <v>96200</v>
      </c>
      <c r="F173" s="67">
        <f t="shared" si="3"/>
        <v>0.04648648649</v>
      </c>
      <c r="G173" s="65">
        <v>10202.0</v>
      </c>
      <c r="H173" s="65">
        <v>392234.0</v>
      </c>
      <c r="I173" s="65">
        <f t="shared" si="73"/>
        <v>402436</v>
      </c>
      <c r="J173" s="67">
        <f t="shared" si="74"/>
        <v>0.02535061476</v>
      </c>
      <c r="K173" s="65">
        <v>42.0</v>
      </c>
      <c r="L173" s="65">
        <v>974.0</v>
      </c>
      <c r="M173" s="65">
        <f t="shared" si="6"/>
        <v>1016</v>
      </c>
      <c r="N173" s="67">
        <f t="shared" si="7"/>
        <v>0.04133858268</v>
      </c>
      <c r="O173" s="69">
        <f t="shared" ref="O173:P173" si="186">S173-S172</f>
        <v>4635</v>
      </c>
      <c r="P173" s="69">
        <f t="shared" si="186"/>
        <v>534</v>
      </c>
      <c r="Q173" s="69">
        <f t="shared" si="9"/>
        <v>4101</v>
      </c>
      <c r="R173" s="67">
        <f t="shared" si="10"/>
        <v>0.115210356</v>
      </c>
      <c r="S173" s="65">
        <f t="shared" si="11"/>
        <v>499652</v>
      </c>
      <c r="T173" s="65">
        <f t="shared" si="12"/>
        <v>14716</v>
      </c>
      <c r="U173" s="65">
        <f t="shared" si="13"/>
        <v>484936</v>
      </c>
      <c r="V173" s="67">
        <f t="shared" si="14"/>
        <v>0.02945249894</v>
      </c>
    </row>
    <row r="174" ht="15.75" customHeight="1">
      <c r="A174" s="65">
        <f t="shared" si="62"/>
        <v>172</v>
      </c>
      <c r="B174" s="66">
        <v>44368.0</v>
      </c>
      <c r="C174" s="65">
        <v>4508.0</v>
      </c>
      <c r="D174" s="65">
        <v>91987.0</v>
      </c>
      <c r="E174" s="65">
        <f t="shared" si="2"/>
        <v>96495</v>
      </c>
      <c r="F174" s="67">
        <f t="shared" si="3"/>
        <v>0.0467174465</v>
      </c>
      <c r="G174" s="65">
        <v>10480.0</v>
      </c>
      <c r="H174" s="65">
        <v>394512.0</v>
      </c>
      <c r="I174" s="65">
        <f t="shared" si="73"/>
        <v>404992</v>
      </c>
      <c r="J174" s="67">
        <f t="shared" si="74"/>
        <v>0.02587705436</v>
      </c>
      <c r="K174" s="65">
        <v>42.0</v>
      </c>
      <c r="L174" s="65">
        <v>974.0</v>
      </c>
      <c r="M174" s="65">
        <f t="shared" si="6"/>
        <v>1016</v>
      </c>
      <c r="N174" s="67">
        <f t="shared" si="7"/>
        <v>0.04133858268</v>
      </c>
      <c r="O174" s="69">
        <f t="shared" ref="O174:P174" si="187">S174-S173</f>
        <v>2851</v>
      </c>
      <c r="P174" s="69">
        <f t="shared" si="187"/>
        <v>314</v>
      </c>
      <c r="Q174" s="69">
        <f t="shared" si="9"/>
        <v>2537</v>
      </c>
      <c r="R174" s="67">
        <f t="shared" si="10"/>
        <v>0.1101367941</v>
      </c>
      <c r="S174" s="65">
        <f t="shared" si="11"/>
        <v>502503</v>
      </c>
      <c r="T174" s="65">
        <f t="shared" si="12"/>
        <v>15030</v>
      </c>
      <c r="U174" s="65">
        <f t="shared" si="13"/>
        <v>487473</v>
      </c>
      <c r="V174" s="67">
        <f t="shared" si="14"/>
        <v>0.02991026919</v>
      </c>
    </row>
    <row r="175" ht="15.75" customHeight="1">
      <c r="A175" s="65">
        <f t="shared" si="62"/>
        <v>173</v>
      </c>
      <c r="B175" s="66">
        <v>44369.0</v>
      </c>
      <c r="C175" s="65">
        <v>4547.0</v>
      </c>
      <c r="D175" s="65">
        <v>92169.0</v>
      </c>
      <c r="E175" s="65">
        <f t="shared" si="2"/>
        <v>96716</v>
      </c>
      <c r="F175" s="67">
        <f t="shared" si="3"/>
        <v>0.04701393771</v>
      </c>
      <c r="G175" s="65">
        <v>11038.0</v>
      </c>
      <c r="H175" s="65">
        <v>398173.0</v>
      </c>
      <c r="I175" s="65">
        <f t="shared" si="73"/>
        <v>409211</v>
      </c>
      <c r="J175" s="67">
        <f t="shared" si="74"/>
        <v>0.02697385945</v>
      </c>
      <c r="K175" s="65">
        <v>42.0</v>
      </c>
      <c r="L175" s="65">
        <v>974.0</v>
      </c>
      <c r="M175" s="65">
        <f t="shared" si="6"/>
        <v>1016</v>
      </c>
      <c r="N175" s="67">
        <f t="shared" si="7"/>
        <v>0.04133858268</v>
      </c>
      <c r="O175" s="69">
        <f t="shared" ref="O175:P175" si="188">S175-S174</f>
        <v>4440</v>
      </c>
      <c r="P175" s="69">
        <f t="shared" si="188"/>
        <v>597</v>
      </c>
      <c r="Q175" s="69">
        <f t="shared" si="9"/>
        <v>3843</v>
      </c>
      <c r="R175" s="67">
        <f t="shared" si="10"/>
        <v>0.1344594595</v>
      </c>
      <c r="S175" s="65">
        <f t="shared" si="11"/>
        <v>506943</v>
      </c>
      <c r="T175" s="65">
        <f t="shared" si="12"/>
        <v>15627</v>
      </c>
      <c r="U175" s="65">
        <f t="shared" si="13"/>
        <v>491316</v>
      </c>
      <c r="V175" s="67">
        <f t="shared" si="14"/>
        <v>0.03082595085</v>
      </c>
    </row>
    <row r="176" ht="15.75" customHeight="1">
      <c r="A176" s="65">
        <f t="shared" si="62"/>
        <v>174</v>
      </c>
      <c r="B176" s="66">
        <v>44370.0</v>
      </c>
      <c r="C176" s="65">
        <v>4568.0</v>
      </c>
      <c r="D176" s="65">
        <v>92431.0</v>
      </c>
      <c r="E176" s="65">
        <f t="shared" si="2"/>
        <v>96999</v>
      </c>
      <c r="F176" s="67">
        <f t="shared" si="3"/>
        <v>0.047093269</v>
      </c>
      <c r="G176" s="65">
        <v>11742.0</v>
      </c>
      <c r="H176" s="65">
        <v>401322.0</v>
      </c>
      <c r="I176" s="65">
        <f t="shared" si="73"/>
        <v>413064</v>
      </c>
      <c r="J176" s="67">
        <f t="shared" si="74"/>
        <v>0.02842658765</v>
      </c>
      <c r="K176" s="65">
        <v>42.0</v>
      </c>
      <c r="L176" s="65">
        <v>974.0</v>
      </c>
      <c r="M176" s="65">
        <f t="shared" si="6"/>
        <v>1016</v>
      </c>
      <c r="N176" s="67">
        <f t="shared" si="7"/>
        <v>0.04133858268</v>
      </c>
      <c r="O176" s="69">
        <f t="shared" ref="O176:P176" si="189">S176-S175</f>
        <v>4136</v>
      </c>
      <c r="P176" s="69">
        <f t="shared" si="189"/>
        <v>725</v>
      </c>
      <c r="Q176" s="69">
        <f t="shared" si="9"/>
        <v>3411</v>
      </c>
      <c r="R176" s="67">
        <f t="shared" si="10"/>
        <v>0.1752901354</v>
      </c>
      <c r="S176" s="65">
        <f t="shared" si="11"/>
        <v>511079</v>
      </c>
      <c r="T176" s="65">
        <f t="shared" si="12"/>
        <v>16352</v>
      </c>
      <c r="U176" s="65">
        <f t="shared" si="13"/>
        <v>494727</v>
      </c>
      <c r="V176" s="67">
        <f t="shared" si="14"/>
        <v>0.0319950536</v>
      </c>
    </row>
    <row r="177" ht="15.75" customHeight="1">
      <c r="A177" s="65">
        <f t="shared" si="62"/>
        <v>175</v>
      </c>
      <c r="B177" s="66">
        <v>44371.0</v>
      </c>
      <c r="C177" s="65">
        <v>4629.0</v>
      </c>
      <c r="D177" s="65">
        <v>92831.0</v>
      </c>
      <c r="E177" s="65">
        <f t="shared" si="2"/>
        <v>97460</v>
      </c>
      <c r="F177" s="67">
        <f t="shared" si="3"/>
        <v>0.04749640878</v>
      </c>
      <c r="G177" s="65">
        <v>12457.0</v>
      </c>
      <c r="H177" s="65">
        <v>405199.0</v>
      </c>
      <c r="I177" s="65">
        <f t="shared" si="73"/>
        <v>417656</v>
      </c>
      <c r="J177" s="67">
        <f t="shared" si="74"/>
        <v>0.02982598119</v>
      </c>
      <c r="K177" s="65">
        <v>42.0</v>
      </c>
      <c r="L177" s="65">
        <v>974.0</v>
      </c>
      <c r="M177" s="65">
        <f t="shared" si="6"/>
        <v>1016</v>
      </c>
      <c r="N177" s="67">
        <f t="shared" si="7"/>
        <v>0.04133858268</v>
      </c>
      <c r="O177" s="69">
        <f t="shared" ref="O177:P177" si="190">S177-S176</f>
        <v>5053</v>
      </c>
      <c r="P177" s="69">
        <f t="shared" si="190"/>
        <v>776</v>
      </c>
      <c r="Q177" s="69">
        <f t="shared" si="9"/>
        <v>4277</v>
      </c>
      <c r="R177" s="67">
        <f t="shared" si="10"/>
        <v>0.1535721354</v>
      </c>
      <c r="S177" s="65">
        <f t="shared" si="11"/>
        <v>516132</v>
      </c>
      <c r="T177" s="65">
        <f t="shared" si="12"/>
        <v>17128</v>
      </c>
      <c r="U177" s="65">
        <f t="shared" si="13"/>
        <v>499004</v>
      </c>
      <c r="V177" s="67">
        <f t="shared" si="14"/>
        <v>0.03318530918</v>
      </c>
    </row>
    <row r="178" ht="15.75" customHeight="1">
      <c r="A178" s="65">
        <f t="shared" si="62"/>
        <v>176</v>
      </c>
      <c r="B178" s="66">
        <v>44372.0</v>
      </c>
      <c r="C178" s="65">
        <v>4708.0</v>
      </c>
      <c r="D178" s="65">
        <v>93453.0</v>
      </c>
      <c r="E178" s="65">
        <f t="shared" si="2"/>
        <v>98161</v>
      </c>
      <c r="F178" s="67">
        <f t="shared" si="3"/>
        <v>0.04796202158</v>
      </c>
      <c r="G178" s="65">
        <v>13117.0</v>
      </c>
      <c r="H178" s="65">
        <v>408235.0</v>
      </c>
      <c r="I178" s="65">
        <f t="shared" si="73"/>
        <v>421352</v>
      </c>
      <c r="J178" s="67">
        <f t="shared" si="74"/>
        <v>0.03113074104</v>
      </c>
      <c r="K178" s="65">
        <v>42.0</v>
      </c>
      <c r="L178" s="65">
        <v>974.0</v>
      </c>
      <c r="M178" s="65">
        <f t="shared" si="6"/>
        <v>1016</v>
      </c>
      <c r="N178" s="67">
        <f t="shared" si="7"/>
        <v>0.04133858268</v>
      </c>
      <c r="O178" s="69">
        <f t="shared" ref="O178:P178" si="191">S178-S177</f>
        <v>4397</v>
      </c>
      <c r="P178" s="69">
        <f t="shared" si="191"/>
        <v>739</v>
      </c>
      <c r="Q178" s="69">
        <f t="shared" si="9"/>
        <v>3658</v>
      </c>
      <c r="R178" s="67">
        <f t="shared" si="10"/>
        <v>0.168069138</v>
      </c>
      <c r="S178" s="65">
        <f t="shared" si="11"/>
        <v>520529</v>
      </c>
      <c r="T178" s="65">
        <f t="shared" si="12"/>
        <v>17867</v>
      </c>
      <c r="U178" s="65">
        <f t="shared" si="13"/>
        <v>502662</v>
      </c>
      <c r="V178" s="67">
        <f t="shared" si="14"/>
        <v>0.03432469661</v>
      </c>
    </row>
    <row r="179" ht="15.75" customHeight="1">
      <c r="A179" s="65">
        <f t="shared" si="62"/>
        <v>177</v>
      </c>
      <c r="B179" s="66">
        <v>44373.0</v>
      </c>
      <c r="C179" s="65">
        <v>4767.0</v>
      </c>
      <c r="D179" s="65">
        <v>93890.0</v>
      </c>
      <c r="E179" s="65">
        <f t="shared" si="2"/>
        <v>98657</v>
      </c>
      <c r="F179" s="67">
        <f t="shared" si="3"/>
        <v>0.04831892314</v>
      </c>
      <c r="G179" s="65">
        <v>13775.0</v>
      </c>
      <c r="H179" s="65">
        <v>411174.0</v>
      </c>
      <c r="I179" s="65">
        <f t="shared" si="73"/>
        <v>424949</v>
      </c>
      <c r="J179" s="67">
        <f t="shared" si="74"/>
        <v>0.03241565458</v>
      </c>
      <c r="K179" s="65">
        <v>42.0</v>
      </c>
      <c r="L179" s="65">
        <v>974.0</v>
      </c>
      <c r="M179" s="65">
        <f t="shared" si="6"/>
        <v>1016</v>
      </c>
      <c r="N179" s="67">
        <f t="shared" si="7"/>
        <v>0.04133858268</v>
      </c>
      <c r="O179" s="69">
        <f t="shared" ref="O179:P179" si="192">S179-S178</f>
        <v>4093</v>
      </c>
      <c r="P179" s="69">
        <f t="shared" si="192"/>
        <v>717</v>
      </c>
      <c r="Q179" s="69">
        <f t="shared" si="9"/>
        <v>3376</v>
      </c>
      <c r="R179" s="67">
        <f t="shared" si="10"/>
        <v>0.1751771317</v>
      </c>
      <c r="S179" s="65">
        <f t="shared" si="11"/>
        <v>524622</v>
      </c>
      <c r="T179" s="65">
        <f t="shared" si="12"/>
        <v>18584</v>
      </c>
      <c r="U179" s="65">
        <f t="shared" si="13"/>
        <v>506038</v>
      </c>
      <c r="V179" s="67">
        <f t="shared" si="14"/>
        <v>0.03542360023</v>
      </c>
    </row>
    <row r="180" ht="15.75" customHeight="1">
      <c r="A180" s="65">
        <f t="shared" si="62"/>
        <v>178</v>
      </c>
      <c r="B180" s="66">
        <v>44374.0</v>
      </c>
      <c r="C180" s="65">
        <v>4839.0</v>
      </c>
      <c r="D180" s="65">
        <v>94292.0</v>
      </c>
      <c r="E180" s="65">
        <f t="shared" si="2"/>
        <v>99131</v>
      </c>
      <c r="F180" s="67">
        <f t="shared" si="3"/>
        <v>0.04881419536</v>
      </c>
      <c r="G180" s="65">
        <v>14431.0</v>
      </c>
      <c r="H180" s="65">
        <v>413745.0</v>
      </c>
      <c r="I180" s="65">
        <f t="shared" si="73"/>
        <v>428176</v>
      </c>
      <c r="J180" s="67">
        <f t="shared" si="74"/>
        <v>0.03370343037</v>
      </c>
      <c r="K180" s="65">
        <v>42.0</v>
      </c>
      <c r="L180" s="65">
        <v>974.0</v>
      </c>
      <c r="M180" s="65">
        <f t="shared" si="6"/>
        <v>1016</v>
      </c>
      <c r="N180" s="67">
        <f t="shared" si="7"/>
        <v>0.04133858268</v>
      </c>
      <c r="O180" s="69">
        <f t="shared" ref="O180:P180" si="193">S180-S179</f>
        <v>3701</v>
      </c>
      <c r="P180" s="69">
        <f t="shared" si="193"/>
        <v>728</v>
      </c>
      <c r="Q180" s="69">
        <f t="shared" si="9"/>
        <v>2973</v>
      </c>
      <c r="R180" s="67">
        <f t="shared" si="10"/>
        <v>0.1967035936</v>
      </c>
      <c r="S180" s="65">
        <f t="shared" si="11"/>
        <v>528323</v>
      </c>
      <c r="T180" s="65">
        <f t="shared" si="12"/>
        <v>19312</v>
      </c>
      <c r="U180" s="65">
        <f t="shared" si="13"/>
        <v>509011</v>
      </c>
      <c r="V180" s="67">
        <f t="shared" si="14"/>
        <v>0.03655339631</v>
      </c>
    </row>
    <row r="181" ht="15.75" customHeight="1">
      <c r="A181" s="65">
        <f t="shared" si="62"/>
        <v>179</v>
      </c>
      <c r="B181" s="66">
        <v>44375.0</v>
      </c>
      <c r="C181" s="65">
        <v>4906.0</v>
      </c>
      <c r="D181" s="65">
        <v>94505.0</v>
      </c>
      <c r="E181" s="65">
        <f t="shared" si="2"/>
        <v>99411</v>
      </c>
      <c r="F181" s="67">
        <f t="shared" si="3"/>
        <v>0.04935067548</v>
      </c>
      <c r="G181" s="65">
        <v>15071.0</v>
      </c>
      <c r="H181" s="65">
        <v>415866.0</v>
      </c>
      <c r="I181" s="65">
        <f t="shared" si="73"/>
        <v>430937</v>
      </c>
      <c r="J181" s="67">
        <f t="shared" si="74"/>
        <v>0.03497262941</v>
      </c>
      <c r="K181" s="65">
        <v>42.0</v>
      </c>
      <c r="L181" s="65">
        <v>974.0</v>
      </c>
      <c r="M181" s="65">
        <f t="shared" si="6"/>
        <v>1016</v>
      </c>
      <c r="N181" s="67">
        <f t="shared" si="7"/>
        <v>0.04133858268</v>
      </c>
      <c r="O181" s="69">
        <f t="shared" ref="O181:P181" si="194">S181-S180</f>
        <v>3041</v>
      </c>
      <c r="P181" s="69">
        <f t="shared" si="194"/>
        <v>707</v>
      </c>
      <c r="Q181" s="69">
        <f t="shared" si="9"/>
        <v>2334</v>
      </c>
      <c r="R181" s="67">
        <f t="shared" si="10"/>
        <v>0.2324893127</v>
      </c>
      <c r="S181" s="65">
        <f t="shared" si="11"/>
        <v>531364</v>
      </c>
      <c r="T181" s="65">
        <f t="shared" si="12"/>
        <v>20019</v>
      </c>
      <c r="U181" s="65">
        <f t="shared" si="13"/>
        <v>511345</v>
      </c>
      <c r="V181" s="67">
        <f t="shared" si="14"/>
        <v>0.03767473897</v>
      </c>
    </row>
    <row r="182" ht="15.75" customHeight="1">
      <c r="A182" s="65">
        <f t="shared" si="62"/>
        <v>180</v>
      </c>
      <c r="B182" s="66">
        <v>44376.0</v>
      </c>
      <c r="C182" s="65">
        <v>4988.0</v>
      </c>
      <c r="D182" s="65">
        <v>94556.0</v>
      </c>
      <c r="E182" s="65">
        <f t="shared" si="2"/>
        <v>99544</v>
      </c>
      <c r="F182" s="67">
        <f t="shared" si="3"/>
        <v>0.05010849474</v>
      </c>
      <c r="G182" s="65">
        <v>15799.0</v>
      </c>
      <c r="H182" s="65">
        <v>418744.0</v>
      </c>
      <c r="I182" s="65">
        <f t="shared" si="73"/>
        <v>434543</v>
      </c>
      <c r="J182" s="67">
        <f t="shared" si="74"/>
        <v>0.03635773675</v>
      </c>
      <c r="K182" s="65">
        <v>42.0</v>
      </c>
      <c r="L182" s="65">
        <v>974.0</v>
      </c>
      <c r="M182" s="65">
        <f t="shared" si="6"/>
        <v>1016</v>
      </c>
      <c r="N182" s="67">
        <f t="shared" si="7"/>
        <v>0.04133858268</v>
      </c>
      <c r="O182" s="69">
        <f t="shared" ref="O182:P182" si="195">S182-S181</f>
        <v>3739</v>
      </c>
      <c r="P182" s="69">
        <f t="shared" si="195"/>
        <v>810</v>
      </c>
      <c r="Q182" s="69">
        <f t="shared" si="9"/>
        <v>2929</v>
      </c>
      <c r="R182" s="67">
        <f t="shared" si="10"/>
        <v>0.216635464</v>
      </c>
      <c r="S182" s="65">
        <f t="shared" si="11"/>
        <v>535103</v>
      </c>
      <c r="T182" s="65">
        <f t="shared" si="12"/>
        <v>20829</v>
      </c>
      <c r="U182" s="65">
        <f t="shared" si="13"/>
        <v>514274</v>
      </c>
      <c r="V182" s="67">
        <f t="shared" si="14"/>
        <v>0.03892521627</v>
      </c>
    </row>
    <row r="183" ht="15.75" customHeight="1">
      <c r="A183" s="65">
        <f t="shared" si="62"/>
        <v>181</v>
      </c>
      <c r="B183" s="66">
        <v>44377.0</v>
      </c>
      <c r="C183" s="65">
        <v>5071.0</v>
      </c>
      <c r="D183" s="65">
        <v>94911.0</v>
      </c>
      <c r="E183" s="65">
        <f t="shared" si="2"/>
        <v>99982</v>
      </c>
      <c r="F183" s="67">
        <f t="shared" si="3"/>
        <v>0.05071912944</v>
      </c>
      <c r="G183" s="65">
        <v>16723.0</v>
      </c>
      <c r="H183" s="65">
        <v>422801.0</v>
      </c>
      <c r="I183" s="65">
        <f t="shared" si="73"/>
        <v>439524</v>
      </c>
      <c r="J183" s="67">
        <f t="shared" si="74"/>
        <v>0.03804797918</v>
      </c>
      <c r="K183" s="65">
        <v>42.0</v>
      </c>
      <c r="L183" s="65">
        <v>974.0</v>
      </c>
      <c r="M183" s="65">
        <f t="shared" si="6"/>
        <v>1016</v>
      </c>
      <c r="N183" s="67">
        <f t="shared" si="7"/>
        <v>0.04133858268</v>
      </c>
      <c r="O183" s="69">
        <f t="shared" ref="O183:P183" si="196">S183-S182</f>
        <v>5419</v>
      </c>
      <c r="P183" s="69">
        <f t="shared" si="196"/>
        <v>1007</v>
      </c>
      <c r="Q183" s="69">
        <f t="shared" si="9"/>
        <v>4412</v>
      </c>
      <c r="R183" s="67">
        <f t="shared" si="10"/>
        <v>0.1858276435</v>
      </c>
      <c r="S183" s="65">
        <f t="shared" si="11"/>
        <v>540522</v>
      </c>
      <c r="T183" s="65">
        <f t="shared" si="12"/>
        <v>21836</v>
      </c>
      <c r="U183" s="65">
        <f t="shared" si="13"/>
        <v>518686</v>
      </c>
      <c r="V183" s="67">
        <f t="shared" si="14"/>
        <v>0.04039798565</v>
      </c>
    </row>
    <row r="184" ht="15.75" customHeight="1">
      <c r="A184" s="65">
        <f t="shared" si="62"/>
        <v>182</v>
      </c>
      <c r="B184" s="66">
        <v>44378.0</v>
      </c>
      <c r="C184" s="65">
        <v>5131.0</v>
      </c>
      <c r="D184" s="65">
        <v>95293.0</v>
      </c>
      <c r="E184" s="65">
        <f t="shared" si="2"/>
        <v>100424</v>
      </c>
      <c r="F184" s="67">
        <f t="shared" si="3"/>
        <v>0.05109336414</v>
      </c>
      <c r="G184" s="65">
        <v>17545.0</v>
      </c>
      <c r="H184" s="65">
        <v>426165.0</v>
      </c>
      <c r="I184" s="65">
        <f t="shared" si="73"/>
        <v>443710</v>
      </c>
      <c r="J184" s="67">
        <f t="shared" si="74"/>
        <v>0.03954159248</v>
      </c>
      <c r="K184" s="65">
        <v>42.0</v>
      </c>
      <c r="L184" s="65">
        <v>974.0</v>
      </c>
      <c r="M184" s="65">
        <f t="shared" si="6"/>
        <v>1016</v>
      </c>
      <c r="N184" s="67">
        <f t="shared" si="7"/>
        <v>0.04133858268</v>
      </c>
      <c r="O184" s="69">
        <f t="shared" ref="O184:P184" si="197">S184-S183</f>
        <v>4628</v>
      </c>
      <c r="P184" s="69">
        <f t="shared" si="197"/>
        <v>882</v>
      </c>
      <c r="Q184" s="69">
        <f t="shared" si="9"/>
        <v>3746</v>
      </c>
      <c r="R184" s="67">
        <f t="shared" si="10"/>
        <v>0.1905790838</v>
      </c>
      <c r="S184" s="65">
        <f t="shared" si="11"/>
        <v>545150</v>
      </c>
      <c r="T184" s="65">
        <f t="shared" si="12"/>
        <v>22718</v>
      </c>
      <c r="U184" s="65">
        <f t="shared" si="13"/>
        <v>522432</v>
      </c>
      <c r="V184" s="67">
        <f t="shared" si="14"/>
        <v>0.04167293405</v>
      </c>
    </row>
    <row r="185" ht="15.0" customHeight="1">
      <c r="A185" s="65">
        <f t="shared" si="62"/>
        <v>183</v>
      </c>
      <c r="B185" s="66">
        <v>44379.0</v>
      </c>
      <c r="C185" s="65">
        <v>5301.0</v>
      </c>
      <c r="D185" s="65">
        <v>95837.0</v>
      </c>
      <c r="E185" s="65">
        <f t="shared" si="2"/>
        <v>101138</v>
      </c>
      <c r="F185" s="67">
        <f t="shared" si="3"/>
        <v>0.05241353398</v>
      </c>
      <c r="G185" s="65">
        <v>18408.0</v>
      </c>
      <c r="H185" s="65">
        <v>428882.0</v>
      </c>
      <c r="I185" s="65">
        <f t="shared" si="73"/>
        <v>447290</v>
      </c>
      <c r="J185" s="67">
        <f t="shared" si="74"/>
        <v>0.04115450826</v>
      </c>
      <c r="K185" s="65">
        <v>42.0</v>
      </c>
      <c r="L185" s="65">
        <v>974.0</v>
      </c>
      <c r="M185" s="65">
        <f t="shared" si="6"/>
        <v>1016</v>
      </c>
      <c r="N185" s="67">
        <f t="shared" si="7"/>
        <v>0.04133858268</v>
      </c>
      <c r="O185" s="69">
        <f t="shared" ref="O185:P185" si="198">S185-S184</f>
        <v>4294</v>
      </c>
      <c r="P185" s="69">
        <f t="shared" si="198"/>
        <v>1033</v>
      </c>
      <c r="Q185" s="69">
        <f t="shared" si="9"/>
        <v>3261</v>
      </c>
      <c r="R185" s="67">
        <f t="shared" si="10"/>
        <v>0.2405682347</v>
      </c>
      <c r="S185" s="65">
        <f t="shared" si="11"/>
        <v>549444</v>
      </c>
      <c r="T185" s="65">
        <f t="shared" si="12"/>
        <v>23751</v>
      </c>
      <c r="U185" s="65">
        <f t="shared" si="13"/>
        <v>525693</v>
      </c>
      <c r="V185" s="67">
        <f t="shared" si="14"/>
        <v>0.04322733527</v>
      </c>
    </row>
    <row r="186" ht="15.75" customHeight="1">
      <c r="A186" s="65">
        <f t="shared" si="62"/>
        <v>184</v>
      </c>
      <c r="B186" s="66">
        <v>44380.0</v>
      </c>
      <c r="C186" s="65">
        <v>5406.0</v>
      </c>
      <c r="D186" s="65">
        <v>96196.0</v>
      </c>
      <c r="E186" s="65">
        <f t="shared" si="2"/>
        <v>101602</v>
      </c>
      <c r="F186" s="67">
        <f t="shared" si="3"/>
        <v>0.05320761402</v>
      </c>
      <c r="G186" s="65">
        <v>19193.0</v>
      </c>
      <c r="H186" s="65">
        <v>431990.0</v>
      </c>
      <c r="I186" s="65">
        <f t="shared" si="73"/>
        <v>451183</v>
      </c>
      <c r="J186" s="67">
        <f t="shared" si="74"/>
        <v>0.04253928007</v>
      </c>
      <c r="K186" s="65">
        <v>42.0</v>
      </c>
      <c r="L186" s="65">
        <v>974.0</v>
      </c>
      <c r="M186" s="65">
        <f t="shared" si="6"/>
        <v>1016</v>
      </c>
      <c r="N186" s="67">
        <f t="shared" si="7"/>
        <v>0.04133858268</v>
      </c>
      <c r="O186" s="69">
        <f t="shared" ref="O186:P186" si="199">S186-S185</f>
        <v>4357</v>
      </c>
      <c r="P186" s="69">
        <f t="shared" si="199"/>
        <v>890</v>
      </c>
      <c r="Q186" s="69">
        <f t="shared" si="9"/>
        <v>3467</v>
      </c>
      <c r="R186" s="67">
        <f t="shared" si="10"/>
        <v>0.2042689924</v>
      </c>
      <c r="S186" s="65">
        <f t="shared" si="11"/>
        <v>553801</v>
      </c>
      <c r="T186" s="65">
        <f t="shared" si="12"/>
        <v>24641</v>
      </c>
      <c r="U186" s="65">
        <f t="shared" si="13"/>
        <v>529160</v>
      </c>
      <c r="V186" s="67">
        <f t="shared" si="14"/>
        <v>0.04449432197</v>
      </c>
    </row>
    <row r="187" ht="15.75" customHeight="1">
      <c r="A187" s="65">
        <f t="shared" si="62"/>
        <v>185</v>
      </c>
      <c r="B187" s="66">
        <v>44381.0</v>
      </c>
      <c r="C187" s="65">
        <v>5537.0</v>
      </c>
      <c r="D187" s="65">
        <v>96537.0</v>
      </c>
      <c r="E187" s="65">
        <f t="shared" si="2"/>
        <v>102074</v>
      </c>
      <c r="F187" s="67">
        <f t="shared" si="3"/>
        <v>0.05424495954</v>
      </c>
      <c r="G187" s="65">
        <v>20014.0</v>
      </c>
      <c r="H187" s="65">
        <v>433636.0</v>
      </c>
      <c r="I187" s="65">
        <f t="shared" si="73"/>
        <v>453650</v>
      </c>
      <c r="J187" s="67">
        <f t="shared" si="74"/>
        <v>0.04411771189</v>
      </c>
      <c r="K187" s="65">
        <v>42.0</v>
      </c>
      <c r="L187" s="65">
        <v>974.0</v>
      </c>
      <c r="M187" s="65">
        <f t="shared" si="6"/>
        <v>1016</v>
      </c>
      <c r="N187" s="67">
        <f t="shared" si="7"/>
        <v>0.04133858268</v>
      </c>
      <c r="O187" s="69">
        <f t="shared" ref="O187:P187" si="200">S187-S186</f>
        <v>2939</v>
      </c>
      <c r="P187" s="69">
        <f t="shared" si="200"/>
        <v>952</v>
      </c>
      <c r="Q187" s="69">
        <f t="shared" si="9"/>
        <v>1987</v>
      </c>
      <c r="R187" s="67">
        <f t="shared" si="10"/>
        <v>0.3239197006</v>
      </c>
      <c r="S187" s="65">
        <f t="shared" si="11"/>
        <v>556740</v>
      </c>
      <c r="T187" s="65">
        <f t="shared" si="12"/>
        <v>25593</v>
      </c>
      <c r="U187" s="65">
        <f t="shared" si="13"/>
        <v>531147</v>
      </c>
      <c r="V187" s="67">
        <f t="shared" si="14"/>
        <v>0.04596939325</v>
      </c>
    </row>
    <row r="188" ht="15.75" customHeight="1">
      <c r="A188" s="65">
        <f t="shared" si="62"/>
        <v>186</v>
      </c>
      <c r="B188" s="66">
        <v>44382.0</v>
      </c>
      <c r="C188" s="65">
        <v>5603.0</v>
      </c>
      <c r="D188" s="65">
        <v>96980.0</v>
      </c>
      <c r="E188" s="65">
        <f t="shared" si="2"/>
        <v>102583</v>
      </c>
      <c r="F188" s="67">
        <f t="shared" si="3"/>
        <v>0.05461918641</v>
      </c>
      <c r="G188" s="65">
        <v>20842.0</v>
      </c>
      <c r="H188" s="65">
        <v>436254.0</v>
      </c>
      <c r="I188" s="65">
        <f t="shared" si="73"/>
        <v>457096</v>
      </c>
      <c r="J188" s="67">
        <f t="shared" si="74"/>
        <v>0.04559654865</v>
      </c>
      <c r="K188" s="65">
        <v>42.0</v>
      </c>
      <c r="L188" s="65">
        <v>974.0</v>
      </c>
      <c r="M188" s="65">
        <f t="shared" si="6"/>
        <v>1016</v>
      </c>
      <c r="N188" s="67">
        <f t="shared" si="7"/>
        <v>0.04133858268</v>
      </c>
      <c r="O188" s="69">
        <f t="shared" ref="O188:P188" si="201">S188-S187</f>
        <v>3955</v>
      </c>
      <c r="P188" s="69">
        <f t="shared" si="201"/>
        <v>894</v>
      </c>
      <c r="Q188" s="69">
        <f t="shared" si="9"/>
        <v>3061</v>
      </c>
      <c r="R188" s="67">
        <f t="shared" si="10"/>
        <v>0.2260429836</v>
      </c>
      <c r="S188" s="65">
        <f t="shared" si="11"/>
        <v>560695</v>
      </c>
      <c r="T188" s="65">
        <f t="shared" si="12"/>
        <v>26487</v>
      </c>
      <c r="U188" s="65">
        <f t="shared" si="13"/>
        <v>534208</v>
      </c>
      <c r="V188" s="67">
        <f t="shared" si="14"/>
        <v>0.04723958658</v>
      </c>
    </row>
    <row r="189" ht="15.75" customHeight="1">
      <c r="A189" s="65">
        <f t="shared" si="62"/>
        <v>187</v>
      </c>
      <c r="B189" s="66">
        <v>44383.0</v>
      </c>
      <c r="C189" s="65">
        <v>5641.0</v>
      </c>
      <c r="D189" s="65">
        <v>97211.0</v>
      </c>
      <c r="E189" s="65">
        <f t="shared" si="2"/>
        <v>102852</v>
      </c>
      <c r="F189" s="67">
        <f t="shared" si="3"/>
        <v>0.05484579785</v>
      </c>
      <c r="G189" s="65">
        <v>21624.0</v>
      </c>
      <c r="H189" s="65">
        <v>439169.0</v>
      </c>
      <c r="I189" s="65">
        <f t="shared" si="73"/>
        <v>460793</v>
      </c>
      <c r="J189" s="67">
        <f t="shared" si="74"/>
        <v>0.04692779621</v>
      </c>
      <c r="K189" s="65">
        <v>42.0</v>
      </c>
      <c r="L189" s="65">
        <v>974.0</v>
      </c>
      <c r="M189" s="65">
        <f t="shared" si="6"/>
        <v>1016</v>
      </c>
      <c r="N189" s="67">
        <f t="shared" si="7"/>
        <v>0.04133858268</v>
      </c>
      <c r="O189" s="69">
        <f t="shared" ref="O189:P189" si="202">S189-S188</f>
        <v>3966</v>
      </c>
      <c r="P189" s="69">
        <f t="shared" si="202"/>
        <v>820</v>
      </c>
      <c r="Q189" s="69">
        <f t="shared" si="9"/>
        <v>3146</v>
      </c>
      <c r="R189" s="67">
        <f t="shared" si="10"/>
        <v>0.2067574382</v>
      </c>
      <c r="S189" s="65">
        <f t="shared" si="11"/>
        <v>564661</v>
      </c>
      <c r="T189" s="65">
        <f t="shared" si="12"/>
        <v>27307</v>
      </c>
      <c r="U189" s="65">
        <f t="shared" si="13"/>
        <v>537354</v>
      </c>
      <c r="V189" s="67">
        <f t="shared" si="14"/>
        <v>0.04835998944</v>
      </c>
    </row>
    <row r="190" ht="15.75" customHeight="1">
      <c r="A190" s="65">
        <f t="shared" si="62"/>
        <v>188</v>
      </c>
      <c r="B190" s="66">
        <v>44384.0</v>
      </c>
      <c r="C190" s="65">
        <v>5748.0</v>
      </c>
      <c r="D190" s="65">
        <v>97787.0</v>
      </c>
      <c r="E190" s="65">
        <f t="shared" si="2"/>
        <v>103535</v>
      </c>
      <c r="F190" s="67">
        <f t="shared" si="3"/>
        <v>0.05551745786</v>
      </c>
      <c r="G190" s="65">
        <v>22663.0</v>
      </c>
      <c r="H190" s="65">
        <v>442865.0</v>
      </c>
      <c r="I190" s="65">
        <f t="shared" si="73"/>
        <v>465528</v>
      </c>
      <c r="J190" s="67">
        <f t="shared" si="74"/>
        <v>0.04868235638</v>
      </c>
      <c r="K190" s="65">
        <v>42.0</v>
      </c>
      <c r="L190" s="65">
        <v>974.0</v>
      </c>
      <c r="M190" s="65">
        <f t="shared" si="6"/>
        <v>1016</v>
      </c>
      <c r="N190" s="67">
        <f t="shared" si="7"/>
        <v>0.04133858268</v>
      </c>
      <c r="O190" s="69">
        <f t="shared" ref="O190:P190" si="203">S190-S189</f>
        <v>5418</v>
      </c>
      <c r="P190" s="69">
        <f t="shared" si="203"/>
        <v>1146</v>
      </c>
      <c r="Q190" s="69">
        <f t="shared" si="9"/>
        <v>4272</v>
      </c>
      <c r="R190" s="67">
        <f t="shared" si="10"/>
        <v>0.211517165</v>
      </c>
      <c r="S190" s="65">
        <f t="shared" si="11"/>
        <v>570079</v>
      </c>
      <c r="T190" s="65">
        <f t="shared" si="12"/>
        <v>28453</v>
      </c>
      <c r="U190" s="65">
        <f t="shared" si="13"/>
        <v>541626</v>
      </c>
      <c r="V190" s="67">
        <f t="shared" si="14"/>
        <v>0.04991062642</v>
      </c>
    </row>
    <row r="191" ht="15.75" customHeight="1">
      <c r="A191" s="65">
        <f t="shared" si="62"/>
        <v>189</v>
      </c>
      <c r="B191" s="66">
        <v>44385.0</v>
      </c>
      <c r="C191" s="65">
        <v>5826.0</v>
      </c>
      <c r="D191" s="65">
        <v>98461.0</v>
      </c>
      <c r="E191" s="65">
        <f t="shared" si="2"/>
        <v>104287</v>
      </c>
      <c r="F191" s="67">
        <f t="shared" si="3"/>
        <v>0.05586506468</v>
      </c>
      <c r="G191" s="65">
        <v>23704.0</v>
      </c>
      <c r="H191" s="65">
        <v>446157.0</v>
      </c>
      <c r="I191" s="65">
        <f t="shared" si="73"/>
        <v>469861</v>
      </c>
      <c r="J191" s="67">
        <f t="shared" si="74"/>
        <v>0.05044896257</v>
      </c>
      <c r="K191" s="65">
        <v>42.0</v>
      </c>
      <c r="L191" s="65">
        <v>974.0</v>
      </c>
      <c r="M191" s="65">
        <f t="shared" si="6"/>
        <v>1016</v>
      </c>
      <c r="N191" s="67">
        <f t="shared" si="7"/>
        <v>0.04133858268</v>
      </c>
      <c r="O191" s="69">
        <f t="shared" ref="O191:P191" si="204">S191-S190</f>
        <v>5085</v>
      </c>
      <c r="P191" s="69">
        <f t="shared" si="204"/>
        <v>1119</v>
      </c>
      <c r="Q191" s="69">
        <f t="shared" si="9"/>
        <v>3966</v>
      </c>
      <c r="R191" s="67">
        <f t="shared" si="10"/>
        <v>0.2200589971</v>
      </c>
      <c r="S191" s="65">
        <f t="shared" si="11"/>
        <v>575164</v>
      </c>
      <c r="T191" s="65">
        <f t="shared" si="12"/>
        <v>29572</v>
      </c>
      <c r="U191" s="65">
        <f t="shared" si="13"/>
        <v>545592</v>
      </c>
      <c r="V191" s="67">
        <f t="shared" si="14"/>
        <v>0.05141490079</v>
      </c>
    </row>
    <row r="192" ht="15.75" customHeight="1">
      <c r="A192" s="65">
        <f t="shared" si="62"/>
        <v>190</v>
      </c>
      <c r="B192" s="66">
        <v>44386.0</v>
      </c>
      <c r="C192" s="65">
        <v>5964.0</v>
      </c>
      <c r="D192" s="65">
        <v>99157.0</v>
      </c>
      <c r="E192" s="65">
        <f t="shared" si="2"/>
        <v>105121</v>
      </c>
      <c r="F192" s="67">
        <f t="shared" si="3"/>
        <v>0.0567346201</v>
      </c>
      <c r="G192" s="65">
        <v>24503.0</v>
      </c>
      <c r="H192" s="65">
        <v>450163.0</v>
      </c>
      <c r="I192" s="65">
        <f t="shared" si="73"/>
        <v>474666</v>
      </c>
      <c r="J192" s="67">
        <f t="shared" si="74"/>
        <v>0.05162156127</v>
      </c>
      <c r="K192" s="65">
        <v>42.0</v>
      </c>
      <c r="L192" s="65">
        <v>974.0</v>
      </c>
      <c r="M192" s="65">
        <f t="shared" si="6"/>
        <v>1016</v>
      </c>
      <c r="N192" s="67">
        <f t="shared" si="7"/>
        <v>0.04133858268</v>
      </c>
      <c r="O192" s="69">
        <f t="shared" ref="O192:P192" si="205">S192-S191</f>
        <v>5639</v>
      </c>
      <c r="P192" s="69">
        <f t="shared" si="205"/>
        <v>937</v>
      </c>
      <c r="Q192" s="69">
        <f t="shared" si="9"/>
        <v>4702</v>
      </c>
      <c r="R192" s="67">
        <f t="shared" si="10"/>
        <v>0.1661642135</v>
      </c>
      <c r="S192" s="65">
        <f t="shared" si="11"/>
        <v>580803</v>
      </c>
      <c r="T192" s="65">
        <f t="shared" si="12"/>
        <v>30509</v>
      </c>
      <c r="U192" s="65">
        <f t="shared" si="13"/>
        <v>550294</v>
      </c>
      <c r="V192" s="67">
        <f t="shared" si="14"/>
        <v>0.05252899864</v>
      </c>
    </row>
    <row r="193" ht="15.75" customHeight="1">
      <c r="A193" s="65">
        <f t="shared" si="62"/>
        <v>191</v>
      </c>
      <c r="B193" s="66">
        <v>44387.0</v>
      </c>
      <c r="C193" s="65">
        <v>6104.0</v>
      </c>
      <c r="D193" s="65">
        <v>99914.0</v>
      </c>
      <c r="E193" s="65">
        <f t="shared" si="2"/>
        <v>106018</v>
      </c>
      <c r="F193" s="67">
        <f t="shared" si="3"/>
        <v>0.05757512875</v>
      </c>
      <c r="G193" s="65">
        <v>25397.0</v>
      </c>
      <c r="H193" s="65">
        <v>454200.0</v>
      </c>
      <c r="I193" s="65">
        <f t="shared" si="73"/>
        <v>479597</v>
      </c>
      <c r="J193" s="67">
        <f t="shared" si="74"/>
        <v>0.0529548767</v>
      </c>
      <c r="K193" s="65">
        <v>42.0</v>
      </c>
      <c r="L193" s="65">
        <v>974.0</v>
      </c>
      <c r="M193" s="65">
        <f t="shared" si="6"/>
        <v>1016</v>
      </c>
      <c r="N193" s="67">
        <f t="shared" si="7"/>
        <v>0.04133858268</v>
      </c>
      <c r="O193" s="69">
        <f t="shared" ref="O193:P193" si="206">S193-S192</f>
        <v>5828</v>
      </c>
      <c r="P193" s="69">
        <f t="shared" si="206"/>
        <v>1034</v>
      </c>
      <c r="Q193" s="69">
        <f t="shared" si="9"/>
        <v>4794</v>
      </c>
      <c r="R193" s="67">
        <f t="shared" si="10"/>
        <v>0.1774193548</v>
      </c>
      <c r="S193" s="65">
        <f t="shared" si="11"/>
        <v>586631</v>
      </c>
      <c r="T193" s="65">
        <f t="shared" si="12"/>
        <v>31543</v>
      </c>
      <c r="U193" s="65">
        <f t="shared" si="13"/>
        <v>555088</v>
      </c>
      <c r="V193" s="67">
        <f t="shared" si="14"/>
        <v>0.05376974623</v>
      </c>
    </row>
    <row r="194" ht="15.75" customHeight="1">
      <c r="A194" s="65">
        <f t="shared" si="62"/>
        <v>192</v>
      </c>
      <c r="B194" s="66">
        <v>44388.0</v>
      </c>
      <c r="C194" s="65">
        <v>6203.0</v>
      </c>
      <c r="D194" s="65">
        <v>100618.0</v>
      </c>
      <c r="E194" s="65">
        <f t="shared" si="2"/>
        <v>106821</v>
      </c>
      <c r="F194" s="67">
        <f t="shared" si="3"/>
        <v>0.05806910626</v>
      </c>
      <c r="G194" s="65">
        <v>26276.0</v>
      </c>
      <c r="H194" s="65">
        <v>458690.0</v>
      </c>
      <c r="I194" s="65">
        <f t="shared" si="73"/>
        <v>484966</v>
      </c>
      <c r="J194" s="67">
        <f t="shared" si="74"/>
        <v>0.05418111785</v>
      </c>
      <c r="K194" s="65">
        <v>42.0</v>
      </c>
      <c r="L194" s="65">
        <v>974.0</v>
      </c>
      <c r="M194" s="65">
        <f t="shared" si="6"/>
        <v>1016</v>
      </c>
      <c r="N194" s="67">
        <f t="shared" si="7"/>
        <v>0.04133858268</v>
      </c>
      <c r="O194" s="69">
        <f t="shared" ref="O194:P194" si="207">S194-S193</f>
        <v>6172</v>
      </c>
      <c r="P194" s="69">
        <f t="shared" si="207"/>
        <v>978</v>
      </c>
      <c r="Q194" s="69">
        <f t="shared" si="9"/>
        <v>5194</v>
      </c>
      <c r="R194" s="67">
        <f t="shared" si="10"/>
        <v>0.1584575502</v>
      </c>
      <c r="S194" s="65">
        <f t="shared" si="11"/>
        <v>592803</v>
      </c>
      <c r="T194" s="65">
        <f t="shared" si="12"/>
        <v>32521</v>
      </c>
      <c r="U194" s="65">
        <f t="shared" si="13"/>
        <v>560282</v>
      </c>
      <c r="V194" s="67">
        <f t="shared" si="14"/>
        <v>0.05485970887</v>
      </c>
    </row>
    <row r="195" ht="15.75" customHeight="1">
      <c r="A195" s="65">
        <f t="shared" si="62"/>
        <v>193</v>
      </c>
      <c r="B195" s="66">
        <v>44389.0</v>
      </c>
      <c r="C195" s="65">
        <v>6297.0</v>
      </c>
      <c r="D195" s="65">
        <v>101076.0</v>
      </c>
      <c r="E195" s="65">
        <f t="shared" si="2"/>
        <v>107373</v>
      </c>
      <c r="F195" s="67">
        <f t="shared" si="3"/>
        <v>0.05864602833</v>
      </c>
      <c r="G195" s="65">
        <v>26803.0</v>
      </c>
      <c r="H195" s="65">
        <v>461384.0</v>
      </c>
      <c r="I195" s="65">
        <f t="shared" si="73"/>
        <v>488187</v>
      </c>
      <c r="J195" s="67">
        <f t="shared" si="74"/>
        <v>0.05490314162</v>
      </c>
      <c r="K195" s="65">
        <v>42.0</v>
      </c>
      <c r="L195" s="65">
        <v>974.0</v>
      </c>
      <c r="M195" s="65">
        <f t="shared" si="6"/>
        <v>1016</v>
      </c>
      <c r="N195" s="67">
        <f t="shared" si="7"/>
        <v>0.04133858268</v>
      </c>
      <c r="O195" s="69">
        <f t="shared" ref="O195:P195" si="208">S195-S194</f>
        <v>3773</v>
      </c>
      <c r="P195" s="69">
        <f t="shared" si="208"/>
        <v>621</v>
      </c>
      <c r="Q195" s="69">
        <f t="shared" si="9"/>
        <v>3152</v>
      </c>
      <c r="R195" s="67">
        <f t="shared" si="10"/>
        <v>0.1645905115</v>
      </c>
      <c r="S195" s="65">
        <f t="shared" si="11"/>
        <v>596576</v>
      </c>
      <c r="T195" s="65">
        <f t="shared" si="12"/>
        <v>33142</v>
      </c>
      <c r="U195" s="65">
        <f t="shared" si="13"/>
        <v>563434</v>
      </c>
      <c r="V195" s="67">
        <f t="shared" si="14"/>
        <v>0.05555369308</v>
      </c>
    </row>
    <row r="196" ht="15.75" customHeight="1">
      <c r="A196" s="65">
        <f t="shared" si="62"/>
        <v>194</v>
      </c>
      <c r="B196" s="66">
        <v>44390.0</v>
      </c>
      <c r="C196" s="65">
        <v>6427.0</v>
      </c>
      <c r="D196" s="65">
        <v>101603.0</v>
      </c>
      <c r="E196" s="65">
        <f t="shared" si="2"/>
        <v>108030</v>
      </c>
      <c r="F196" s="67">
        <f t="shared" si="3"/>
        <v>0.0594927335</v>
      </c>
      <c r="G196" s="65">
        <v>27753.0</v>
      </c>
      <c r="H196" s="65">
        <v>467065.0</v>
      </c>
      <c r="I196" s="65">
        <f t="shared" si="73"/>
        <v>494818</v>
      </c>
      <c r="J196" s="67">
        <f t="shared" si="74"/>
        <v>0.05608728866</v>
      </c>
      <c r="K196" s="65">
        <v>42.0</v>
      </c>
      <c r="L196" s="65">
        <v>974.0</v>
      </c>
      <c r="M196" s="65">
        <f t="shared" si="6"/>
        <v>1016</v>
      </c>
      <c r="N196" s="67">
        <f t="shared" si="7"/>
        <v>0.04133858268</v>
      </c>
      <c r="O196" s="69">
        <f t="shared" ref="O196:P196" si="209">S196-S195</f>
        <v>7288</v>
      </c>
      <c r="P196" s="69">
        <f t="shared" si="209"/>
        <v>1080</v>
      </c>
      <c r="Q196" s="69">
        <f t="shared" si="9"/>
        <v>6208</v>
      </c>
      <c r="R196" s="67">
        <f t="shared" si="10"/>
        <v>0.1481888035</v>
      </c>
      <c r="S196" s="65">
        <f t="shared" si="11"/>
        <v>603864</v>
      </c>
      <c r="T196" s="65">
        <f t="shared" si="12"/>
        <v>34222</v>
      </c>
      <c r="U196" s="65">
        <f t="shared" si="13"/>
        <v>569642</v>
      </c>
      <c r="V196" s="67">
        <f t="shared" si="14"/>
        <v>0.05667170091</v>
      </c>
    </row>
    <row r="197" ht="15.75" customHeight="1">
      <c r="A197" s="65">
        <f t="shared" si="62"/>
        <v>195</v>
      </c>
      <c r="B197" s="66">
        <v>44391.0</v>
      </c>
      <c r="C197" s="65">
        <v>6547.0</v>
      </c>
      <c r="D197" s="65">
        <v>102042.0</v>
      </c>
      <c r="E197" s="65">
        <f t="shared" si="2"/>
        <v>108589</v>
      </c>
      <c r="F197" s="67">
        <f t="shared" si="3"/>
        <v>0.06029155808</v>
      </c>
      <c r="G197" s="65">
        <v>28429.0</v>
      </c>
      <c r="H197" s="65">
        <v>471503.0</v>
      </c>
      <c r="I197" s="65">
        <f t="shared" si="73"/>
        <v>499932</v>
      </c>
      <c r="J197" s="67">
        <f t="shared" si="74"/>
        <v>0.05686573374</v>
      </c>
      <c r="K197" s="65">
        <v>42.0</v>
      </c>
      <c r="L197" s="65">
        <v>974.0</v>
      </c>
      <c r="M197" s="65">
        <f t="shared" si="6"/>
        <v>1016</v>
      </c>
      <c r="N197" s="67">
        <f t="shared" si="7"/>
        <v>0.04133858268</v>
      </c>
      <c r="O197" s="69">
        <f t="shared" ref="O197:P197" si="210">S197-S196</f>
        <v>5673</v>
      </c>
      <c r="P197" s="69">
        <f t="shared" si="210"/>
        <v>796</v>
      </c>
      <c r="Q197" s="69">
        <f t="shared" si="9"/>
        <v>4877</v>
      </c>
      <c r="R197" s="67">
        <f t="shared" si="10"/>
        <v>0.140313767</v>
      </c>
      <c r="S197" s="65">
        <f t="shared" si="11"/>
        <v>609537</v>
      </c>
      <c r="T197" s="65">
        <f t="shared" si="12"/>
        <v>35018</v>
      </c>
      <c r="U197" s="65">
        <f t="shared" si="13"/>
        <v>574519</v>
      </c>
      <c r="V197" s="67">
        <f t="shared" si="14"/>
        <v>0.05745016299</v>
      </c>
    </row>
    <row r="198" ht="15.75" customHeight="1">
      <c r="A198" s="65">
        <f t="shared" si="62"/>
        <v>196</v>
      </c>
      <c r="B198" s="66">
        <v>44392.0</v>
      </c>
      <c r="C198" s="65">
        <v>6640.0</v>
      </c>
      <c r="D198" s="65">
        <v>102533.0</v>
      </c>
      <c r="E198" s="65">
        <f t="shared" si="2"/>
        <v>109173</v>
      </c>
      <c r="F198" s="67">
        <f t="shared" si="3"/>
        <v>0.06082089894</v>
      </c>
      <c r="G198" s="65">
        <v>29117.0</v>
      </c>
      <c r="H198" s="65">
        <v>476288.0</v>
      </c>
      <c r="I198" s="65">
        <f t="shared" si="73"/>
        <v>505405</v>
      </c>
      <c r="J198" s="67">
        <f t="shared" si="74"/>
        <v>0.05761122268</v>
      </c>
      <c r="K198" s="65">
        <v>42.0</v>
      </c>
      <c r="L198" s="65">
        <v>974.0</v>
      </c>
      <c r="M198" s="65">
        <f t="shared" si="6"/>
        <v>1016</v>
      </c>
      <c r="N198" s="67">
        <f t="shared" si="7"/>
        <v>0.04133858268</v>
      </c>
      <c r="O198" s="69">
        <f t="shared" ref="O198:P198" si="211">S198-S197</f>
        <v>6057</v>
      </c>
      <c r="P198" s="69">
        <f t="shared" si="211"/>
        <v>781</v>
      </c>
      <c r="Q198" s="69">
        <f t="shared" si="9"/>
        <v>5276</v>
      </c>
      <c r="R198" s="67">
        <f t="shared" si="10"/>
        <v>0.1289417203</v>
      </c>
      <c r="S198" s="65">
        <f t="shared" si="11"/>
        <v>615594</v>
      </c>
      <c r="T198" s="65">
        <f t="shared" si="12"/>
        <v>35799</v>
      </c>
      <c r="U198" s="65">
        <f t="shared" si="13"/>
        <v>579795</v>
      </c>
      <c r="V198" s="67">
        <f t="shared" si="14"/>
        <v>0.05815358824</v>
      </c>
    </row>
    <row r="199" ht="15.75" customHeight="1">
      <c r="A199" s="65">
        <f t="shared" si="62"/>
        <v>197</v>
      </c>
      <c r="B199" s="66">
        <v>44393.0</v>
      </c>
      <c r="C199" s="65">
        <v>6725.0</v>
      </c>
      <c r="D199" s="65">
        <v>102821.0</v>
      </c>
      <c r="E199" s="65">
        <f t="shared" si="2"/>
        <v>109546</v>
      </c>
      <c r="F199" s="67">
        <f t="shared" si="3"/>
        <v>0.06138973582</v>
      </c>
      <c r="G199" s="65">
        <v>29942.0</v>
      </c>
      <c r="H199" s="65">
        <v>482374.0</v>
      </c>
      <c r="I199" s="65">
        <f t="shared" si="73"/>
        <v>512316</v>
      </c>
      <c r="J199" s="67">
        <f t="shared" si="74"/>
        <v>0.0584443976</v>
      </c>
      <c r="K199" s="65">
        <v>42.0</v>
      </c>
      <c r="L199" s="65">
        <v>974.0</v>
      </c>
      <c r="M199" s="65">
        <f t="shared" si="6"/>
        <v>1016</v>
      </c>
      <c r="N199" s="67">
        <f t="shared" si="7"/>
        <v>0.04133858268</v>
      </c>
      <c r="O199" s="69">
        <f t="shared" ref="O199:P199" si="212">S199-S198</f>
        <v>7284</v>
      </c>
      <c r="P199" s="69">
        <f t="shared" si="212"/>
        <v>910</v>
      </c>
      <c r="Q199" s="69">
        <f t="shared" si="9"/>
        <v>6374</v>
      </c>
      <c r="R199" s="67">
        <f t="shared" si="10"/>
        <v>0.1249313564</v>
      </c>
      <c r="S199" s="65">
        <f t="shared" si="11"/>
        <v>622878</v>
      </c>
      <c r="T199" s="65">
        <f t="shared" si="12"/>
        <v>36709</v>
      </c>
      <c r="U199" s="65">
        <f t="shared" si="13"/>
        <v>586169</v>
      </c>
      <c r="V199" s="67">
        <f t="shared" si="14"/>
        <v>0.0589344944</v>
      </c>
    </row>
    <row r="200" ht="15.75" customHeight="1">
      <c r="A200" s="65">
        <f t="shared" si="62"/>
        <v>198</v>
      </c>
      <c r="B200" s="66">
        <v>44394.0</v>
      </c>
      <c r="C200" s="65">
        <v>6827.0</v>
      </c>
      <c r="D200" s="65">
        <v>103215.0</v>
      </c>
      <c r="E200" s="65">
        <f t="shared" si="2"/>
        <v>110042</v>
      </c>
      <c r="F200" s="67">
        <f t="shared" si="3"/>
        <v>0.06203994838</v>
      </c>
      <c r="G200" s="65">
        <v>30725.0</v>
      </c>
      <c r="H200" s="65">
        <v>489385.0</v>
      </c>
      <c r="I200" s="65">
        <f t="shared" si="73"/>
        <v>520110</v>
      </c>
      <c r="J200" s="67">
        <f t="shared" si="74"/>
        <v>0.05907404203</v>
      </c>
      <c r="K200" s="65">
        <v>42.0</v>
      </c>
      <c r="L200" s="65">
        <v>974.0</v>
      </c>
      <c r="M200" s="65">
        <f t="shared" si="6"/>
        <v>1016</v>
      </c>
      <c r="N200" s="67">
        <f t="shared" si="7"/>
        <v>0.04133858268</v>
      </c>
      <c r="O200" s="69">
        <f t="shared" ref="O200:P200" si="213">S200-S199</f>
        <v>8290</v>
      </c>
      <c r="P200" s="69">
        <f t="shared" si="213"/>
        <v>885</v>
      </c>
      <c r="Q200" s="69">
        <f t="shared" si="9"/>
        <v>7405</v>
      </c>
      <c r="R200" s="67">
        <f t="shared" si="10"/>
        <v>0.1067551267</v>
      </c>
      <c r="S200" s="65">
        <f t="shared" si="11"/>
        <v>631168</v>
      </c>
      <c r="T200" s="65">
        <f t="shared" si="12"/>
        <v>37594</v>
      </c>
      <c r="U200" s="65">
        <f t="shared" si="13"/>
        <v>593574</v>
      </c>
      <c r="V200" s="67">
        <f t="shared" si="14"/>
        <v>0.05956258872</v>
      </c>
    </row>
    <row r="201" ht="15.75" customHeight="1">
      <c r="A201" s="65"/>
      <c r="B201" s="65"/>
      <c r="C201" s="65"/>
      <c r="D201" s="65"/>
      <c r="E201" s="65"/>
      <c r="F201" s="67"/>
      <c r="G201" s="65"/>
      <c r="H201" s="65"/>
      <c r="I201" s="65"/>
      <c r="J201" s="68"/>
      <c r="K201" s="65"/>
      <c r="L201" s="65"/>
      <c r="M201" s="65"/>
      <c r="N201" s="67"/>
      <c r="O201" s="65"/>
      <c r="P201" s="69"/>
      <c r="Q201" s="69"/>
      <c r="R201" s="65"/>
      <c r="S201" s="65"/>
      <c r="T201" s="65"/>
      <c r="U201" s="65"/>
      <c r="V201" s="65"/>
    </row>
    <row r="202" ht="15.75" customHeight="1">
      <c r="A202" s="65"/>
      <c r="B202" s="65"/>
      <c r="C202" s="65"/>
      <c r="D202" s="65"/>
      <c r="E202" s="65"/>
      <c r="F202" s="67"/>
      <c r="G202" s="65"/>
      <c r="H202" s="65"/>
      <c r="I202" s="65"/>
      <c r="J202" s="68"/>
      <c r="K202" s="65"/>
      <c r="L202" s="65"/>
      <c r="M202" s="65"/>
      <c r="N202" s="67"/>
      <c r="O202" s="65"/>
      <c r="P202" s="69"/>
      <c r="Q202" s="69"/>
      <c r="R202" s="65"/>
      <c r="S202" s="65"/>
      <c r="T202" s="65"/>
      <c r="U202" s="65"/>
      <c r="V202" s="65"/>
    </row>
    <row r="203" ht="15.75" customHeight="1">
      <c r="A203" s="65"/>
      <c r="B203" s="65"/>
      <c r="C203" s="65"/>
      <c r="D203" s="65"/>
      <c r="E203" s="65"/>
      <c r="F203" s="67"/>
      <c r="G203" s="65"/>
      <c r="H203" s="65"/>
      <c r="I203" s="65"/>
      <c r="J203" s="68"/>
      <c r="K203" s="65"/>
      <c r="L203" s="65"/>
      <c r="M203" s="65"/>
      <c r="N203" s="67"/>
      <c r="O203" s="65"/>
      <c r="P203" s="69"/>
      <c r="Q203" s="69"/>
      <c r="R203" s="65"/>
      <c r="S203" s="65"/>
      <c r="T203" s="65"/>
      <c r="U203" s="65"/>
      <c r="V203" s="65"/>
    </row>
    <row r="204" ht="15.75" customHeight="1">
      <c r="A204" s="65"/>
      <c r="B204" s="65"/>
      <c r="C204" s="65"/>
      <c r="D204" s="65"/>
      <c r="E204" s="65"/>
      <c r="F204" s="67"/>
      <c r="G204" s="65"/>
      <c r="H204" s="65"/>
      <c r="I204" s="65"/>
      <c r="J204" s="68"/>
      <c r="K204" s="65"/>
      <c r="L204" s="65"/>
      <c r="M204" s="65"/>
      <c r="N204" s="67"/>
      <c r="O204" s="65"/>
      <c r="P204" s="69"/>
      <c r="Q204" s="69"/>
      <c r="R204" s="65"/>
      <c r="S204" s="65"/>
      <c r="T204" s="65"/>
      <c r="U204" s="65"/>
      <c r="V204" s="65"/>
    </row>
    <row r="205" ht="15.75" customHeight="1">
      <c r="A205" s="65"/>
      <c r="B205" s="65"/>
      <c r="C205" s="65"/>
      <c r="D205" s="65"/>
      <c r="E205" s="65"/>
      <c r="F205" s="67"/>
      <c r="G205" s="65"/>
      <c r="H205" s="65"/>
      <c r="I205" s="65"/>
      <c r="J205" s="68"/>
      <c r="K205" s="65"/>
      <c r="L205" s="65"/>
      <c r="M205" s="65"/>
      <c r="N205" s="67"/>
      <c r="O205" s="65"/>
      <c r="P205" s="69"/>
      <c r="Q205" s="69"/>
      <c r="R205" s="65"/>
      <c r="S205" s="65"/>
      <c r="T205" s="65"/>
      <c r="U205" s="65"/>
      <c r="V205" s="65"/>
    </row>
    <row r="206" ht="15.75" customHeight="1">
      <c r="A206" s="65"/>
      <c r="B206" s="65"/>
      <c r="C206" s="65"/>
      <c r="D206" s="65"/>
      <c r="E206" s="65"/>
      <c r="F206" s="67"/>
      <c r="G206" s="65"/>
      <c r="H206" s="65"/>
      <c r="I206" s="65"/>
      <c r="J206" s="68"/>
      <c r="K206" s="65"/>
      <c r="L206" s="65"/>
      <c r="M206" s="65"/>
      <c r="N206" s="67"/>
      <c r="O206" s="65"/>
      <c r="P206" s="69"/>
      <c r="Q206" s="69"/>
      <c r="R206" s="65"/>
      <c r="S206" s="65"/>
      <c r="T206" s="65"/>
      <c r="U206" s="65"/>
      <c r="V206" s="65"/>
    </row>
    <row r="207" ht="15.75" customHeight="1">
      <c r="A207" s="65"/>
      <c r="B207" s="65"/>
      <c r="C207" s="65"/>
      <c r="D207" s="65"/>
      <c r="E207" s="65"/>
      <c r="F207" s="67"/>
      <c r="G207" s="65"/>
      <c r="H207" s="65"/>
      <c r="I207" s="65"/>
      <c r="J207" s="68"/>
      <c r="K207" s="65"/>
      <c r="L207" s="65"/>
      <c r="M207" s="65"/>
      <c r="N207" s="67"/>
      <c r="O207" s="65"/>
      <c r="P207" s="69"/>
      <c r="Q207" s="69"/>
      <c r="R207" s="65"/>
      <c r="S207" s="65"/>
      <c r="T207" s="65"/>
      <c r="U207" s="65"/>
      <c r="V207" s="65"/>
    </row>
    <row r="208" ht="15.75" customHeight="1">
      <c r="A208" s="65"/>
      <c r="B208" s="65"/>
      <c r="C208" s="65"/>
      <c r="D208" s="65"/>
      <c r="E208" s="65"/>
      <c r="F208" s="67"/>
      <c r="G208" s="65"/>
      <c r="H208" s="65"/>
      <c r="I208" s="65"/>
      <c r="J208" s="68"/>
      <c r="K208" s="65"/>
      <c r="L208" s="65"/>
      <c r="M208" s="65"/>
      <c r="N208" s="67"/>
      <c r="O208" s="65"/>
      <c r="P208" s="69"/>
      <c r="Q208" s="69"/>
      <c r="R208" s="65"/>
      <c r="S208" s="65"/>
      <c r="T208" s="65"/>
      <c r="U208" s="65"/>
      <c r="V208" s="65"/>
    </row>
    <row r="209" ht="15.75" customHeight="1">
      <c r="A209" s="65"/>
      <c r="B209" s="65"/>
      <c r="C209" s="65"/>
      <c r="D209" s="65"/>
      <c r="E209" s="65"/>
      <c r="F209" s="67"/>
      <c r="G209" s="65"/>
      <c r="H209" s="65"/>
      <c r="I209" s="65"/>
      <c r="J209" s="68"/>
      <c r="K209" s="65"/>
      <c r="L209" s="65"/>
      <c r="M209" s="65"/>
      <c r="N209" s="67"/>
      <c r="O209" s="65"/>
      <c r="P209" s="69"/>
      <c r="Q209" s="69"/>
      <c r="R209" s="65"/>
      <c r="S209" s="65"/>
      <c r="T209" s="65"/>
      <c r="U209" s="65"/>
      <c r="V209" s="65"/>
    </row>
    <row r="210" ht="15.75" customHeight="1">
      <c r="A210" s="65"/>
      <c r="B210" s="65"/>
      <c r="C210" s="65"/>
      <c r="D210" s="65"/>
      <c r="E210" s="65"/>
      <c r="F210" s="67"/>
      <c r="G210" s="65"/>
      <c r="H210" s="65"/>
      <c r="I210" s="65"/>
      <c r="J210" s="68"/>
      <c r="K210" s="65"/>
      <c r="L210" s="65"/>
      <c r="M210" s="65"/>
      <c r="N210" s="67"/>
      <c r="O210" s="65"/>
      <c r="P210" s="69"/>
      <c r="Q210" s="69"/>
      <c r="R210" s="65"/>
      <c r="S210" s="65"/>
      <c r="T210" s="65"/>
      <c r="U210" s="65"/>
      <c r="V210" s="65"/>
    </row>
    <row r="211" ht="15.75" customHeight="1">
      <c r="A211" s="65"/>
      <c r="B211" s="65"/>
      <c r="C211" s="65"/>
      <c r="D211" s="65"/>
      <c r="E211" s="65"/>
      <c r="F211" s="67"/>
      <c r="G211" s="65"/>
      <c r="H211" s="65"/>
      <c r="I211" s="65"/>
      <c r="J211" s="68"/>
      <c r="K211" s="65"/>
      <c r="L211" s="65"/>
      <c r="M211" s="65"/>
      <c r="N211" s="67"/>
      <c r="O211" s="65"/>
      <c r="P211" s="69"/>
      <c r="Q211" s="69"/>
      <c r="R211" s="65"/>
      <c r="S211" s="65"/>
      <c r="T211" s="65"/>
      <c r="U211" s="65"/>
      <c r="V211" s="65"/>
    </row>
    <row r="212" ht="15.75" customHeight="1">
      <c r="A212" s="65"/>
      <c r="B212" s="65"/>
      <c r="C212" s="65"/>
      <c r="D212" s="65"/>
      <c r="E212" s="65"/>
      <c r="F212" s="67"/>
      <c r="G212" s="65"/>
      <c r="H212" s="65"/>
      <c r="I212" s="65"/>
      <c r="J212" s="68"/>
      <c r="K212" s="65"/>
      <c r="L212" s="65"/>
      <c r="M212" s="65"/>
      <c r="N212" s="67"/>
      <c r="O212" s="65"/>
      <c r="P212" s="69"/>
      <c r="Q212" s="69"/>
      <c r="R212" s="65"/>
      <c r="S212" s="65"/>
      <c r="T212" s="65"/>
      <c r="U212" s="65"/>
      <c r="V212" s="65"/>
    </row>
    <row r="213" ht="15.75" customHeight="1">
      <c r="A213" s="65"/>
      <c r="B213" s="65"/>
      <c r="C213" s="65"/>
      <c r="D213" s="65"/>
      <c r="E213" s="65"/>
      <c r="F213" s="67"/>
      <c r="G213" s="65"/>
      <c r="H213" s="65"/>
      <c r="I213" s="65"/>
      <c r="J213" s="68"/>
      <c r="K213" s="65"/>
      <c r="L213" s="65"/>
      <c r="M213" s="65"/>
      <c r="N213" s="67"/>
      <c r="O213" s="65"/>
      <c r="P213" s="69"/>
      <c r="Q213" s="69"/>
      <c r="R213" s="65"/>
      <c r="S213" s="65"/>
      <c r="T213" s="65"/>
      <c r="U213" s="65"/>
      <c r="V213" s="65"/>
    </row>
    <row r="214" ht="15.75" customHeight="1">
      <c r="A214" s="65"/>
      <c r="B214" s="65"/>
      <c r="C214" s="65"/>
      <c r="D214" s="65"/>
      <c r="E214" s="65"/>
      <c r="F214" s="67"/>
      <c r="G214" s="65"/>
      <c r="H214" s="65"/>
      <c r="I214" s="65"/>
      <c r="J214" s="68"/>
      <c r="K214" s="65"/>
      <c r="L214" s="65"/>
      <c r="M214" s="65"/>
      <c r="N214" s="67"/>
      <c r="O214" s="65"/>
      <c r="P214" s="69"/>
      <c r="Q214" s="69"/>
      <c r="R214" s="65"/>
      <c r="S214" s="65"/>
      <c r="T214" s="65"/>
      <c r="U214" s="65"/>
      <c r="V214" s="65"/>
    </row>
    <row r="215" ht="15.75" customHeight="1">
      <c r="A215" s="65"/>
      <c r="B215" s="65"/>
      <c r="C215" s="65"/>
      <c r="D215" s="65"/>
      <c r="E215" s="65"/>
      <c r="F215" s="67"/>
      <c r="G215" s="65"/>
      <c r="H215" s="65"/>
      <c r="I215" s="65"/>
      <c r="J215" s="68"/>
      <c r="K215" s="65"/>
      <c r="L215" s="65"/>
      <c r="M215" s="65"/>
      <c r="N215" s="67"/>
      <c r="O215" s="65"/>
      <c r="P215" s="69"/>
      <c r="Q215" s="69"/>
      <c r="R215" s="65"/>
      <c r="S215" s="65"/>
      <c r="T215" s="65"/>
      <c r="U215" s="65"/>
      <c r="V215" s="65"/>
    </row>
    <row r="216" ht="15.75" customHeight="1">
      <c r="A216" s="65"/>
      <c r="B216" s="65"/>
      <c r="C216" s="65"/>
      <c r="D216" s="65"/>
      <c r="E216" s="65"/>
      <c r="F216" s="67"/>
      <c r="G216" s="65"/>
      <c r="H216" s="65"/>
      <c r="I216" s="65"/>
      <c r="J216" s="68"/>
      <c r="K216" s="65"/>
      <c r="L216" s="65"/>
      <c r="M216" s="65"/>
      <c r="N216" s="67"/>
      <c r="O216" s="65"/>
      <c r="P216" s="69"/>
      <c r="Q216" s="69"/>
      <c r="R216" s="65"/>
      <c r="S216" s="65"/>
      <c r="T216" s="65"/>
      <c r="U216" s="65"/>
      <c r="V216" s="65"/>
    </row>
    <row r="217" ht="15.75" customHeight="1">
      <c r="A217" s="65"/>
      <c r="B217" s="65"/>
      <c r="C217" s="65"/>
      <c r="D217" s="65"/>
      <c r="E217" s="65"/>
      <c r="F217" s="67"/>
      <c r="G217" s="65"/>
      <c r="H217" s="65"/>
      <c r="I217" s="65"/>
      <c r="J217" s="68"/>
      <c r="K217" s="65"/>
      <c r="L217" s="65"/>
      <c r="M217" s="65"/>
      <c r="N217" s="67"/>
      <c r="O217" s="65"/>
      <c r="P217" s="69"/>
      <c r="Q217" s="69"/>
      <c r="R217" s="65"/>
      <c r="S217" s="65"/>
      <c r="T217" s="65"/>
      <c r="U217" s="65"/>
      <c r="V217" s="65"/>
    </row>
    <row r="218" ht="15.75" customHeight="1">
      <c r="A218" s="65"/>
      <c r="B218" s="65"/>
      <c r="C218" s="65"/>
      <c r="D218" s="65"/>
      <c r="E218" s="65"/>
      <c r="F218" s="67"/>
      <c r="G218" s="65"/>
      <c r="H218" s="65"/>
      <c r="I218" s="65"/>
      <c r="J218" s="68"/>
      <c r="K218" s="65"/>
      <c r="L218" s="65"/>
      <c r="M218" s="65"/>
      <c r="N218" s="67"/>
      <c r="O218" s="65"/>
      <c r="P218" s="69"/>
      <c r="Q218" s="69"/>
      <c r="R218" s="65"/>
      <c r="S218" s="65"/>
      <c r="T218" s="65"/>
      <c r="U218" s="65"/>
      <c r="V218" s="65"/>
    </row>
    <row r="219" ht="15.75" customHeight="1">
      <c r="A219" s="65"/>
      <c r="B219" s="65"/>
      <c r="C219" s="65"/>
      <c r="D219" s="65"/>
      <c r="E219" s="65"/>
      <c r="F219" s="67"/>
      <c r="G219" s="65"/>
      <c r="H219" s="65"/>
      <c r="I219" s="65"/>
      <c r="J219" s="68"/>
      <c r="K219" s="65"/>
      <c r="L219" s="65"/>
      <c r="M219" s="65"/>
      <c r="N219" s="67"/>
      <c r="O219" s="65"/>
      <c r="P219" s="69"/>
      <c r="Q219" s="69"/>
      <c r="R219" s="65"/>
      <c r="S219" s="65"/>
      <c r="T219" s="65"/>
      <c r="U219" s="65"/>
      <c r="V219" s="65"/>
    </row>
    <row r="220" ht="15.75" customHeight="1">
      <c r="A220" s="65"/>
      <c r="B220" s="65"/>
      <c r="C220" s="65"/>
      <c r="D220" s="65"/>
      <c r="E220" s="65"/>
      <c r="F220" s="67"/>
      <c r="G220" s="65"/>
      <c r="H220" s="65"/>
      <c r="I220" s="65"/>
      <c r="J220" s="68"/>
      <c r="K220" s="65"/>
      <c r="L220" s="65"/>
      <c r="M220" s="65"/>
      <c r="N220" s="67"/>
      <c r="O220" s="65"/>
      <c r="P220" s="69"/>
      <c r="Q220" s="69"/>
      <c r="R220" s="65"/>
      <c r="S220" s="65"/>
      <c r="T220" s="65"/>
      <c r="U220" s="65"/>
      <c r="V220" s="65"/>
    </row>
    <row r="221" ht="15.75" customHeight="1">
      <c r="A221" s="65"/>
      <c r="B221" s="65"/>
      <c r="C221" s="65"/>
      <c r="D221" s="65"/>
      <c r="E221" s="65"/>
      <c r="F221" s="67"/>
      <c r="G221" s="65"/>
      <c r="H221" s="65"/>
      <c r="I221" s="65"/>
      <c r="J221" s="68"/>
      <c r="K221" s="65"/>
      <c r="L221" s="65"/>
      <c r="M221" s="65"/>
      <c r="N221" s="67"/>
      <c r="O221" s="65"/>
      <c r="P221" s="69"/>
      <c r="Q221" s="69"/>
      <c r="R221" s="65"/>
      <c r="S221" s="65"/>
      <c r="T221" s="65"/>
      <c r="U221" s="65"/>
      <c r="V221" s="65"/>
    </row>
    <row r="222" ht="15.75" customHeight="1">
      <c r="A222" s="65"/>
      <c r="B222" s="65"/>
      <c r="C222" s="65"/>
      <c r="D222" s="65"/>
      <c r="E222" s="65"/>
      <c r="F222" s="67"/>
      <c r="G222" s="65"/>
      <c r="H222" s="65"/>
      <c r="I222" s="65"/>
      <c r="J222" s="68"/>
      <c r="K222" s="65"/>
      <c r="L222" s="65"/>
      <c r="M222" s="65"/>
      <c r="N222" s="67"/>
      <c r="O222" s="65"/>
      <c r="P222" s="69"/>
      <c r="Q222" s="69"/>
      <c r="R222" s="65"/>
      <c r="S222" s="65"/>
      <c r="T222" s="65"/>
      <c r="U222" s="65"/>
      <c r="V222" s="65"/>
    </row>
    <row r="223" ht="15.75" customHeight="1">
      <c r="A223" s="65"/>
      <c r="B223" s="65"/>
      <c r="C223" s="65"/>
      <c r="D223" s="65"/>
      <c r="E223" s="65"/>
      <c r="F223" s="67"/>
      <c r="G223" s="65"/>
      <c r="H223" s="65"/>
      <c r="I223" s="65"/>
      <c r="J223" s="68"/>
      <c r="K223" s="65"/>
      <c r="L223" s="65"/>
      <c r="M223" s="65"/>
      <c r="N223" s="67"/>
      <c r="O223" s="65"/>
      <c r="P223" s="69"/>
      <c r="Q223" s="69"/>
      <c r="R223" s="65"/>
      <c r="S223" s="65"/>
      <c r="T223" s="65"/>
      <c r="U223" s="65"/>
      <c r="V223" s="65"/>
    </row>
    <row r="224" ht="15.75" customHeight="1">
      <c r="A224" s="65"/>
      <c r="B224" s="65"/>
      <c r="C224" s="65"/>
      <c r="D224" s="65"/>
      <c r="E224" s="65"/>
      <c r="F224" s="67"/>
      <c r="G224" s="65"/>
      <c r="H224" s="65"/>
      <c r="I224" s="65"/>
      <c r="J224" s="68"/>
      <c r="K224" s="65"/>
      <c r="L224" s="65"/>
      <c r="M224" s="65"/>
      <c r="N224" s="67"/>
      <c r="O224" s="65"/>
      <c r="P224" s="69"/>
      <c r="Q224" s="69"/>
      <c r="R224" s="65"/>
      <c r="S224" s="65"/>
      <c r="T224" s="65"/>
      <c r="U224" s="65"/>
      <c r="V224" s="65"/>
    </row>
    <row r="225" ht="15.75" customHeight="1">
      <c r="A225" s="65"/>
      <c r="B225" s="65"/>
      <c r="C225" s="65"/>
      <c r="D225" s="65"/>
      <c r="E225" s="65"/>
      <c r="F225" s="67"/>
      <c r="G225" s="65"/>
      <c r="H225" s="65"/>
      <c r="I225" s="65"/>
      <c r="J225" s="68"/>
      <c r="K225" s="65"/>
      <c r="L225" s="65"/>
      <c r="M225" s="65"/>
      <c r="N225" s="67"/>
      <c r="O225" s="65"/>
      <c r="P225" s="69"/>
      <c r="Q225" s="69"/>
      <c r="R225" s="65"/>
      <c r="S225" s="65"/>
      <c r="T225" s="65"/>
      <c r="U225" s="65"/>
      <c r="V225" s="65"/>
    </row>
    <row r="226" ht="15.75" customHeight="1">
      <c r="A226" s="65"/>
      <c r="B226" s="65"/>
      <c r="C226" s="65"/>
      <c r="D226" s="65"/>
      <c r="E226" s="65"/>
      <c r="F226" s="67"/>
      <c r="G226" s="65"/>
      <c r="H226" s="65"/>
      <c r="I226" s="65"/>
      <c r="J226" s="68"/>
      <c r="K226" s="65"/>
      <c r="L226" s="65"/>
      <c r="M226" s="65"/>
      <c r="N226" s="67"/>
      <c r="O226" s="65"/>
      <c r="P226" s="69"/>
      <c r="Q226" s="69"/>
      <c r="R226" s="65"/>
      <c r="S226" s="65"/>
      <c r="T226" s="65"/>
      <c r="U226" s="65"/>
      <c r="V226" s="65"/>
    </row>
    <row r="227" ht="15.75" customHeight="1">
      <c r="A227" s="65"/>
      <c r="B227" s="65"/>
      <c r="C227" s="65"/>
      <c r="D227" s="65"/>
      <c r="E227" s="65"/>
      <c r="F227" s="67"/>
      <c r="G227" s="65"/>
      <c r="H227" s="65"/>
      <c r="I227" s="65"/>
      <c r="J227" s="68"/>
      <c r="K227" s="65"/>
      <c r="L227" s="65"/>
      <c r="M227" s="65"/>
      <c r="N227" s="67"/>
      <c r="O227" s="65"/>
      <c r="P227" s="69"/>
      <c r="Q227" s="69"/>
      <c r="R227" s="65"/>
      <c r="S227" s="65"/>
      <c r="T227" s="65"/>
      <c r="U227" s="65"/>
      <c r="V227" s="65"/>
    </row>
    <row r="228" ht="15.75" customHeight="1">
      <c r="A228" s="65"/>
      <c r="B228" s="65"/>
      <c r="C228" s="65"/>
      <c r="D228" s="65"/>
      <c r="E228" s="65"/>
      <c r="F228" s="67"/>
      <c r="G228" s="65"/>
      <c r="H228" s="65"/>
      <c r="I228" s="65"/>
      <c r="J228" s="68"/>
      <c r="K228" s="65"/>
      <c r="L228" s="65"/>
      <c r="M228" s="65"/>
      <c r="N228" s="67"/>
      <c r="O228" s="65"/>
      <c r="P228" s="69"/>
      <c r="Q228" s="69"/>
      <c r="R228" s="65"/>
      <c r="S228" s="65"/>
      <c r="T228" s="65"/>
      <c r="U228" s="65"/>
      <c r="V228" s="65"/>
    </row>
    <row r="229" ht="15.75" customHeight="1">
      <c r="A229" s="65"/>
      <c r="B229" s="65"/>
      <c r="C229" s="65"/>
      <c r="D229" s="65"/>
      <c r="E229" s="65"/>
      <c r="F229" s="67"/>
      <c r="G229" s="65"/>
      <c r="H229" s="65"/>
      <c r="I229" s="65"/>
      <c r="J229" s="68"/>
      <c r="K229" s="65"/>
      <c r="L229" s="65"/>
      <c r="M229" s="65"/>
      <c r="N229" s="67"/>
      <c r="O229" s="65"/>
      <c r="P229" s="69"/>
      <c r="Q229" s="69"/>
      <c r="R229" s="65"/>
      <c r="S229" s="65"/>
      <c r="T229" s="65"/>
      <c r="U229" s="65"/>
      <c r="V229" s="65"/>
    </row>
    <row r="230" ht="15.75" customHeight="1">
      <c r="A230" s="65"/>
      <c r="B230" s="65"/>
      <c r="C230" s="65"/>
      <c r="D230" s="65"/>
      <c r="E230" s="65"/>
      <c r="F230" s="67"/>
      <c r="G230" s="65"/>
      <c r="H230" s="65"/>
      <c r="I230" s="65"/>
      <c r="J230" s="68"/>
      <c r="K230" s="65"/>
      <c r="L230" s="65"/>
      <c r="M230" s="65"/>
      <c r="N230" s="67"/>
      <c r="O230" s="65"/>
      <c r="P230" s="69"/>
      <c r="Q230" s="69"/>
      <c r="R230" s="65"/>
      <c r="S230" s="65"/>
      <c r="T230" s="65"/>
      <c r="U230" s="65"/>
      <c r="V230" s="65"/>
    </row>
    <row r="231" ht="15.75" customHeight="1">
      <c r="A231" s="65"/>
      <c r="B231" s="65"/>
      <c r="C231" s="65"/>
      <c r="D231" s="65"/>
      <c r="E231" s="65"/>
      <c r="F231" s="67"/>
      <c r="G231" s="65"/>
      <c r="H231" s="65"/>
      <c r="I231" s="65"/>
      <c r="J231" s="68"/>
      <c r="K231" s="65"/>
      <c r="L231" s="65"/>
      <c r="M231" s="65"/>
      <c r="N231" s="67"/>
      <c r="O231" s="65"/>
      <c r="P231" s="69"/>
      <c r="Q231" s="69"/>
      <c r="R231" s="65"/>
      <c r="S231" s="65"/>
      <c r="T231" s="65"/>
      <c r="U231" s="65"/>
      <c r="V231" s="65"/>
    </row>
    <row r="232" ht="15.75" customHeight="1">
      <c r="A232" s="65"/>
      <c r="B232" s="65"/>
      <c r="C232" s="65"/>
      <c r="D232" s="65"/>
      <c r="E232" s="65"/>
      <c r="F232" s="67"/>
      <c r="G232" s="65"/>
      <c r="H232" s="65"/>
      <c r="I232" s="65"/>
      <c r="J232" s="68"/>
      <c r="K232" s="65"/>
      <c r="L232" s="65"/>
      <c r="M232" s="65"/>
      <c r="N232" s="67"/>
      <c r="O232" s="65"/>
      <c r="P232" s="69"/>
      <c r="Q232" s="69"/>
      <c r="R232" s="65"/>
      <c r="S232" s="65"/>
      <c r="T232" s="65"/>
      <c r="U232" s="65"/>
      <c r="V232" s="65"/>
    </row>
    <row r="233" ht="15.75" customHeight="1">
      <c r="A233" s="65"/>
      <c r="B233" s="65"/>
      <c r="C233" s="65"/>
      <c r="D233" s="65"/>
      <c r="E233" s="65"/>
      <c r="F233" s="67"/>
      <c r="G233" s="65"/>
      <c r="H233" s="65"/>
      <c r="I233" s="65"/>
      <c r="J233" s="68"/>
      <c r="K233" s="65"/>
      <c r="L233" s="65"/>
      <c r="M233" s="65"/>
      <c r="N233" s="67"/>
      <c r="O233" s="65"/>
      <c r="P233" s="69"/>
      <c r="Q233" s="69"/>
      <c r="R233" s="65"/>
      <c r="S233" s="65"/>
      <c r="T233" s="65"/>
      <c r="U233" s="65"/>
      <c r="V233" s="65"/>
    </row>
    <row r="234" ht="15.75" customHeight="1">
      <c r="A234" s="65"/>
      <c r="B234" s="65"/>
      <c r="C234" s="65"/>
      <c r="D234" s="65"/>
      <c r="E234" s="65"/>
      <c r="F234" s="67"/>
      <c r="G234" s="65"/>
      <c r="H234" s="65"/>
      <c r="I234" s="65"/>
      <c r="J234" s="68"/>
      <c r="K234" s="65"/>
      <c r="L234" s="65"/>
      <c r="M234" s="65"/>
      <c r="N234" s="67"/>
      <c r="O234" s="65"/>
      <c r="P234" s="69"/>
      <c r="Q234" s="69"/>
      <c r="R234" s="65"/>
      <c r="S234" s="65"/>
      <c r="T234" s="65"/>
      <c r="U234" s="65"/>
      <c r="V234" s="65"/>
    </row>
    <row r="235" ht="15.75" customHeight="1">
      <c r="A235" s="65"/>
      <c r="B235" s="65"/>
      <c r="C235" s="65"/>
      <c r="D235" s="65"/>
      <c r="E235" s="65"/>
      <c r="F235" s="67"/>
      <c r="G235" s="65"/>
      <c r="H235" s="65"/>
      <c r="I235" s="65"/>
      <c r="J235" s="68"/>
      <c r="K235" s="65"/>
      <c r="L235" s="65"/>
      <c r="M235" s="65"/>
      <c r="N235" s="67"/>
      <c r="O235" s="65"/>
      <c r="P235" s="69"/>
      <c r="Q235" s="69"/>
      <c r="R235" s="65"/>
      <c r="S235" s="65"/>
      <c r="T235" s="65"/>
      <c r="U235" s="65"/>
      <c r="V235" s="65"/>
    </row>
    <row r="236" ht="15.75" customHeight="1">
      <c r="A236" s="65"/>
      <c r="B236" s="65"/>
      <c r="C236" s="65"/>
      <c r="D236" s="65"/>
      <c r="E236" s="65"/>
      <c r="F236" s="67"/>
      <c r="G236" s="65"/>
      <c r="H236" s="65"/>
      <c r="I236" s="65"/>
      <c r="J236" s="68"/>
      <c r="K236" s="65"/>
      <c r="L236" s="65"/>
      <c r="M236" s="65"/>
      <c r="N236" s="67"/>
      <c r="O236" s="65"/>
      <c r="P236" s="69"/>
      <c r="Q236" s="69"/>
      <c r="R236" s="65"/>
      <c r="S236" s="65"/>
      <c r="T236" s="65"/>
      <c r="U236" s="65"/>
      <c r="V236" s="65"/>
    </row>
    <row r="237" ht="15.75" customHeight="1">
      <c r="A237" s="65"/>
      <c r="B237" s="65"/>
      <c r="C237" s="65"/>
      <c r="D237" s="65"/>
      <c r="E237" s="65"/>
      <c r="F237" s="67"/>
      <c r="G237" s="65"/>
      <c r="H237" s="65"/>
      <c r="I237" s="65"/>
      <c r="J237" s="68"/>
      <c r="K237" s="65"/>
      <c r="L237" s="65"/>
      <c r="M237" s="65"/>
      <c r="N237" s="67"/>
      <c r="O237" s="65"/>
      <c r="P237" s="69"/>
      <c r="Q237" s="69"/>
      <c r="R237" s="65"/>
      <c r="S237" s="65"/>
      <c r="T237" s="65"/>
      <c r="U237" s="65"/>
      <c r="V237" s="65"/>
    </row>
    <row r="238" ht="15.75" customHeight="1">
      <c r="A238" s="65"/>
      <c r="B238" s="65"/>
      <c r="C238" s="65"/>
      <c r="D238" s="65"/>
      <c r="E238" s="65"/>
      <c r="F238" s="67"/>
      <c r="G238" s="65"/>
      <c r="H238" s="65"/>
      <c r="I238" s="65"/>
      <c r="J238" s="68"/>
      <c r="K238" s="65"/>
      <c r="L238" s="65"/>
      <c r="M238" s="65"/>
      <c r="N238" s="67"/>
      <c r="O238" s="65"/>
      <c r="P238" s="69"/>
      <c r="Q238" s="69"/>
      <c r="R238" s="65"/>
      <c r="S238" s="65"/>
      <c r="T238" s="65"/>
      <c r="U238" s="65"/>
      <c r="V238" s="65"/>
    </row>
    <row r="239" ht="15.75" customHeight="1">
      <c r="A239" s="65"/>
      <c r="B239" s="65"/>
      <c r="C239" s="65"/>
      <c r="D239" s="65"/>
      <c r="E239" s="65"/>
      <c r="F239" s="67"/>
      <c r="G239" s="65"/>
      <c r="H239" s="65"/>
      <c r="I239" s="65"/>
      <c r="J239" s="68"/>
      <c r="K239" s="65"/>
      <c r="L239" s="65"/>
      <c r="M239" s="65"/>
      <c r="N239" s="67"/>
      <c r="O239" s="65"/>
      <c r="P239" s="69"/>
      <c r="Q239" s="69"/>
      <c r="R239" s="65"/>
      <c r="S239" s="65"/>
      <c r="T239" s="65"/>
      <c r="U239" s="65"/>
      <c r="V239" s="65"/>
    </row>
    <row r="240" ht="15.75" customHeight="1">
      <c r="A240" s="65"/>
      <c r="B240" s="65"/>
      <c r="C240" s="65"/>
      <c r="D240" s="65"/>
      <c r="E240" s="65"/>
      <c r="F240" s="67"/>
      <c r="G240" s="65"/>
      <c r="H240" s="65"/>
      <c r="I240" s="65"/>
      <c r="J240" s="68"/>
      <c r="K240" s="65"/>
      <c r="L240" s="65"/>
      <c r="M240" s="65"/>
      <c r="N240" s="67"/>
      <c r="O240" s="65"/>
      <c r="P240" s="69"/>
      <c r="Q240" s="69"/>
      <c r="R240" s="65"/>
      <c r="S240" s="65"/>
      <c r="T240" s="65"/>
      <c r="U240" s="65"/>
      <c r="V240" s="65"/>
    </row>
    <row r="241" ht="15.75" customHeight="1">
      <c r="A241" s="65"/>
      <c r="B241" s="65"/>
      <c r="C241" s="65"/>
      <c r="D241" s="65"/>
      <c r="E241" s="65"/>
      <c r="F241" s="67"/>
      <c r="G241" s="65"/>
      <c r="H241" s="65"/>
      <c r="I241" s="65"/>
      <c r="J241" s="68"/>
      <c r="K241" s="65"/>
      <c r="L241" s="65"/>
      <c r="M241" s="65"/>
      <c r="N241" s="67"/>
      <c r="O241" s="65"/>
      <c r="P241" s="69"/>
      <c r="Q241" s="69"/>
      <c r="R241" s="65"/>
      <c r="S241" s="65"/>
      <c r="T241" s="65"/>
      <c r="U241" s="65"/>
      <c r="V241" s="65"/>
    </row>
    <row r="242" ht="15.75" customHeight="1">
      <c r="A242" s="65"/>
      <c r="B242" s="65"/>
      <c r="C242" s="65"/>
      <c r="D242" s="65"/>
      <c r="E242" s="65"/>
      <c r="F242" s="67"/>
      <c r="G242" s="65"/>
      <c r="H242" s="65"/>
      <c r="I242" s="65"/>
      <c r="J242" s="68"/>
      <c r="K242" s="65"/>
      <c r="L242" s="65"/>
      <c r="M242" s="65"/>
      <c r="N242" s="67"/>
      <c r="O242" s="65"/>
      <c r="P242" s="69"/>
      <c r="Q242" s="69"/>
      <c r="R242" s="65"/>
      <c r="S242" s="65"/>
      <c r="T242" s="65"/>
      <c r="U242" s="65"/>
      <c r="V242" s="65"/>
    </row>
    <row r="243" ht="15.75" customHeight="1">
      <c r="A243" s="65"/>
      <c r="B243" s="65"/>
      <c r="C243" s="65"/>
      <c r="D243" s="65"/>
      <c r="E243" s="65"/>
      <c r="F243" s="67"/>
      <c r="G243" s="65"/>
      <c r="H243" s="65"/>
      <c r="I243" s="65"/>
      <c r="J243" s="68"/>
      <c r="K243" s="65"/>
      <c r="L243" s="65"/>
      <c r="M243" s="65"/>
      <c r="N243" s="67"/>
      <c r="O243" s="65"/>
      <c r="P243" s="69"/>
      <c r="Q243" s="69"/>
      <c r="R243" s="65"/>
      <c r="S243" s="65"/>
      <c r="T243" s="65"/>
      <c r="U243" s="65"/>
      <c r="V243" s="65"/>
    </row>
    <row r="244" ht="15.75" customHeight="1">
      <c r="A244" s="65"/>
      <c r="B244" s="65"/>
      <c r="C244" s="65"/>
      <c r="D244" s="65"/>
      <c r="E244" s="65"/>
      <c r="F244" s="67"/>
      <c r="G244" s="65"/>
      <c r="H244" s="65"/>
      <c r="I244" s="65"/>
      <c r="J244" s="68"/>
      <c r="K244" s="65"/>
      <c r="L244" s="65"/>
      <c r="M244" s="65"/>
      <c r="N244" s="67"/>
      <c r="O244" s="65"/>
      <c r="P244" s="69"/>
      <c r="Q244" s="69"/>
      <c r="R244" s="65"/>
      <c r="S244" s="65"/>
      <c r="T244" s="65"/>
      <c r="U244" s="65"/>
      <c r="V244" s="65"/>
    </row>
    <row r="245" ht="15.75" customHeight="1">
      <c r="A245" s="65"/>
      <c r="B245" s="65"/>
      <c r="C245" s="65"/>
      <c r="D245" s="65"/>
      <c r="E245" s="65"/>
      <c r="F245" s="67"/>
      <c r="G245" s="65"/>
      <c r="H245" s="65"/>
      <c r="I245" s="65"/>
      <c r="J245" s="68"/>
      <c r="K245" s="65"/>
      <c r="L245" s="65"/>
      <c r="M245" s="65"/>
      <c r="N245" s="67"/>
      <c r="O245" s="65"/>
      <c r="P245" s="69"/>
      <c r="Q245" s="69"/>
      <c r="R245" s="65"/>
      <c r="S245" s="65"/>
      <c r="T245" s="65"/>
      <c r="U245" s="65"/>
      <c r="V245" s="65"/>
    </row>
    <row r="246" ht="15.75" customHeight="1">
      <c r="A246" s="65"/>
      <c r="B246" s="65"/>
      <c r="C246" s="65"/>
      <c r="D246" s="65"/>
      <c r="E246" s="65"/>
      <c r="F246" s="67"/>
      <c r="G246" s="65"/>
      <c r="H246" s="65"/>
      <c r="I246" s="65"/>
      <c r="J246" s="68"/>
      <c r="K246" s="65"/>
      <c r="L246" s="65"/>
      <c r="M246" s="65"/>
      <c r="N246" s="67"/>
      <c r="O246" s="65"/>
      <c r="P246" s="69"/>
      <c r="Q246" s="69"/>
      <c r="R246" s="65"/>
      <c r="S246" s="65"/>
      <c r="T246" s="65"/>
      <c r="U246" s="65"/>
      <c r="V246" s="65"/>
    </row>
    <row r="247" ht="15.75" customHeight="1">
      <c r="A247" s="65"/>
      <c r="B247" s="65"/>
      <c r="C247" s="65"/>
      <c r="D247" s="65"/>
      <c r="E247" s="65"/>
      <c r="F247" s="67"/>
      <c r="G247" s="65"/>
      <c r="H247" s="65"/>
      <c r="I247" s="65"/>
      <c r="J247" s="68"/>
      <c r="K247" s="65"/>
      <c r="L247" s="65"/>
      <c r="M247" s="65"/>
      <c r="N247" s="67"/>
      <c r="O247" s="65"/>
      <c r="P247" s="69"/>
      <c r="Q247" s="69"/>
      <c r="R247" s="65"/>
      <c r="S247" s="65"/>
      <c r="T247" s="65"/>
      <c r="U247" s="65"/>
      <c r="V247" s="65"/>
    </row>
    <row r="248" ht="15.75" customHeight="1">
      <c r="A248" s="65"/>
      <c r="B248" s="65"/>
      <c r="C248" s="65"/>
      <c r="D248" s="65"/>
      <c r="E248" s="65"/>
      <c r="F248" s="67"/>
      <c r="G248" s="65"/>
      <c r="H248" s="65"/>
      <c r="I248" s="65"/>
      <c r="J248" s="68"/>
      <c r="K248" s="65"/>
      <c r="L248" s="65"/>
      <c r="M248" s="65"/>
      <c r="N248" s="67"/>
      <c r="O248" s="65"/>
      <c r="P248" s="69"/>
      <c r="Q248" s="69"/>
      <c r="R248" s="65"/>
      <c r="S248" s="65"/>
      <c r="T248" s="65"/>
      <c r="U248" s="65"/>
      <c r="V248" s="65"/>
    </row>
    <row r="249" ht="15.75" customHeight="1">
      <c r="A249" s="65"/>
      <c r="B249" s="65"/>
      <c r="C249" s="65"/>
      <c r="D249" s="65"/>
      <c r="E249" s="65"/>
      <c r="F249" s="67"/>
      <c r="G249" s="65"/>
      <c r="H249" s="65"/>
      <c r="I249" s="65"/>
      <c r="J249" s="68"/>
      <c r="K249" s="65"/>
      <c r="L249" s="65"/>
      <c r="M249" s="65"/>
      <c r="N249" s="67"/>
      <c r="O249" s="65"/>
      <c r="P249" s="69"/>
      <c r="Q249" s="69"/>
      <c r="R249" s="65"/>
      <c r="S249" s="65"/>
      <c r="T249" s="65"/>
      <c r="U249" s="65"/>
      <c r="V249" s="65"/>
    </row>
    <row r="250" ht="15.75" customHeight="1">
      <c r="A250" s="65"/>
      <c r="B250" s="65"/>
      <c r="C250" s="65"/>
      <c r="D250" s="65"/>
      <c r="E250" s="65"/>
      <c r="F250" s="67"/>
      <c r="G250" s="65"/>
      <c r="H250" s="65"/>
      <c r="I250" s="65"/>
      <c r="J250" s="68"/>
      <c r="K250" s="65"/>
      <c r="L250" s="65"/>
      <c r="M250" s="65"/>
      <c r="N250" s="67"/>
      <c r="O250" s="65"/>
      <c r="P250" s="69"/>
      <c r="Q250" s="69"/>
      <c r="R250" s="65"/>
      <c r="S250" s="65"/>
      <c r="T250" s="65"/>
      <c r="U250" s="65"/>
      <c r="V250" s="65"/>
    </row>
    <row r="251" ht="15.75" customHeight="1">
      <c r="A251" s="65"/>
      <c r="B251" s="65"/>
      <c r="C251" s="65"/>
      <c r="D251" s="65"/>
      <c r="E251" s="65"/>
      <c r="F251" s="67"/>
      <c r="G251" s="65"/>
      <c r="H251" s="65"/>
      <c r="I251" s="65"/>
      <c r="J251" s="68"/>
      <c r="K251" s="65"/>
      <c r="L251" s="65"/>
      <c r="M251" s="65"/>
      <c r="N251" s="67"/>
      <c r="O251" s="65"/>
      <c r="P251" s="69"/>
      <c r="Q251" s="69"/>
      <c r="R251" s="65"/>
      <c r="S251" s="65"/>
      <c r="T251" s="65"/>
      <c r="U251" s="65"/>
      <c r="V251" s="65"/>
    </row>
    <row r="252" ht="15.75" customHeight="1">
      <c r="A252" s="65"/>
      <c r="B252" s="65"/>
      <c r="C252" s="65"/>
      <c r="D252" s="65"/>
      <c r="E252" s="65"/>
      <c r="F252" s="67"/>
      <c r="G252" s="65"/>
      <c r="H252" s="65"/>
      <c r="I252" s="65"/>
      <c r="J252" s="68"/>
      <c r="K252" s="65"/>
      <c r="L252" s="65"/>
      <c r="M252" s="65"/>
      <c r="N252" s="67"/>
      <c r="O252" s="65"/>
      <c r="P252" s="69"/>
      <c r="Q252" s="69"/>
      <c r="R252" s="65"/>
      <c r="S252" s="65"/>
      <c r="T252" s="65"/>
      <c r="U252" s="65"/>
      <c r="V252" s="65"/>
    </row>
    <row r="253" ht="15.75" customHeight="1">
      <c r="A253" s="65"/>
      <c r="B253" s="65"/>
      <c r="C253" s="65"/>
      <c r="D253" s="65"/>
      <c r="E253" s="65"/>
      <c r="F253" s="67"/>
      <c r="G253" s="65"/>
      <c r="H253" s="65"/>
      <c r="I253" s="65"/>
      <c r="J253" s="68"/>
      <c r="K253" s="65"/>
      <c r="L253" s="65"/>
      <c r="M253" s="65"/>
      <c r="N253" s="67"/>
      <c r="O253" s="65"/>
      <c r="P253" s="69"/>
      <c r="Q253" s="69"/>
      <c r="R253" s="65"/>
      <c r="S253" s="65"/>
      <c r="T253" s="65"/>
      <c r="U253" s="65"/>
      <c r="V253" s="65"/>
    </row>
    <row r="254" ht="15.75" customHeight="1">
      <c r="A254" s="65"/>
      <c r="B254" s="65"/>
      <c r="C254" s="65"/>
      <c r="D254" s="65"/>
      <c r="E254" s="65"/>
      <c r="F254" s="67"/>
      <c r="G254" s="65"/>
      <c r="H254" s="65"/>
      <c r="I254" s="65"/>
      <c r="J254" s="68"/>
      <c r="K254" s="65"/>
      <c r="L254" s="65"/>
      <c r="M254" s="65"/>
      <c r="N254" s="67"/>
      <c r="O254" s="65"/>
      <c r="P254" s="69"/>
      <c r="Q254" s="69"/>
      <c r="R254" s="65"/>
      <c r="S254" s="65"/>
      <c r="T254" s="65"/>
      <c r="U254" s="65"/>
      <c r="V254" s="65"/>
    </row>
    <row r="255" ht="15.75" customHeight="1">
      <c r="A255" s="65"/>
      <c r="B255" s="65"/>
      <c r="C255" s="65"/>
      <c r="D255" s="65"/>
      <c r="E255" s="65"/>
      <c r="F255" s="67"/>
      <c r="G255" s="65"/>
      <c r="H255" s="65"/>
      <c r="I255" s="65"/>
      <c r="J255" s="68"/>
      <c r="K255" s="65"/>
      <c r="L255" s="65"/>
      <c r="M255" s="65"/>
      <c r="N255" s="67"/>
      <c r="O255" s="65"/>
      <c r="P255" s="69"/>
      <c r="Q255" s="69"/>
      <c r="R255" s="65"/>
      <c r="S255" s="65"/>
      <c r="T255" s="65"/>
      <c r="U255" s="65"/>
      <c r="V255" s="65"/>
    </row>
    <row r="256" ht="15.75" customHeight="1">
      <c r="A256" s="65"/>
      <c r="B256" s="65"/>
      <c r="C256" s="65"/>
      <c r="D256" s="65"/>
      <c r="E256" s="65"/>
      <c r="F256" s="67"/>
      <c r="G256" s="65"/>
      <c r="H256" s="65"/>
      <c r="I256" s="65"/>
      <c r="J256" s="68"/>
      <c r="K256" s="65"/>
      <c r="L256" s="65"/>
      <c r="M256" s="65"/>
      <c r="N256" s="67"/>
      <c r="O256" s="65"/>
      <c r="P256" s="69"/>
      <c r="Q256" s="69"/>
      <c r="R256" s="65"/>
      <c r="S256" s="65"/>
      <c r="T256" s="65"/>
      <c r="U256" s="65"/>
      <c r="V256" s="65"/>
    </row>
    <row r="257" ht="15.75" customHeight="1">
      <c r="A257" s="65"/>
      <c r="B257" s="65"/>
      <c r="C257" s="65"/>
      <c r="D257" s="65"/>
      <c r="E257" s="65"/>
      <c r="F257" s="67"/>
      <c r="G257" s="65"/>
      <c r="H257" s="65"/>
      <c r="I257" s="65"/>
      <c r="J257" s="68"/>
      <c r="K257" s="65"/>
      <c r="L257" s="65"/>
      <c r="M257" s="65"/>
      <c r="N257" s="67"/>
      <c r="O257" s="65"/>
      <c r="P257" s="69"/>
      <c r="Q257" s="69"/>
      <c r="R257" s="65"/>
      <c r="S257" s="65"/>
      <c r="T257" s="65"/>
      <c r="U257" s="65"/>
      <c r="V257" s="65"/>
    </row>
    <row r="258" ht="15.75" customHeight="1">
      <c r="A258" s="65"/>
      <c r="B258" s="65"/>
      <c r="C258" s="65"/>
      <c r="D258" s="65"/>
      <c r="E258" s="65"/>
      <c r="F258" s="67"/>
      <c r="G258" s="65"/>
      <c r="H258" s="65"/>
      <c r="I258" s="65"/>
      <c r="J258" s="68"/>
      <c r="K258" s="65"/>
      <c r="L258" s="65"/>
      <c r="M258" s="65"/>
      <c r="N258" s="67"/>
      <c r="O258" s="65"/>
      <c r="P258" s="69"/>
      <c r="Q258" s="69"/>
      <c r="R258" s="65"/>
      <c r="S258" s="65"/>
      <c r="T258" s="65"/>
      <c r="U258" s="65"/>
      <c r="V258" s="65"/>
    </row>
    <row r="259" ht="15.75" customHeight="1">
      <c r="A259" s="65"/>
      <c r="B259" s="65"/>
      <c r="C259" s="65"/>
      <c r="D259" s="65"/>
      <c r="E259" s="65"/>
      <c r="F259" s="67"/>
      <c r="G259" s="65"/>
      <c r="H259" s="65"/>
      <c r="I259" s="65"/>
      <c r="J259" s="68"/>
      <c r="K259" s="65"/>
      <c r="L259" s="65"/>
      <c r="M259" s="65"/>
      <c r="N259" s="67"/>
      <c r="O259" s="65"/>
      <c r="P259" s="69"/>
      <c r="Q259" s="69"/>
      <c r="R259" s="65"/>
      <c r="S259" s="65"/>
      <c r="T259" s="65"/>
      <c r="U259" s="65"/>
      <c r="V259" s="65"/>
    </row>
    <row r="260" ht="15.75" customHeight="1">
      <c r="A260" s="65"/>
      <c r="B260" s="65"/>
      <c r="C260" s="65"/>
      <c r="D260" s="65"/>
      <c r="E260" s="65"/>
      <c r="F260" s="67"/>
      <c r="G260" s="65"/>
      <c r="H260" s="65"/>
      <c r="I260" s="65"/>
      <c r="J260" s="68"/>
      <c r="K260" s="65"/>
      <c r="L260" s="65"/>
      <c r="M260" s="65"/>
      <c r="N260" s="67"/>
      <c r="O260" s="65"/>
      <c r="P260" s="69"/>
      <c r="Q260" s="69"/>
      <c r="R260" s="65"/>
      <c r="S260" s="65"/>
      <c r="T260" s="65"/>
      <c r="U260" s="65"/>
      <c r="V260" s="65"/>
    </row>
    <row r="261" ht="15.75" customHeight="1">
      <c r="A261" s="65"/>
      <c r="B261" s="65"/>
      <c r="C261" s="65"/>
      <c r="D261" s="65"/>
      <c r="E261" s="65"/>
      <c r="F261" s="67"/>
      <c r="G261" s="65"/>
      <c r="H261" s="65"/>
      <c r="I261" s="65"/>
      <c r="J261" s="68"/>
      <c r="K261" s="65"/>
      <c r="L261" s="65"/>
      <c r="M261" s="65"/>
      <c r="N261" s="67"/>
      <c r="O261" s="65"/>
      <c r="P261" s="69"/>
      <c r="Q261" s="69"/>
      <c r="R261" s="65"/>
      <c r="S261" s="65"/>
      <c r="T261" s="65"/>
      <c r="U261" s="65"/>
      <c r="V261" s="65"/>
    </row>
    <row r="262" ht="15.75" customHeight="1">
      <c r="A262" s="65"/>
      <c r="B262" s="65"/>
      <c r="C262" s="65"/>
      <c r="D262" s="65"/>
      <c r="E262" s="65"/>
      <c r="F262" s="67"/>
      <c r="G262" s="65"/>
      <c r="H262" s="65"/>
      <c r="I262" s="65"/>
      <c r="J262" s="68"/>
      <c r="K262" s="65"/>
      <c r="L262" s="65"/>
      <c r="M262" s="65"/>
      <c r="N262" s="67"/>
      <c r="O262" s="65"/>
      <c r="P262" s="69"/>
      <c r="Q262" s="69"/>
      <c r="R262" s="65"/>
      <c r="S262" s="65"/>
      <c r="T262" s="65"/>
      <c r="U262" s="65"/>
      <c r="V262" s="65"/>
    </row>
    <row r="263" ht="15.75" customHeight="1">
      <c r="A263" s="65"/>
      <c r="B263" s="65"/>
      <c r="C263" s="65"/>
      <c r="D263" s="65"/>
      <c r="E263" s="65"/>
      <c r="F263" s="67"/>
      <c r="G263" s="65"/>
      <c r="H263" s="65"/>
      <c r="I263" s="65"/>
      <c r="J263" s="68"/>
      <c r="K263" s="65"/>
      <c r="L263" s="65"/>
      <c r="M263" s="65"/>
      <c r="N263" s="67"/>
      <c r="O263" s="65"/>
      <c r="P263" s="69"/>
      <c r="Q263" s="69"/>
      <c r="R263" s="65"/>
      <c r="S263" s="65"/>
      <c r="T263" s="65"/>
      <c r="U263" s="65"/>
      <c r="V263" s="65"/>
    </row>
    <row r="264" ht="15.75" customHeight="1">
      <c r="A264" s="65"/>
      <c r="B264" s="65"/>
      <c r="C264" s="65"/>
      <c r="D264" s="65"/>
      <c r="E264" s="65"/>
      <c r="F264" s="67"/>
      <c r="G264" s="65"/>
      <c r="H264" s="65"/>
      <c r="I264" s="65"/>
      <c r="J264" s="68"/>
      <c r="K264" s="65"/>
      <c r="L264" s="65"/>
      <c r="M264" s="65"/>
      <c r="N264" s="67"/>
      <c r="O264" s="65"/>
      <c r="P264" s="69"/>
      <c r="Q264" s="69"/>
      <c r="R264" s="65"/>
      <c r="S264" s="65"/>
      <c r="T264" s="65"/>
      <c r="U264" s="65"/>
      <c r="V264" s="65"/>
    </row>
    <row r="265" ht="15.75" customHeight="1">
      <c r="A265" s="65"/>
      <c r="B265" s="65"/>
      <c r="C265" s="65"/>
      <c r="D265" s="65"/>
      <c r="E265" s="65"/>
      <c r="F265" s="67"/>
      <c r="G265" s="65"/>
      <c r="H265" s="65"/>
      <c r="I265" s="65"/>
      <c r="J265" s="68"/>
      <c r="K265" s="65"/>
      <c r="L265" s="65"/>
      <c r="M265" s="65"/>
      <c r="N265" s="67"/>
      <c r="O265" s="65"/>
      <c r="P265" s="69"/>
      <c r="Q265" s="69"/>
      <c r="R265" s="65"/>
      <c r="S265" s="65"/>
      <c r="T265" s="65"/>
      <c r="U265" s="65"/>
      <c r="V265" s="65"/>
    </row>
    <row r="266" ht="15.75" customHeight="1">
      <c r="A266" s="65"/>
      <c r="B266" s="65"/>
      <c r="C266" s="65"/>
      <c r="D266" s="65"/>
      <c r="E266" s="65"/>
      <c r="F266" s="67"/>
      <c r="G266" s="65"/>
      <c r="H266" s="65"/>
      <c r="I266" s="65"/>
      <c r="J266" s="68"/>
      <c r="K266" s="65"/>
      <c r="L266" s="65"/>
      <c r="M266" s="65"/>
      <c r="N266" s="67"/>
      <c r="O266" s="65"/>
      <c r="P266" s="69"/>
      <c r="Q266" s="69"/>
      <c r="R266" s="65"/>
      <c r="S266" s="65"/>
      <c r="T266" s="65"/>
      <c r="U266" s="65"/>
      <c r="V266" s="65"/>
    </row>
    <row r="267" ht="15.75" customHeight="1">
      <c r="A267" s="65"/>
      <c r="B267" s="65"/>
      <c r="C267" s="65"/>
      <c r="D267" s="65"/>
      <c r="E267" s="65"/>
      <c r="F267" s="67"/>
      <c r="G267" s="65"/>
      <c r="H267" s="65"/>
      <c r="I267" s="65"/>
      <c r="J267" s="68"/>
      <c r="K267" s="65"/>
      <c r="L267" s="65"/>
      <c r="M267" s="65"/>
      <c r="N267" s="67"/>
      <c r="O267" s="65"/>
      <c r="P267" s="69"/>
      <c r="Q267" s="69"/>
      <c r="R267" s="65"/>
      <c r="S267" s="65"/>
      <c r="T267" s="65"/>
      <c r="U267" s="65"/>
      <c r="V267" s="65"/>
    </row>
    <row r="268" ht="15.75" customHeight="1">
      <c r="A268" s="65"/>
      <c r="B268" s="65"/>
      <c r="C268" s="65"/>
      <c r="D268" s="65"/>
      <c r="E268" s="65"/>
      <c r="F268" s="67"/>
      <c r="G268" s="65"/>
      <c r="H268" s="65"/>
      <c r="I268" s="65"/>
      <c r="J268" s="68"/>
      <c r="K268" s="65"/>
      <c r="L268" s="65"/>
      <c r="M268" s="65"/>
      <c r="N268" s="67"/>
      <c r="O268" s="65"/>
      <c r="P268" s="69"/>
      <c r="Q268" s="69"/>
      <c r="R268" s="65"/>
      <c r="S268" s="65"/>
      <c r="T268" s="65"/>
      <c r="U268" s="65"/>
      <c r="V268" s="65"/>
    </row>
    <row r="269" ht="15.75" customHeight="1">
      <c r="A269" s="65"/>
      <c r="B269" s="65"/>
      <c r="C269" s="65"/>
      <c r="D269" s="65"/>
      <c r="E269" s="65"/>
      <c r="F269" s="67"/>
      <c r="G269" s="65"/>
      <c r="H269" s="65"/>
      <c r="I269" s="65"/>
      <c r="J269" s="68"/>
      <c r="K269" s="65"/>
      <c r="L269" s="65"/>
      <c r="M269" s="65"/>
      <c r="N269" s="67"/>
      <c r="O269" s="65"/>
      <c r="P269" s="69"/>
      <c r="Q269" s="69"/>
      <c r="R269" s="65"/>
      <c r="S269" s="65"/>
      <c r="T269" s="65"/>
      <c r="U269" s="65"/>
      <c r="V269" s="65"/>
    </row>
    <row r="270" ht="15.75" customHeight="1">
      <c r="A270" s="65"/>
      <c r="B270" s="65"/>
      <c r="C270" s="65"/>
      <c r="D270" s="65"/>
      <c r="E270" s="65"/>
      <c r="F270" s="67"/>
      <c r="G270" s="65"/>
      <c r="H270" s="65"/>
      <c r="I270" s="65"/>
      <c r="J270" s="68"/>
      <c r="K270" s="65"/>
      <c r="L270" s="65"/>
      <c r="M270" s="65"/>
      <c r="N270" s="67"/>
      <c r="O270" s="65"/>
      <c r="P270" s="69"/>
      <c r="Q270" s="69"/>
      <c r="R270" s="65"/>
      <c r="S270" s="65"/>
      <c r="T270" s="65"/>
      <c r="U270" s="65"/>
      <c r="V270" s="65"/>
    </row>
    <row r="271" ht="15.75" customHeight="1">
      <c r="A271" s="65"/>
      <c r="B271" s="65"/>
      <c r="C271" s="65"/>
      <c r="D271" s="65"/>
      <c r="E271" s="65"/>
      <c r="F271" s="67"/>
      <c r="G271" s="65"/>
      <c r="H271" s="65"/>
      <c r="I271" s="65"/>
      <c r="J271" s="68"/>
      <c r="K271" s="65"/>
      <c r="L271" s="65"/>
      <c r="M271" s="65"/>
      <c r="N271" s="67"/>
      <c r="O271" s="65"/>
      <c r="P271" s="69"/>
      <c r="Q271" s="69"/>
      <c r="R271" s="65"/>
      <c r="S271" s="65"/>
      <c r="T271" s="65"/>
      <c r="U271" s="65"/>
      <c r="V271" s="65"/>
    </row>
    <row r="272" ht="15.75" customHeight="1">
      <c r="A272" s="65"/>
      <c r="B272" s="65"/>
      <c r="C272" s="65"/>
      <c r="D272" s="65"/>
      <c r="E272" s="65"/>
      <c r="F272" s="67"/>
      <c r="G272" s="65"/>
      <c r="H272" s="65"/>
      <c r="I272" s="65"/>
      <c r="J272" s="68"/>
      <c r="K272" s="65"/>
      <c r="L272" s="65"/>
      <c r="M272" s="65"/>
      <c r="N272" s="67"/>
      <c r="O272" s="65"/>
      <c r="P272" s="69"/>
      <c r="Q272" s="69"/>
      <c r="R272" s="65"/>
      <c r="S272" s="65"/>
      <c r="T272" s="65"/>
      <c r="U272" s="65"/>
      <c r="V272" s="65"/>
    </row>
    <row r="273" ht="15.75" customHeight="1">
      <c r="A273" s="65"/>
      <c r="B273" s="65"/>
      <c r="C273" s="65"/>
      <c r="D273" s="65"/>
      <c r="E273" s="65"/>
      <c r="F273" s="67"/>
      <c r="G273" s="65"/>
      <c r="H273" s="65"/>
      <c r="I273" s="65"/>
      <c r="J273" s="68"/>
      <c r="K273" s="65"/>
      <c r="L273" s="65"/>
      <c r="M273" s="65"/>
      <c r="N273" s="67"/>
      <c r="O273" s="65"/>
      <c r="P273" s="69"/>
      <c r="Q273" s="69"/>
      <c r="R273" s="65"/>
      <c r="S273" s="65"/>
      <c r="T273" s="65"/>
      <c r="U273" s="65"/>
      <c r="V273" s="65"/>
    </row>
    <row r="274" ht="15.75" customHeight="1">
      <c r="A274" s="65"/>
      <c r="B274" s="65"/>
      <c r="C274" s="65"/>
      <c r="D274" s="65"/>
      <c r="E274" s="65"/>
      <c r="F274" s="67"/>
      <c r="G274" s="65"/>
      <c r="H274" s="65"/>
      <c r="I274" s="65"/>
      <c r="J274" s="68"/>
      <c r="K274" s="65"/>
      <c r="L274" s="65"/>
      <c r="M274" s="65"/>
      <c r="N274" s="67"/>
      <c r="O274" s="65"/>
      <c r="P274" s="69"/>
      <c r="Q274" s="69"/>
      <c r="R274" s="65"/>
      <c r="S274" s="65"/>
      <c r="T274" s="65"/>
      <c r="U274" s="65"/>
      <c r="V274" s="65"/>
    </row>
    <row r="275" ht="15.75" customHeight="1">
      <c r="A275" s="65"/>
      <c r="B275" s="65"/>
      <c r="C275" s="65"/>
      <c r="D275" s="65"/>
      <c r="E275" s="65"/>
      <c r="F275" s="67"/>
      <c r="G275" s="65"/>
      <c r="H275" s="65"/>
      <c r="I275" s="65"/>
      <c r="J275" s="68"/>
      <c r="K275" s="65"/>
      <c r="L275" s="65"/>
      <c r="M275" s="65"/>
      <c r="N275" s="67"/>
      <c r="O275" s="65"/>
      <c r="P275" s="69"/>
      <c r="Q275" s="69"/>
      <c r="R275" s="65"/>
      <c r="S275" s="65"/>
      <c r="T275" s="65"/>
      <c r="U275" s="65"/>
      <c r="V275" s="65"/>
    </row>
    <row r="276" ht="15.75" customHeight="1">
      <c r="A276" s="65"/>
      <c r="B276" s="65"/>
      <c r="C276" s="65"/>
      <c r="D276" s="65"/>
      <c r="E276" s="65"/>
      <c r="F276" s="67"/>
      <c r="G276" s="65"/>
      <c r="H276" s="65"/>
      <c r="I276" s="65"/>
      <c r="J276" s="68"/>
      <c r="K276" s="65"/>
      <c r="L276" s="65"/>
      <c r="M276" s="65"/>
      <c r="N276" s="67"/>
      <c r="O276" s="65"/>
      <c r="P276" s="69"/>
      <c r="Q276" s="69"/>
      <c r="R276" s="65"/>
      <c r="S276" s="65"/>
      <c r="T276" s="65"/>
      <c r="U276" s="65"/>
      <c r="V276" s="65"/>
    </row>
    <row r="277" ht="15.75" customHeight="1">
      <c r="A277" s="65"/>
      <c r="B277" s="65"/>
      <c r="C277" s="65"/>
      <c r="D277" s="65"/>
      <c r="E277" s="65"/>
      <c r="F277" s="67"/>
      <c r="G277" s="65"/>
      <c r="H277" s="65"/>
      <c r="I277" s="65"/>
      <c r="J277" s="68"/>
      <c r="K277" s="65"/>
      <c r="L277" s="65"/>
      <c r="M277" s="65"/>
      <c r="N277" s="67"/>
      <c r="O277" s="65"/>
      <c r="P277" s="69"/>
      <c r="Q277" s="69"/>
      <c r="R277" s="65"/>
      <c r="S277" s="65"/>
      <c r="T277" s="65"/>
      <c r="U277" s="65"/>
      <c r="V277" s="65"/>
    </row>
    <row r="278" ht="15.75" customHeight="1">
      <c r="A278" s="65"/>
      <c r="B278" s="65"/>
      <c r="C278" s="65"/>
      <c r="D278" s="65"/>
      <c r="E278" s="65"/>
      <c r="F278" s="67"/>
      <c r="G278" s="65"/>
      <c r="H278" s="65"/>
      <c r="I278" s="65"/>
      <c r="J278" s="68"/>
      <c r="K278" s="65"/>
      <c r="L278" s="65"/>
      <c r="M278" s="65"/>
      <c r="N278" s="67"/>
      <c r="O278" s="65"/>
      <c r="P278" s="69"/>
      <c r="Q278" s="69"/>
      <c r="R278" s="65"/>
      <c r="S278" s="65"/>
      <c r="T278" s="65"/>
      <c r="U278" s="65"/>
      <c r="V278" s="65"/>
    </row>
    <row r="279" ht="15.75" customHeight="1">
      <c r="A279" s="65"/>
      <c r="B279" s="65"/>
      <c r="C279" s="65"/>
      <c r="D279" s="65"/>
      <c r="E279" s="65"/>
      <c r="F279" s="67"/>
      <c r="G279" s="65"/>
      <c r="H279" s="65"/>
      <c r="I279" s="65"/>
      <c r="J279" s="68"/>
      <c r="K279" s="65"/>
      <c r="L279" s="65"/>
      <c r="M279" s="65"/>
      <c r="N279" s="67"/>
      <c r="O279" s="65"/>
      <c r="P279" s="69"/>
      <c r="Q279" s="69"/>
      <c r="R279" s="65"/>
      <c r="S279" s="65"/>
      <c r="T279" s="65"/>
      <c r="U279" s="65"/>
      <c r="V279" s="65"/>
    </row>
    <row r="280" ht="15.75" customHeight="1">
      <c r="A280" s="65"/>
      <c r="B280" s="65"/>
      <c r="C280" s="65"/>
      <c r="D280" s="65"/>
      <c r="E280" s="65"/>
      <c r="F280" s="67"/>
      <c r="G280" s="65"/>
      <c r="H280" s="65"/>
      <c r="I280" s="65"/>
      <c r="J280" s="68"/>
      <c r="K280" s="65"/>
      <c r="L280" s="65"/>
      <c r="M280" s="65"/>
      <c r="N280" s="67"/>
      <c r="O280" s="65"/>
      <c r="P280" s="69"/>
      <c r="Q280" s="69"/>
      <c r="R280" s="65"/>
      <c r="S280" s="65"/>
      <c r="T280" s="65"/>
      <c r="U280" s="65"/>
      <c r="V280" s="65"/>
    </row>
    <row r="281" ht="15.75" customHeight="1">
      <c r="A281" s="65"/>
      <c r="B281" s="65"/>
      <c r="C281" s="65"/>
      <c r="D281" s="65"/>
      <c r="E281" s="65"/>
      <c r="F281" s="67"/>
      <c r="G281" s="65"/>
      <c r="H281" s="65"/>
      <c r="I281" s="65"/>
      <c r="J281" s="68"/>
      <c r="K281" s="65"/>
      <c r="L281" s="65"/>
      <c r="M281" s="65"/>
      <c r="N281" s="67"/>
      <c r="O281" s="65"/>
      <c r="P281" s="69"/>
      <c r="Q281" s="69"/>
      <c r="R281" s="65"/>
      <c r="S281" s="65"/>
      <c r="T281" s="65"/>
      <c r="U281" s="65"/>
      <c r="V281" s="65"/>
    </row>
    <row r="282" ht="15.75" customHeight="1">
      <c r="A282" s="65"/>
      <c r="B282" s="65"/>
      <c r="C282" s="65"/>
      <c r="D282" s="65"/>
      <c r="E282" s="65"/>
      <c r="F282" s="67"/>
      <c r="G282" s="65"/>
      <c r="H282" s="65"/>
      <c r="I282" s="65"/>
      <c r="J282" s="68"/>
      <c r="K282" s="65"/>
      <c r="L282" s="65"/>
      <c r="M282" s="65"/>
      <c r="N282" s="67"/>
      <c r="O282" s="65"/>
      <c r="P282" s="69"/>
      <c r="Q282" s="69"/>
      <c r="R282" s="65"/>
      <c r="S282" s="65"/>
      <c r="T282" s="65"/>
      <c r="U282" s="65"/>
      <c r="V282" s="65"/>
    </row>
    <row r="283" ht="15.75" customHeight="1">
      <c r="A283" s="65"/>
      <c r="B283" s="65"/>
      <c r="C283" s="65"/>
      <c r="D283" s="65"/>
      <c r="E283" s="65"/>
      <c r="F283" s="67"/>
      <c r="G283" s="65"/>
      <c r="H283" s="65"/>
      <c r="I283" s="65"/>
      <c r="J283" s="68"/>
      <c r="K283" s="65"/>
      <c r="L283" s="65"/>
      <c r="M283" s="65"/>
      <c r="N283" s="67"/>
      <c r="O283" s="65"/>
      <c r="P283" s="69"/>
      <c r="Q283" s="69"/>
      <c r="R283" s="65"/>
      <c r="S283" s="65"/>
      <c r="T283" s="65"/>
      <c r="U283" s="65"/>
      <c r="V283" s="65"/>
    </row>
    <row r="284" ht="15.75" customHeight="1">
      <c r="A284" s="65"/>
      <c r="B284" s="65"/>
      <c r="C284" s="65"/>
      <c r="D284" s="65"/>
      <c r="E284" s="65"/>
      <c r="F284" s="67"/>
      <c r="G284" s="65"/>
      <c r="H284" s="65"/>
      <c r="I284" s="65"/>
      <c r="J284" s="68"/>
      <c r="K284" s="65"/>
      <c r="L284" s="65"/>
      <c r="M284" s="65"/>
      <c r="N284" s="67"/>
      <c r="O284" s="65"/>
      <c r="P284" s="69"/>
      <c r="Q284" s="69"/>
      <c r="R284" s="65"/>
      <c r="S284" s="65"/>
      <c r="T284" s="65"/>
      <c r="U284" s="65"/>
      <c r="V284" s="65"/>
    </row>
    <row r="285" ht="15.75" customHeight="1">
      <c r="A285" s="65"/>
      <c r="B285" s="65"/>
      <c r="C285" s="65"/>
      <c r="D285" s="65"/>
      <c r="E285" s="65"/>
      <c r="F285" s="67"/>
      <c r="G285" s="65"/>
      <c r="H285" s="65"/>
      <c r="I285" s="65"/>
      <c r="J285" s="68"/>
      <c r="K285" s="65"/>
      <c r="L285" s="65"/>
      <c r="M285" s="65"/>
      <c r="N285" s="67"/>
      <c r="O285" s="65"/>
      <c r="P285" s="69"/>
      <c r="Q285" s="69"/>
      <c r="R285" s="65"/>
      <c r="S285" s="65"/>
      <c r="T285" s="65"/>
      <c r="U285" s="65"/>
      <c r="V285" s="65"/>
    </row>
    <row r="286" ht="15.75" customHeight="1">
      <c r="A286" s="65"/>
      <c r="B286" s="65"/>
      <c r="C286" s="65"/>
      <c r="D286" s="65"/>
      <c r="E286" s="65"/>
      <c r="F286" s="67"/>
      <c r="G286" s="65"/>
      <c r="H286" s="65"/>
      <c r="I286" s="65"/>
      <c r="J286" s="68"/>
      <c r="K286" s="65"/>
      <c r="L286" s="65"/>
      <c r="M286" s="65"/>
      <c r="N286" s="67"/>
      <c r="O286" s="65"/>
      <c r="P286" s="69"/>
      <c r="Q286" s="69"/>
      <c r="R286" s="65"/>
      <c r="S286" s="65"/>
      <c r="T286" s="65"/>
      <c r="U286" s="65"/>
      <c r="V286" s="65"/>
    </row>
    <row r="287" ht="15.75" customHeight="1">
      <c r="A287" s="65"/>
      <c r="B287" s="65"/>
      <c r="C287" s="65"/>
      <c r="D287" s="65"/>
      <c r="E287" s="65"/>
      <c r="F287" s="67"/>
      <c r="G287" s="65"/>
      <c r="H287" s="65"/>
      <c r="I287" s="65"/>
      <c r="J287" s="68"/>
      <c r="K287" s="65"/>
      <c r="L287" s="65"/>
      <c r="M287" s="65"/>
      <c r="N287" s="67"/>
      <c r="O287" s="65"/>
      <c r="P287" s="69"/>
      <c r="Q287" s="69"/>
      <c r="R287" s="65"/>
      <c r="S287" s="65"/>
      <c r="T287" s="65"/>
      <c r="U287" s="65"/>
      <c r="V287" s="65"/>
    </row>
    <row r="288" ht="15.75" customHeight="1">
      <c r="A288" s="65"/>
      <c r="B288" s="65"/>
      <c r="C288" s="65"/>
      <c r="D288" s="65"/>
      <c r="E288" s="65"/>
      <c r="F288" s="67"/>
      <c r="G288" s="65"/>
      <c r="H288" s="65"/>
      <c r="I288" s="65"/>
      <c r="J288" s="68"/>
      <c r="K288" s="65"/>
      <c r="L288" s="65"/>
      <c r="M288" s="65"/>
      <c r="N288" s="67"/>
      <c r="O288" s="65"/>
      <c r="P288" s="69"/>
      <c r="Q288" s="69"/>
      <c r="R288" s="65"/>
      <c r="S288" s="65"/>
      <c r="T288" s="65"/>
      <c r="U288" s="65"/>
      <c r="V288" s="65"/>
    </row>
    <row r="289" ht="15.75" customHeight="1">
      <c r="A289" s="65"/>
      <c r="B289" s="65"/>
      <c r="C289" s="65"/>
      <c r="D289" s="65"/>
      <c r="E289" s="65"/>
      <c r="F289" s="67"/>
      <c r="G289" s="65"/>
      <c r="H289" s="65"/>
      <c r="I289" s="65"/>
      <c r="J289" s="68"/>
      <c r="K289" s="65"/>
      <c r="L289" s="65"/>
      <c r="M289" s="65"/>
      <c r="N289" s="67"/>
      <c r="O289" s="65"/>
      <c r="P289" s="69"/>
      <c r="Q289" s="69"/>
      <c r="R289" s="65"/>
      <c r="S289" s="65"/>
      <c r="T289" s="65"/>
      <c r="U289" s="65"/>
      <c r="V289" s="65"/>
    </row>
    <row r="290" ht="15.75" customHeight="1">
      <c r="A290" s="65"/>
      <c r="B290" s="65"/>
      <c r="C290" s="65"/>
      <c r="D290" s="65"/>
      <c r="E290" s="65"/>
      <c r="F290" s="67"/>
      <c r="G290" s="65"/>
      <c r="H290" s="65"/>
      <c r="I290" s="65"/>
      <c r="J290" s="68"/>
      <c r="K290" s="65"/>
      <c r="L290" s="65"/>
      <c r="M290" s="65"/>
      <c r="N290" s="67"/>
      <c r="O290" s="65"/>
      <c r="P290" s="69"/>
      <c r="Q290" s="69"/>
      <c r="R290" s="65"/>
      <c r="S290" s="65"/>
      <c r="T290" s="65"/>
      <c r="U290" s="65"/>
      <c r="V290" s="65"/>
    </row>
    <row r="291" ht="15.75" customHeight="1">
      <c r="A291" s="65"/>
      <c r="B291" s="65"/>
      <c r="C291" s="65"/>
      <c r="D291" s="65"/>
      <c r="E291" s="65"/>
      <c r="F291" s="67"/>
      <c r="G291" s="65"/>
      <c r="H291" s="65"/>
      <c r="I291" s="65"/>
      <c r="J291" s="68"/>
      <c r="K291" s="65"/>
      <c r="L291" s="65"/>
      <c r="M291" s="65"/>
      <c r="N291" s="67"/>
      <c r="O291" s="65"/>
      <c r="P291" s="69"/>
      <c r="Q291" s="69"/>
      <c r="R291" s="65"/>
      <c r="S291" s="65"/>
      <c r="T291" s="65"/>
      <c r="U291" s="65"/>
      <c r="V291" s="65"/>
    </row>
    <row r="292" ht="15.75" customHeight="1">
      <c r="A292" s="65"/>
      <c r="B292" s="65"/>
      <c r="C292" s="65"/>
      <c r="D292" s="65"/>
      <c r="E292" s="65"/>
      <c r="F292" s="67"/>
      <c r="G292" s="65"/>
      <c r="H292" s="65"/>
      <c r="I292" s="65"/>
      <c r="J292" s="68"/>
      <c r="K292" s="65"/>
      <c r="L292" s="65"/>
      <c r="M292" s="65"/>
      <c r="N292" s="67"/>
      <c r="O292" s="65"/>
      <c r="P292" s="69"/>
      <c r="Q292" s="69"/>
      <c r="R292" s="65"/>
      <c r="S292" s="65"/>
      <c r="T292" s="65"/>
      <c r="U292" s="65"/>
      <c r="V292" s="65"/>
    </row>
    <row r="293" ht="15.75" customHeight="1">
      <c r="A293" s="65"/>
      <c r="B293" s="65"/>
      <c r="C293" s="65"/>
      <c r="D293" s="65"/>
      <c r="E293" s="65"/>
      <c r="F293" s="67"/>
      <c r="G293" s="65"/>
      <c r="H293" s="65"/>
      <c r="I293" s="65"/>
      <c r="J293" s="68"/>
      <c r="K293" s="65"/>
      <c r="L293" s="65"/>
      <c r="M293" s="65"/>
      <c r="N293" s="67"/>
      <c r="O293" s="65"/>
      <c r="P293" s="69"/>
      <c r="Q293" s="69"/>
      <c r="R293" s="65"/>
      <c r="S293" s="65"/>
      <c r="T293" s="65"/>
      <c r="U293" s="65"/>
      <c r="V293" s="65"/>
    </row>
    <row r="294" ht="15.75" customHeight="1">
      <c r="A294" s="65"/>
      <c r="B294" s="65"/>
      <c r="C294" s="65"/>
      <c r="D294" s="65"/>
      <c r="E294" s="65"/>
      <c r="F294" s="67"/>
      <c r="G294" s="65"/>
      <c r="H294" s="65"/>
      <c r="I294" s="65"/>
      <c r="J294" s="68"/>
      <c r="K294" s="65"/>
      <c r="L294" s="65"/>
      <c r="M294" s="65"/>
      <c r="N294" s="67"/>
      <c r="O294" s="65"/>
      <c r="P294" s="69"/>
      <c r="Q294" s="69"/>
      <c r="R294" s="65"/>
      <c r="S294" s="65"/>
      <c r="T294" s="65"/>
      <c r="U294" s="65"/>
      <c r="V294" s="65"/>
    </row>
    <row r="295" ht="15.75" customHeight="1">
      <c r="A295" s="65"/>
      <c r="B295" s="65"/>
      <c r="C295" s="65"/>
      <c r="D295" s="65"/>
      <c r="E295" s="65"/>
      <c r="F295" s="67"/>
      <c r="G295" s="65"/>
      <c r="H295" s="65"/>
      <c r="I295" s="65"/>
      <c r="J295" s="68"/>
      <c r="K295" s="65"/>
      <c r="L295" s="65"/>
      <c r="M295" s="65"/>
      <c r="N295" s="67"/>
      <c r="O295" s="65"/>
      <c r="P295" s="69"/>
      <c r="Q295" s="69"/>
      <c r="R295" s="65"/>
      <c r="S295" s="65"/>
      <c r="T295" s="65"/>
      <c r="U295" s="65"/>
      <c r="V295" s="65"/>
    </row>
    <row r="296" ht="15.75" customHeight="1">
      <c r="A296" s="65"/>
      <c r="B296" s="65"/>
      <c r="C296" s="65"/>
      <c r="D296" s="65"/>
      <c r="E296" s="65"/>
      <c r="F296" s="67"/>
      <c r="G296" s="65"/>
      <c r="H296" s="65"/>
      <c r="I296" s="65"/>
      <c r="J296" s="68"/>
      <c r="K296" s="65"/>
      <c r="L296" s="65"/>
      <c r="M296" s="65"/>
      <c r="N296" s="67"/>
      <c r="O296" s="65"/>
      <c r="P296" s="69"/>
      <c r="Q296" s="69"/>
      <c r="R296" s="65"/>
      <c r="S296" s="65"/>
      <c r="T296" s="65"/>
      <c r="U296" s="65"/>
      <c r="V296" s="65"/>
    </row>
    <row r="297" ht="15.75" customHeight="1">
      <c r="A297" s="65"/>
      <c r="B297" s="65"/>
      <c r="C297" s="65"/>
      <c r="D297" s="65"/>
      <c r="E297" s="65"/>
      <c r="F297" s="67"/>
      <c r="G297" s="65"/>
      <c r="H297" s="65"/>
      <c r="I297" s="65"/>
      <c r="J297" s="68"/>
      <c r="K297" s="65"/>
      <c r="L297" s="65"/>
      <c r="M297" s="65"/>
      <c r="N297" s="67"/>
      <c r="O297" s="65"/>
      <c r="P297" s="69"/>
      <c r="Q297" s="69"/>
      <c r="R297" s="65"/>
      <c r="S297" s="65"/>
      <c r="T297" s="65"/>
      <c r="U297" s="65"/>
      <c r="V297" s="65"/>
    </row>
    <row r="298" ht="15.75" customHeight="1">
      <c r="A298" s="65"/>
      <c r="B298" s="65"/>
      <c r="C298" s="65"/>
      <c r="D298" s="65"/>
      <c r="E298" s="65"/>
      <c r="F298" s="67"/>
      <c r="G298" s="65"/>
      <c r="H298" s="65"/>
      <c r="I298" s="65"/>
      <c r="J298" s="68"/>
      <c r="K298" s="65"/>
      <c r="L298" s="65"/>
      <c r="M298" s="65"/>
      <c r="N298" s="67"/>
      <c r="O298" s="65"/>
      <c r="P298" s="69"/>
      <c r="Q298" s="69"/>
      <c r="R298" s="65"/>
      <c r="S298" s="65"/>
      <c r="T298" s="65"/>
      <c r="U298" s="65"/>
      <c r="V298" s="65"/>
    </row>
    <row r="299" ht="15.75" customHeight="1">
      <c r="A299" s="65"/>
      <c r="B299" s="65"/>
      <c r="C299" s="65"/>
      <c r="D299" s="65"/>
      <c r="E299" s="65"/>
      <c r="F299" s="67"/>
      <c r="G299" s="65"/>
      <c r="H299" s="65"/>
      <c r="I299" s="65"/>
      <c r="J299" s="68"/>
      <c r="K299" s="65"/>
      <c r="L299" s="65"/>
      <c r="M299" s="65"/>
      <c r="N299" s="67"/>
      <c r="O299" s="65"/>
      <c r="P299" s="69"/>
      <c r="Q299" s="69"/>
      <c r="R299" s="65"/>
      <c r="S299" s="65"/>
      <c r="T299" s="65"/>
      <c r="U299" s="65"/>
      <c r="V299" s="65"/>
    </row>
    <row r="300" ht="15.75" customHeight="1">
      <c r="A300" s="65"/>
      <c r="B300" s="65"/>
      <c r="C300" s="65"/>
      <c r="D300" s="65"/>
      <c r="E300" s="65"/>
      <c r="F300" s="67"/>
      <c r="G300" s="65"/>
      <c r="H300" s="65"/>
      <c r="I300" s="65"/>
      <c r="J300" s="68"/>
      <c r="K300" s="65"/>
      <c r="L300" s="65"/>
      <c r="M300" s="65"/>
      <c r="N300" s="67"/>
      <c r="O300" s="65"/>
      <c r="P300" s="69"/>
      <c r="Q300" s="69"/>
      <c r="R300" s="65"/>
      <c r="S300" s="65"/>
      <c r="T300" s="65"/>
      <c r="U300" s="65"/>
      <c r="V300" s="65"/>
    </row>
    <row r="301" ht="15.75" customHeight="1">
      <c r="A301" s="65"/>
      <c r="B301" s="65"/>
      <c r="C301" s="65"/>
      <c r="D301" s="65"/>
      <c r="E301" s="65"/>
      <c r="F301" s="67"/>
      <c r="G301" s="65"/>
      <c r="H301" s="65"/>
      <c r="I301" s="65"/>
      <c r="J301" s="68"/>
      <c r="K301" s="65"/>
      <c r="L301" s="65"/>
      <c r="M301" s="65"/>
      <c r="N301" s="67"/>
      <c r="O301" s="65"/>
      <c r="P301" s="69"/>
      <c r="Q301" s="69"/>
      <c r="R301" s="65"/>
      <c r="S301" s="65"/>
      <c r="T301" s="65"/>
      <c r="U301" s="65"/>
      <c r="V301" s="65"/>
    </row>
    <row r="302" ht="15.75" customHeight="1">
      <c r="A302" s="65"/>
      <c r="B302" s="65"/>
      <c r="C302" s="65"/>
      <c r="D302" s="65"/>
      <c r="E302" s="65"/>
      <c r="F302" s="67"/>
      <c r="G302" s="65"/>
      <c r="H302" s="65"/>
      <c r="I302" s="65"/>
      <c r="J302" s="68"/>
      <c r="K302" s="65"/>
      <c r="L302" s="65"/>
      <c r="M302" s="65"/>
      <c r="N302" s="67"/>
      <c r="O302" s="65"/>
      <c r="P302" s="69"/>
      <c r="Q302" s="69"/>
      <c r="R302" s="65"/>
      <c r="S302" s="65"/>
      <c r="T302" s="65"/>
      <c r="U302" s="65"/>
      <c r="V302" s="65"/>
    </row>
    <row r="303" ht="15.75" customHeight="1">
      <c r="A303" s="65"/>
      <c r="B303" s="65"/>
      <c r="C303" s="65"/>
      <c r="D303" s="65"/>
      <c r="E303" s="65"/>
      <c r="F303" s="67"/>
      <c r="G303" s="65"/>
      <c r="H303" s="65"/>
      <c r="I303" s="65"/>
      <c r="J303" s="68"/>
      <c r="K303" s="65"/>
      <c r="L303" s="65"/>
      <c r="M303" s="65"/>
      <c r="N303" s="67"/>
      <c r="O303" s="65"/>
      <c r="P303" s="69"/>
      <c r="Q303" s="69"/>
      <c r="R303" s="65"/>
      <c r="S303" s="65"/>
      <c r="T303" s="65"/>
      <c r="U303" s="65"/>
      <c r="V303" s="65"/>
    </row>
    <row r="304" ht="15.75" customHeight="1">
      <c r="A304" s="65"/>
      <c r="B304" s="65"/>
      <c r="C304" s="65"/>
      <c r="D304" s="65"/>
      <c r="E304" s="65"/>
      <c r="F304" s="67"/>
      <c r="G304" s="65"/>
      <c r="H304" s="65"/>
      <c r="I304" s="65"/>
      <c r="J304" s="68"/>
      <c r="K304" s="65"/>
      <c r="L304" s="65"/>
      <c r="M304" s="65"/>
      <c r="N304" s="67"/>
      <c r="O304" s="65"/>
      <c r="P304" s="69"/>
      <c r="Q304" s="69"/>
      <c r="R304" s="65"/>
      <c r="S304" s="65"/>
      <c r="T304" s="65"/>
      <c r="U304" s="65"/>
      <c r="V304" s="65"/>
    </row>
    <row r="305" ht="15.75" customHeight="1">
      <c r="A305" s="65"/>
      <c r="B305" s="65"/>
      <c r="C305" s="65"/>
      <c r="D305" s="65"/>
      <c r="E305" s="65"/>
      <c r="F305" s="67"/>
      <c r="G305" s="65"/>
      <c r="H305" s="65"/>
      <c r="I305" s="65"/>
      <c r="J305" s="68"/>
      <c r="K305" s="65"/>
      <c r="L305" s="65"/>
      <c r="M305" s="65"/>
      <c r="N305" s="67"/>
      <c r="O305" s="65"/>
      <c r="P305" s="69"/>
      <c r="Q305" s="69"/>
      <c r="R305" s="65"/>
      <c r="S305" s="65"/>
      <c r="T305" s="65"/>
      <c r="U305" s="65"/>
      <c r="V305" s="65"/>
    </row>
    <row r="306" ht="15.75" customHeight="1">
      <c r="A306" s="65"/>
      <c r="B306" s="65"/>
      <c r="C306" s="65"/>
      <c r="D306" s="65"/>
      <c r="E306" s="65"/>
      <c r="F306" s="67"/>
      <c r="G306" s="65"/>
      <c r="H306" s="65"/>
      <c r="I306" s="65"/>
      <c r="J306" s="68"/>
      <c r="K306" s="65"/>
      <c r="L306" s="65"/>
      <c r="M306" s="65"/>
      <c r="N306" s="67"/>
      <c r="O306" s="65"/>
      <c r="P306" s="69"/>
      <c r="Q306" s="69"/>
      <c r="R306" s="65"/>
      <c r="S306" s="65"/>
      <c r="T306" s="65"/>
      <c r="U306" s="65"/>
      <c r="V306" s="65"/>
    </row>
    <row r="307" ht="15.75" customHeight="1">
      <c r="A307" s="65"/>
      <c r="B307" s="65"/>
      <c r="C307" s="65"/>
      <c r="D307" s="65"/>
      <c r="E307" s="65"/>
      <c r="F307" s="67"/>
      <c r="G307" s="65"/>
      <c r="H307" s="65"/>
      <c r="I307" s="65"/>
      <c r="J307" s="68"/>
      <c r="K307" s="65"/>
      <c r="L307" s="65"/>
      <c r="M307" s="65"/>
      <c r="N307" s="67"/>
      <c r="O307" s="65"/>
      <c r="P307" s="69"/>
      <c r="Q307" s="69"/>
      <c r="R307" s="65"/>
      <c r="S307" s="65"/>
      <c r="T307" s="65"/>
      <c r="U307" s="65"/>
      <c r="V307" s="65"/>
    </row>
    <row r="308" ht="15.75" customHeight="1">
      <c r="A308" s="65"/>
      <c r="B308" s="65"/>
      <c r="C308" s="65"/>
      <c r="D308" s="65"/>
      <c r="E308" s="65"/>
      <c r="F308" s="67"/>
      <c r="G308" s="65"/>
      <c r="H308" s="65"/>
      <c r="I308" s="65"/>
      <c r="J308" s="68"/>
      <c r="K308" s="65"/>
      <c r="L308" s="65"/>
      <c r="M308" s="65"/>
      <c r="N308" s="67"/>
      <c r="O308" s="65"/>
      <c r="P308" s="69"/>
      <c r="Q308" s="69"/>
      <c r="R308" s="65"/>
      <c r="S308" s="65"/>
      <c r="T308" s="65"/>
      <c r="U308" s="65"/>
      <c r="V308" s="65"/>
    </row>
    <row r="309" ht="15.75" customHeight="1">
      <c r="A309" s="65"/>
      <c r="B309" s="65"/>
      <c r="C309" s="65"/>
      <c r="D309" s="65"/>
      <c r="E309" s="65"/>
      <c r="F309" s="67"/>
      <c r="G309" s="65"/>
      <c r="H309" s="65"/>
      <c r="I309" s="65"/>
      <c r="J309" s="68"/>
      <c r="K309" s="65"/>
      <c r="L309" s="65"/>
      <c r="M309" s="65"/>
      <c r="N309" s="67"/>
      <c r="O309" s="65"/>
      <c r="P309" s="69"/>
      <c r="Q309" s="69"/>
      <c r="R309" s="65"/>
      <c r="S309" s="65"/>
      <c r="T309" s="65"/>
      <c r="U309" s="65"/>
      <c r="V309" s="65"/>
    </row>
    <row r="310" ht="15.75" customHeight="1">
      <c r="A310" s="65"/>
      <c r="B310" s="65"/>
      <c r="C310" s="65"/>
      <c r="D310" s="65"/>
      <c r="E310" s="65"/>
      <c r="F310" s="67"/>
      <c r="G310" s="65"/>
      <c r="H310" s="65"/>
      <c r="I310" s="65"/>
      <c r="J310" s="68"/>
      <c r="K310" s="65"/>
      <c r="L310" s="65"/>
      <c r="M310" s="65"/>
      <c r="N310" s="67"/>
      <c r="O310" s="65"/>
      <c r="P310" s="69"/>
      <c r="Q310" s="69"/>
      <c r="R310" s="65"/>
      <c r="S310" s="65"/>
      <c r="T310" s="65"/>
      <c r="U310" s="65"/>
      <c r="V310" s="65"/>
    </row>
    <row r="311" ht="15.75" customHeight="1">
      <c r="A311" s="65"/>
      <c r="B311" s="65"/>
      <c r="C311" s="65"/>
      <c r="D311" s="65"/>
      <c r="E311" s="65"/>
      <c r="F311" s="67"/>
      <c r="G311" s="65"/>
      <c r="H311" s="65"/>
      <c r="I311" s="65"/>
      <c r="J311" s="68"/>
      <c r="K311" s="65"/>
      <c r="L311" s="65"/>
      <c r="M311" s="65"/>
      <c r="N311" s="67"/>
      <c r="O311" s="65"/>
      <c r="P311" s="69"/>
      <c r="Q311" s="69"/>
      <c r="R311" s="65"/>
      <c r="S311" s="65"/>
      <c r="T311" s="65"/>
      <c r="U311" s="65"/>
      <c r="V311" s="65"/>
    </row>
    <row r="312" ht="15.75" customHeight="1">
      <c r="A312" s="65"/>
      <c r="B312" s="65"/>
      <c r="C312" s="65"/>
      <c r="D312" s="65"/>
      <c r="E312" s="65"/>
      <c r="F312" s="67"/>
      <c r="G312" s="65"/>
      <c r="H312" s="65"/>
      <c r="I312" s="65"/>
      <c r="J312" s="68"/>
      <c r="K312" s="65"/>
      <c r="L312" s="65"/>
      <c r="M312" s="65"/>
      <c r="N312" s="67"/>
      <c r="O312" s="65"/>
      <c r="P312" s="69"/>
      <c r="Q312" s="69"/>
      <c r="R312" s="65"/>
      <c r="S312" s="65"/>
      <c r="T312" s="65"/>
      <c r="U312" s="65"/>
      <c r="V312" s="65"/>
    </row>
    <row r="313" ht="15.75" customHeight="1">
      <c r="A313" s="65"/>
      <c r="B313" s="65"/>
      <c r="C313" s="65"/>
      <c r="D313" s="65"/>
      <c r="E313" s="65"/>
      <c r="F313" s="67"/>
      <c r="G313" s="65"/>
      <c r="H313" s="65"/>
      <c r="I313" s="65"/>
      <c r="J313" s="68"/>
      <c r="K313" s="65"/>
      <c r="L313" s="65"/>
      <c r="M313" s="65"/>
      <c r="N313" s="67"/>
      <c r="O313" s="65"/>
      <c r="P313" s="69"/>
      <c r="Q313" s="69"/>
      <c r="R313" s="65"/>
      <c r="S313" s="65"/>
      <c r="T313" s="65"/>
      <c r="U313" s="65"/>
      <c r="V313" s="65"/>
    </row>
    <row r="314" ht="15.75" customHeight="1">
      <c r="A314" s="65"/>
      <c r="B314" s="65"/>
      <c r="C314" s="65"/>
      <c r="D314" s="65"/>
      <c r="E314" s="65"/>
      <c r="F314" s="67"/>
      <c r="G314" s="65"/>
      <c r="H314" s="65"/>
      <c r="I314" s="65"/>
      <c r="J314" s="68"/>
      <c r="K314" s="65"/>
      <c r="L314" s="65"/>
      <c r="M314" s="65"/>
      <c r="N314" s="67"/>
      <c r="O314" s="65"/>
      <c r="P314" s="69"/>
      <c r="Q314" s="69"/>
      <c r="R314" s="65"/>
      <c r="S314" s="65"/>
      <c r="T314" s="65"/>
      <c r="U314" s="65"/>
      <c r="V314" s="65"/>
    </row>
    <row r="315" ht="15.75" customHeight="1">
      <c r="A315" s="65"/>
      <c r="B315" s="65"/>
      <c r="C315" s="65"/>
      <c r="D315" s="65"/>
      <c r="E315" s="65"/>
      <c r="F315" s="67"/>
      <c r="G315" s="65"/>
      <c r="H315" s="65"/>
      <c r="I315" s="65"/>
      <c r="J315" s="68"/>
      <c r="K315" s="65"/>
      <c r="L315" s="65"/>
      <c r="M315" s="65"/>
      <c r="N315" s="67"/>
      <c r="O315" s="65"/>
      <c r="P315" s="69"/>
      <c r="Q315" s="69"/>
      <c r="R315" s="65"/>
      <c r="S315" s="65"/>
      <c r="T315" s="65"/>
      <c r="U315" s="65"/>
      <c r="V315" s="65"/>
    </row>
    <row r="316" ht="15.75" customHeight="1">
      <c r="A316" s="65"/>
      <c r="B316" s="65"/>
      <c r="C316" s="65"/>
      <c r="D316" s="65"/>
      <c r="E316" s="65"/>
      <c r="F316" s="67"/>
      <c r="G316" s="65"/>
      <c r="H316" s="65"/>
      <c r="I316" s="65"/>
      <c r="J316" s="68"/>
      <c r="K316" s="65"/>
      <c r="L316" s="65"/>
      <c r="M316" s="65"/>
      <c r="N316" s="67"/>
      <c r="O316" s="65"/>
      <c r="P316" s="69"/>
      <c r="Q316" s="69"/>
      <c r="R316" s="65"/>
      <c r="S316" s="65"/>
      <c r="T316" s="65"/>
      <c r="U316" s="65"/>
      <c r="V316" s="65"/>
    </row>
    <row r="317" ht="15.75" customHeight="1">
      <c r="A317" s="65"/>
      <c r="B317" s="65"/>
      <c r="C317" s="65"/>
      <c r="D317" s="65"/>
      <c r="E317" s="65"/>
      <c r="F317" s="67"/>
      <c r="G317" s="65"/>
      <c r="H317" s="65"/>
      <c r="I317" s="65"/>
      <c r="J317" s="68"/>
      <c r="K317" s="65"/>
      <c r="L317" s="65"/>
      <c r="M317" s="65"/>
      <c r="N317" s="67"/>
      <c r="O317" s="65"/>
      <c r="P317" s="69"/>
      <c r="Q317" s="69"/>
      <c r="R317" s="65"/>
      <c r="S317" s="65"/>
      <c r="T317" s="65"/>
      <c r="U317" s="65"/>
      <c r="V317" s="65"/>
    </row>
    <row r="318" ht="15.75" customHeight="1">
      <c r="A318" s="65"/>
      <c r="B318" s="65"/>
      <c r="C318" s="65"/>
      <c r="D318" s="65"/>
      <c r="E318" s="65"/>
      <c r="F318" s="67"/>
      <c r="G318" s="65"/>
      <c r="H318" s="65"/>
      <c r="I318" s="65"/>
      <c r="J318" s="68"/>
      <c r="K318" s="65"/>
      <c r="L318" s="65"/>
      <c r="M318" s="65"/>
      <c r="N318" s="67"/>
      <c r="O318" s="65"/>
      <c r="P318" s="69"/>
      <c r="Q318" s="69"/>
      <c r="R318" s="65"/>
      <c r="S318" s="65"/>
      <c r="T318" s="65"/>
      <c r="U318" s="65"/>
      <c r="V318" s="65"/>
    </row>
    <row r="319" ht="15.75" customHeight="1">
      <c r="A319" s="65"/>
      <c r="B319" s="65"/>
      <c r="C319" s="65"/>
      <c r="D319" s="65"/>
      <c r="E319" s="65"/>
      <c r="F319" s="67"/>
      <c r="G319" s="65"/>
      <c r="H319" s="65"/>
      <c r="I319" s="65"/>
      <c r="J319" s="68"/>
      <c r="K319" s="65"/>
      <c r="L319" s="65"/>
      <c r="M319" s="65"/>
      <c r="N319" s="67"/>
      <c r="O319" s="65"/>
      <c r="P319" s="69"/>
      <c r="Q319" s="69"/>
      <c r="R319" s="65"/>
      <c r="S319" s="65"/>
      <c r="T319" s="65"/>
      <c r="U319" s="65"/>
      <c r="V319" s="65"/>
    </row>
    <row r="320" ht="15.75" customHeight="1">
      <c r="A320" s="65"/>
      <c r="B320" s="65"/>
      <c r="C320" s="65"/>
      <c r="D320" s="65"/>
      <c r="E320" s="65"/>
      <c r="F320" s="67"/>
      <c r="G320" s="65"/>
      <c r="H320" s="65"/>
      <c r="I320" s="65"/>
      <c r="J320" s="68"/>
      <c r="K320" s="65"/>
      <c r="L320" s="65"/>
      <c r="M320" s="65"/>
      <c r="N320" s="67"/>
      <c r="O320" s="65"/>
      <c r="P320" s="69"/>
      <c r="Q320" s="69"/>
      <c r="R320" s="65"/>
      <c r="S320" s="65"/>
      <c r="T320" s="65"/>
      <c r="U320" s="65"/>
      <c r="V320" s="65"/>
    </row>
    <row r="321" ht="15.75" customHeight="1">
      <c r="A321" s="65"/>
      <c r="B321" s="65"/>
      <c r="C321" s="65"/>
      <c r="D321" s="65"/>
      <c r="E321" s="65"/>
      <c r="F321" s="67"/>
      <c r="G321" s="65"/>
      <c r="H321" s="65"/>
      <c r="I321" s="65"/>
      <c r="J321" s="68"/>
      <c r="K321" s="65"/>
      <c r="L321" s="65"/>
      <c r="M321" s="65"/>
      <c r="N321" s="67"/>
      <c r="O321" s="65"/>
      <c r="P321" s="69"/>
      <c r="Q321" s="69"/>
      <c r="R321" s="65"/>
      <c r="S321" s="65"/>
      <c r="T321" s="65"/>
      <c r="U321" s="65"/>
      <c r="V321" s="65"/>
    </row>
    <row r="322" ht="15.75" customHeight="1">
      <c r="A322" s="65"/>
      <c r="B322" s="65"/>
      <c r="C322" s="65"/>
      <c r="D322" s="65"/>
      <c r="E322" s="65"/>
      <c r="F322" s="67"/>
      <c r="G322" s="65"/>
      <c r="H322" s="65"/>
      <c r="I322" s="65"/>
      <c r="J322" s="68"/>
      <c r="K322" s="65"/>
      <c r="L322" s="65"/>
      <c r="M322" s="65"/>
      <c r="N322" s="67"/>
      <c r="O322" s="65"/>
      <c r="P322" s="69"/>
      <c r="Q322" s="69"/>
      <c r="R322" s="65"/>
      <c r="S322" s="65"/>
      <c r="T322" s="65"/>
      <c r="U322" s="65"/>
      <c r="V322" s="65"/>
    </row>
    <row r="323" ht="15.75" customHeight="1">
      <c r="A323" s="65"/>
      <c r="B323" s="65"/>
      <c r="C323" s="65"/>
      <c r="D323" s="65"/>
      <c r="E323" s="65"/>
      <c r="F323" s="67"/>
      <c r="G323" s="65"/>
      <c r="H323" s="65"/>
      <c r="I323" s="65"/>
      <c r="J323" s="68"/>
      <c r="K323" s="65"/>
      <c r="L323" s="65"/>
      <c r="M323" s="65"/>
      <c r="N323" s="67"/>
      <c r="O323" s="65"/>
      <c r="P323" s="69"/>
      <c r="Q323" s="69"/>
      <c r="R323" s="65"/>
      <c r="S323" s="65"/>
      <c r="T323" s="65"/>
      <c r="U323" s="65"/>
      <c r="V323" s="65"/>
    </row>
    <row r="324" ht="15.75" customHeight="1">
      <c r="A324" s="65"/>
      <c r="B324" s="65"/>
      <c r="C324" s="65"/>
      <c r="D324" s="65"/>
      <c r="E324" s="65"/>
      <c r="F324" s="67"/>
      <c r="G324" s="65"/>
      <c r="H324" s="65"/>
      <c r="I324" s="65"/>
      <c r="J324" s="68"/>
      <c r="K324" s="65"/>
      <c r="L324" s="65"/>
      <c r="M324" s="65"/>
      <c r="N324" s="67"/>
      <c r="O324" s="65"/>
      <c r="P324" s="69"/>
      <c r="Q324" s="69"/>
      <c r="R324" s="65"/>
      <c r="S324" s="65"/>
      <c r="T324" s="65"/>
      <c r="U324" s="65"/>
      <c r="V324" s="65"/>
    </row>
    <row r="325" ht="15.75" customHeight="1">
      <c r="A325" s="65"/>
      <c r="B325" s="65"/>
      <c r="C325" s="65"/>
      <c r="D325" s="65"/>
      <c r="E325" s="65"/>
      <c r="F325" s="67"/>
      <c r="G325" s="65"/>
      <c r="H325" s="65"/>
      <c r="I325" s="65"/>
      <c r="J325" s="68"/>
      <c r="K325" s="65"/>
      <c r="L325" s="65"/>
      <c r="M325" s="65"/>
      <c r="N325" s="67"/>
      <c r="O325" s="65"/>
      <c r="P325" s="69"/>
      <c r="Q325" s="69"/>
      <c r="R325" s="65"/>
      <c r="S325" s="65"/>
      <c r="T325" s="65"/>
      <c r="U325" s="65"/>
      <c r="V325" s="65"/>
    </row>
    <row r="326" ht="15.75" customHeight="1">
      <c r="A326" s="65"/>
      <c r="B326" s="65"/>
      <c r="C326" s="65"/>
      <c r="D326" s="65"/>
      <c r="E326" s="65"/>
      <c r="F326" s="67"/>
      <c r="G326" s="65"/>
      <c r="H326" s="65"/>
      <c r="I326" s="65"/>
      <c r="J326" s="68"/>
      <c r="K326" s="65"/>
      <c r="L326" s="65"/>
      <c r="M326" s="65"/>
      <c r="N326" s="67"/>
      <c r="O326" s="65"/>
      <c r="P326" s="69"/>
      <c r="Q326" s="69"/>
      <c r="R326" s="65"/>
      <c r="S326" s="65"/>
      <c r="T326" s="65"/>
      <c r="U326" s="65"/>
      <c r="V326" s="65"/>
    </row>
    <row r="327" ht="15.75" customHeight="1">
      <c r="A327" s="65"/>
      <c r="B327" s="65"/>
      <c r="C327" s="65"/>
      <c r="D327" s="65"/>
      <c r="E327" s="65"/>
      <c r="F327" s="67"/>
      <c r="G327" s="65"/>
      <c r="H327" s="65"/>
      <c r="I327" s="65"/>
      <c r="J327" s="68"/>
      <c r="K327" s="65"/>
      <c r="L327" s="65"/>
      <c r="M327" s="65"/>
      <c r="N327" s="67"/>
      <c r="O327" s="65"/>
      <c r="P327" s="69"/>
      <c r="Q327" s="69"/>
      <c r="R327" s="65"/>
      <c r="S327" s="65"/>
      <c r="T327" s="65"/>
      <c r="U327" s="65"/>
      <c r="V327" s="65"/>
    </row>
    <row r="328" ht="15.75" customHeight="1">
      <c r="A328" s="65"/>
      <c r="B328" s="65"/>
      <c r="C328" s="65"/>
      <c r="D328" s="65"/>
      <c r="E328" s="65"/>
      <c r="F328" s="67"/>
      <c r="G328" s="65"/>
      <c r="H328" s="65"/>
      <c r="I328" s="65"/>
      <c r="J328" s="68"/>
      <c r="K328" s="65"/>
      <c r="L328" s="65"/>
      <c r="M328" s="65"/>
      <c r="N328" s="67"/>
      <c r="O328" s="65"/>
      <c r="P328" s="69"/>
      <c r="Q328" s="69"/>
      <c r="R328" s="65"/>
      <c r="S328" s="65"/>
      <c r="T328" s="65"/>
      <c r="U328" s="65"/>
      <c r="V328" s="65"/>
    </row>
    <row r="329" ht="15.75" customHeight="1">
      <c r="A329" s="65"/>
      <c r="B329" s="65"/>
      <c r="C329" s="65"/>
      <c r="D329" s="65"/>
      <c r="E329" s="65"/>
      <c r="F329" s="67"/>
      <c r="G329" s="65"/>
      <c r="H329" s="65"/>
      <c r="I329" s="65"/>
      <c r="J329" s="68"/>
      <c r="K329" s="65"/>
      <c r="L329" s="65"/>
      <c r="M329" s="65"/>
      <c r="N329" s="67"/>
      <c r="O329" s="65"/>
      <c r="P329" s="69"/>
      <c r="Q329" s="69"/>
      <c r="R329" s="65"/>
      <c r="S329" s="65"/>
      <c r="T329" s="65"/>
      <c r="U329" s="65"/>
      <c r="V329" s="65"/>
    </row>
    <row r="330" ht="15.75" customHeight="1">
      <c r="A330" s="65"/>
      <c r="B330" s="65"/>
      <c r="C330" s="65"/>
      <c r="D330" s="65"/>
      <c r="E330" s="65"/>
      <c r="F330" s="67"/>
      <c r="G330" s="65"/>
      <c r="H330" s="65"/>
      <c r="I330" s="65"/>
      <c r="J330" s="68"/>
      <c r="K330" s="65"/>
      <c r="L330" s="65"/>
      <c r="M330" s="65"/>
      <c r="N330" s="67"/>
      <c r="O330" s="65"/>
      <c r="P330" s="69"/>
      <c r="Q330" s="69"/>
      <c r="R330" s="65"/>
      <c r="S330" s="65"/>
      <c r="T330" s="65"/>
      <c r="U330" s="65"/>
      <c r="V330" s="65"/>
    </row>
    <row r="331" ht="15.75" customHeight="1">
      <c r="A331" s="65"/>
      <c r="B331" s="65"/>
      <c r="C331" s="65"/>
      <c r="D331" s="65"/>
      <c r="E331" s="65"/>
      <c r="F331" s="67"/>
      <c r="G331" s="65"/>
      <c r="H331" s="65"/>
      <c r="I331" s="65"/>
      <c r="J331" s="68"/>
      <c r="K331" s="65"/>
      <c r="L331" s="65"/>
      <c r="M331" s="65"/>
      <c r="N331" s="67"/>
      <c r="O331" s="65"/>
      <c r="P331" s="69"/>
      <c r="Q331" s="69"/>
      <c r="R331" s="65"/>
      <c r="S331" s="65"/>
      <c r="T331" s="65"/>
      <c r="U331" s="65"/>
      <c r="V331" s="65"/>
    </row>
    <row r="332" ht="15.75" customHeight="1">
      <c r="A332" s="65"/>
      <c r="B332" s="65"/>
      <c r="C332" s="65"/>
      <c r="D332" s="65"/>
      <c r="E332" s="65"/>
      <c r="F332" s="67"/>
      <c r="G332" s="65"/>
      <c r="H332" s="65"/>
      <c r="I332" s="65"/>
      <c r="J332" s="68"/>
      <c r="K332" s="65"/>
      <c r="L332" s="65"/>
      <c r="M332" s="65"/>
      <c r="N332" s="67"/>
      <c r="O332" s="65"/>
      <c r="P332" s="69"/>
      <c r="Q332" s="69"/>
      <c r="R332" s="65"/>
      <c r="S332" s="65"/>
      <c r="T332" s="65"/>
      <c r="U332" s="65"/>
      <c r="V332" s="65"/>
    </row>
    <row r="333" ht="15.75" customHeight="1">
      <c r="A333" s="65"/>
      <c r="B333" s="65"/>
      <c r="C333" s="65"/>
      <c r="D333" s="65"/>
      <c r="E333" s="65"/>
      <c r="F333" s="67"/>
      <c r="G333" s="65"/>
      <c r="H333" s="65"/>
      <c r="I333" s="65"/>
      <c r="J333" s="68"/>
      <c r="K333" s="65"/>
      <c r="L333" s="65"/>
      <c r="M333" s="65"/>
      <c r="N333" s="67"/>
      <c r="O333" s="65"/>
      <c r="P333" s="69"/>
      <c r="Q333" s="69"/>
      <c r="R333" s="65"/>
      <c r="S333" s="65"/>
      <c r="T333" s="65"/>
      <c r="U333" s="65"/>
      <c r="V333" s="65"/>
    </row>
    <row r="334" ht="15.75" customHeight="1">
      <c r="A334" s="65"/>
      <c r="B334" s="65"/>
      <c r="C334" s="65"/>
      <c r="D334" s="65"/>
      <c r="E334" s="65"/>
      <c r="F334" s="67"/>
      <c r="G334" s="65"/>
      <c r="H334" s="65"/>
      <c r="I334" s="65"/>
      <c r="J334" s="68"/>
      <c r="K334" s="65"/>
      <c r="L334" s="65"/>
      <c r="M334" s="65"/>
      <c r="N334" s="67"/>
      <c r="O334" s="65"/>
      <c r="P334" s="69"/>
      <c r="Q334" s="69"/>
      <c r="R334" s="65"/>
      <c r="S334" s="65"/>
      <c r="T334" s="65"/>
      <c r="U334" s="65"/>
      <c r="V334" s="65"/>
    </row>
    <row r="335" ht="15.75" customHeight="1">
      <c r="A335" s="65"/>
      <c r="B335" s="65"/>
      <c r="C335" s="65"/>
      <c r="D335" s="65"/>
      <c r="E335" s="65"/>
      <c r="F335" s="67"/>
      <c r="G335" s="65"/>
      <c r="H335" s="65"/>
      <c r="I335" s="65"/>
      <c r="J335" s="68"/>
      <c r="K335" s="65"/>
      <c r="L335" s="65"/>
      <c r="M335" s="65"/>
      <c r="N335" s="67"/>
      <c r="O335" s="65"/>
      <c r="P335" s="69"/>
      <c r="Q335" s="69"/>
      <c r="R335" s="65"/>
      <c r="S335" s="65"/>
      <c r="T335" s="65"/>
      <c r="U335" s="65"/>
      <c r="V335" s="65"/>
    </row>
    <row r="336" ht="15.75" customHeight="1">
      <c r="A336" s="65"/>
      <c r="B336" s="65"/>
      <c r="C336" s="65"/>
      <c r="D336" s="65"/>
      <c r="E336" s="65"/>
      <c r="F336" s="67"/>
      <c r="G336" s="65"/>
      <c r="H336" s="65"/>
      <c r="I336" s="65"/>
      <c r="J336" s="68"/>
      <c r="K336" s="65"/>
      <c r="L336" s="65"/>
      <c r="M336" s="65"/>
      <c r="N336" s="67"/>
      <c r="O336" s="65"/>
      <c r="P336" s="69"/>
      <c r="Q336" s="69"/>
      <c r="R336" s="65"/>
      <c r="S336" s="65"/>
      <c r="T336" s="65"/>
      <c r="U336" s="65"/>
      <c r="V336" s="65"/>
    </row>
    <row r="337" ht="15.75" customHeight="1">
      <c r="A337" s="65"/>
      <c r="B337" s="65"/>
      <c r="C337" s="65"/>
      <c r="D337" s="65"/>
      <c r="E337" s="65"/>
      <c r="F337" s="67"/>
      <c r="G337" s="65"/>
      <c r="H337" s="65"/>
      <c r="I337" s="65"/>
      <c r="J337" s="68"/>
      <c r="K337" s="65"/>
      <c r="L337" s="65"/>
      <c r="M337" s="65"/>
      <c r="N337" s="67"/>
      <c r="O337" s="65"/>
      <c r="P337" s="69"/>
      <c r="Q337" s="69"/>
      <c r="R337" s="65"/>
      <c r="S337" s="65"/>
      <c r="T337" s="65"/>
      <c r="U337" s="65"/>
      <c r="V337" s="65"/>
    </row>
    <row r="338" ht="15.75" customHeight="1">
      <c r="A338" s="65"/>
      <c r="B338" s="65"/>
      <c r="C338" s="65"/>
      <c r="D338" s="65"/>
      <c r="E338" s="65"/>
      <c r="F338" s="67"/>
      <c r="G338" s="65"/>
      <c r="H338" s="65"/>
      <c r="I338" s="65"/>
      <c r="J338" s="68"/>
      <c r="K338" s="65"/>
      <c r="L338" s="65"/>
      <c r="M338" s="65"/>
      <c r="N338" s="67"/>
      <c r="O338" s="65"/>
      <c r="P338" s="69"/>
      <c r="Q338" s="69"/>
      <c r="R338" s="65"/>
      <c r="S338" s="65"/>
      <c r="T338" s="65"/>
      <c r="U338" s="65"/>
      <c r="V338" s="65"/>
    </row>
    <row r="339" ht="15.75" customHeight="1">
      <c r="A339" s="65"/>
      <c r="B339" s="65"/>
      <c r="C339" s="65"/>
      <c r="D339" s="65"/>
      <c r="E339" s="65"/>
      <c r="F339" s="67"/>
      <c r="G339" s="65"/>
      <c r="H339" s="65"/>
      <c r="I339" s="65"/>
      <c r="J339" s="68"/>
      <c r="K339" s="65"/>
      <c r="L339" s="65"/>
      <c r="M339" s="65"/>
      <c r="N339" s="67"/>
      <c r="O339" s="65"/>
      <c r="P339" s="69"/>
      <c r="Q339" s="69"/>
      <c r="R339" s="65"/>
      <c r="S339" s="65"/>
      <c r="T339" s="65"/>
      <c r="U339" s="65"/>
      <c r="V339" s="65"/>
    </row>
    <row r="340" ht="15.75" customHeight="1">
      <c r="A340" s="65"/>
      <c r="B340" s="65"/>
      <c r="C340" s="65"/>
      <c r="D340" s="65"/>
      <c r="E340" s="65"/>
      <c r="F340" s="67"/>
      <c r="G340" s="65"/>
      <c r="H340" s="65"/>
      <c r="I340" s="65"/>
      <c r="J340" s="68"/>
      <c r="K340" s="65"/>
      <c r="L340" s="65"/>
      <c r="M340" s="65"/>
      <c r="N340" s="67"/>
      <c r="O340" s="65"/>
      <c r="P340" s="69"/>
      <c r="Q340" s="69"/>
      <c r="R340" s="65"/>
      <c r="S340" s="65"/>
      <c r="T340" s="65"/>
      <c r="U340" s="65"/>
      <c r="V340" s="65"/>
    </row>
    <row r="341" ht="15.75" customHeight="1">
      <c r="A341" s="65"/>
      <c r="B341" s="65"/>
      <c r="C341" s="65"/>
      <c r="D341" s="65"/>
      <c r="E341" s="65"/>
      <c r="F341" s="67"/>
      <c r="G341" s="65"/>
      <c r="H341" s="65"/>
      <c r="I341" s="65"/>
      <c r="J341" s="68"/>
      <c r="K341" s="65"/>
      <c r="L341" s="65"/>
      <c r="M341" s="65"/>
      <c r="N341" s="67"/>
      <c r="O341" s="65"/>
      <c r="P341" s="69"/>
      <c r="Q341" s="69"/>
      <c r="R341" s="65"/>
      <c r="S341" s="65"/>
      <c r="T341" s="65"/>
      <c r="U341" s="65"/>
      <c r="V341" s="65"/>
    </row>
    <row r="342" ht="15.75" customHeight="1">
      <c r="A342" s="65"/>
      <c r="B342" s="65"/>
      <c r="C342" s="65"/>
      <c r="D342" s="65"/>
      <c r="E342" s="65"/>
      <c r="F342" s="67"/>
      <c r="G342" s="65"/>
      <c r="H342" s="65"/>
      <c r="I342" s="65"/>
      <c r="J342" s="68"/>
      <c r="K342" s="65"/>
      <c r="L342" s="65"/>
      <c r="M342" s="65"/>
      <c r="N342" s="67"/>
      <c r="O342" s="65"/>
      <c r="P342" s="69"/>
      <c r="Q342" s="69"/>
      <c r="R342" s="65"/>
      <c r="S342" s="65"/>
      <c r="T342" s="65"/>
      <c r="U342" s="65"/>
      <c r="V342" s="65"/>
    </row>
    <row r="343" ht="15.75" customHeight="1">
      <c r="A343" s="65"/>
      <c r="B343" s="65"/>
      <c r="C343" s="65"/>
      <c r="D343" s="65"/>
      <c r="E343" s="65"/>
      <c r="F343" s="67"/>
      <c r="G343" s="65"/>
      <c r="H343" s="65"/>
      <c r="I343" s="65"/>
      <c r="J343" s="68"/>
      <c r="K343" s="65"/>
      <c r="L343" s="65"/>
      <c r="M343" s="65"/>
      <c r="N343" s="67"/>
      <c r="O343" s="65"/>
      <c r="P343" s="69"/>
      <c r="Q343" s="69"/>
      <c r="R343" s="65"/>
      <c r="S343" s="65"/>
      <c r="T343" s="65"/>
      <c r="U343" s="65"/>
      <c r="V343" s="65"/>
    </row>
    <row r="344" ht="15.75" customHeight="1">
      <c r="A344" s="65"/>
      <c r="B344" s="65"/>
      <c r="C344" s="65"/>
      <c r="D344" s="65"/>
      <c r="E344" s="65"/>
      <c r="F344" s="67"/>
      <c r="G344" s="65"/>
      <c r="H344" s="65"/>
      <c r="I344" s="65"/>
      <c r="J344" s="68"/>
      <c r="K344" s="65"/>
      <c r="L344" s="65"/>
      <c r="M344" s="65"/>
      <c r="N344" s="67"/>
      <c r="O344" s="65"/>
      <c r="P344" s="69"/>
      <c r="Q344" s="69"/>
      <c r="R344" s="65"/>
      <c r="S344" s="65"/>
      <c r="T344" s="65"/>
      <c r="U344" s="65"/>
      <c r="V344" s="65"/>
    </row>
    <row r="345" ht="15.75" customHeight="1">
      <c r="A345" s="65"/>
      <c r="B345" s="65"/>
      <c r="C345" s="65"/>
      <c r="D345" s="65"/>
      <c r="E345" s="65"/>
      <c r="F345" s="67"/>
      <c r="G345" s="65"/>
      <c r="H345" s="65"/>
      <c r="I345" s="65"/>
      <c r="J345" s="68"/>
      <c r="K345" s="65"/>
      <c r="L345" s="65"/>
      <c r="M345" s="65"/>
      <c r="N345" s="67"/>
      <c r="O345" s="65"/>
      <c r="P345" s="69"/>
      <c r="Q345" s="69"/>
      <c r="R345" s="65"/>
      <c r="S345" s="65"/>
      <c r="T345" s="65"/>
      <c r="U345" s="65"/>
      <c r="V345" s="65"/>
    </row>
    <row r="346" ht="15.75" customHeight="1">
      <c r="A346" s="65"/>
      <c r="B346" s="65"/>
      <c r="C346" s="65"/>
      <c r="D346" s="65"/>
      <c r="E346" s="65"/>
      <c r="F346" s="67"/>
      <c r="G346" s="65"/>
      <c r="H346" s="65"/>
      <c r="I346" s="65"/>
      <c r="J346" s="68"/>
      <c r="K346" s="65"/>
      <c r="L346" s="65"/>
      <c r="M346" s="65"/>
      <c r="N346" s="67"/>
      <c r="O346" s="65"/>
      <c r="P346" s="69"/>
      <c r="Q346" s="69"/>
      <c r="R346" s="65"/>
      <c r="S346" s="65"/>
      <c r="T346" s="65"/>
      <c r="U346" s="65"/>
      <c r="V346" s="65"/>
    </row>
    <row r="347" ht="15.75" customHeight="1">
      <c r="A347" s="65"/>
      <c r="B347" s="65"/>
      <c r="C347" s="65"/>
      <c r="D347" s="65"/>
      <c r="E347" s="65"/>
      <c r="F347" s="67"/>
      <c r="G347" s="65"/>
      <c r="H347" s="65"/>
      <c r="I347" s="65"/>
      <c r="J347" s="68"/>
      <c r="K347" s="65"/>
      <c r="L347" s="65"/>
      <c r="M347" s="65"/>
      <c r="N347" s="67"/>
      <c r="O347" s="65"/>
      <c r="P347" s="69"/>
      <c r="Q347" s="69"/>
      <c r="R347" s="65"/>
      <c r="S347" s="65"/>
      <c r="T347" s="65"/>
      <c r="U347" s="65"/>
      <c r="V347" s="65"/>
    </row>
    <row r="348" ht="15.75" customHeight="1">
      <c r="A348" s="65"/>
      <c r="B348" s="65"/>
      <c r="C348" s="65"/>
      <c r="D348" s="65"/>
      <c r="E348" s="65"/>
      <c r="F348" s="67"/>
      <c r="G348" s="65"/>
      <c r="H348" s="65"/>
      <c r="I348" s="65"/>
      <c r="J348" s="68"/>
      <c r="K348" s="65"/>
      <c r="L348" s="65"/>
      <c r="M348" s="65"/>
      <c r="N348" s="67"/>
      <c r="O348" s="65"/>
      <c r="P348" s="69"/>
      <c r="Q348" s="69"/>
      <c r="R348" s="65"/>
      <c r="S348" s="65"/>
      <c r="T348" s="65"/>
      <c r="U348" s="65"/>
      <c r="V348" s="65"/>
    </row>
    <row r="349" ht="15.75" customHeight="1">
      <c r="A349" s="65"/>
      <c r="B349" s="65"/>
      <c r="C349" s="65"/>
      <c r="D349" s="65"/>
      <c r="E349" s="65"/>
      <c r="F349" s="67"/>
      <c r="G349" s="65"/>
      <c r="H349" s="65"/>
      <c r="I349" s="65"/>
      <c r="J349" s="68"/>
      <c r="K349" s="65"/>
      <c r="L349" s="65"/>
      <c r="M349" s="65"/>
      <c r="N349" s="67"/>
      <c r="O349" s="65"/>
      <c r="P349" s="69"/>
      <c r="Q349" s="69"/>
      <c r="R349" s="65"/>
      <c r="S349" s="65"/>
      <c r="T349" s="65"/>
      <c r="U349" s="65"/>
      <c r="V349" s="65"/>
    </row>
    <row r="350" ht="15.75" customHeight="1">
      <c r="A350" s="65"/>
      <c r="B350" s="65"/>
      <c r="C350" s="65"/>
      <c r="D350" s="65"/>
      <c r="E350" s="65"/>
      <c r="F350" s="67"/>
      <c r="G350" s="65"/>
      <c r="H350" s="65"/>
      <c r="I350" s="65"/>
      <c r="J350" s="68"/>
      <c r="K350" s="65"/>
      <c r="L350" s="65"/>
      <c r="M350" s="65"/>
      <c r="N350" s="67"/>
      <c r="O350" s="65"/>
      <c r="P350" s="69"/>
      <c r="Q350" s="69"/>
      <c r="R350" s="65"/>
      <c r="S350" s="65"/>
      <c r="T350" s="65"/>
      <c r="U350" s="65"/>
      <c r="V350" s="65"/>
    </row>
    <row r="351" ht="15.75" customHeight="1">
      <c r="A351" s="65"/>
      <c r="B351" s="65"/>
      <c r="C351" s="65"/>
      <c r="D351" s="65"/>
      <c r="E351" s="65"/>
      <c r="F351" s="67"/>
      <c r="G351" s="65"/>
      <c r="H351" s="65"/>
      <c r="I351" s="65"/>
      <c r="J351" s="68"/>
      <c r="K351" s="65"/>
      <c r="L351" s="65"/>
      <c r="M351" s="65"/>
      <c r="N351" s="67"/>
      <c r="O351" s="65"/>
      <c r="P351" s="69"/>
      <c r="Q351" s="69"/>
      <c r="R351" s="65"/>
      <c r="S351" s="65"/>
      <c r="T351" s="65"/>
      <c r="U351" s="65"/>
      <c r="V351" s="65"/>
    </row>
    <row r="352" ht="15.75" customHeight="1">
      <c r="A352" s="65"/>
      <c r="B352" s="65"/>
      <c r="C352" s="65"/>
      <c r="D352" s="65"/>
      <c r="E352" s="65"/>
      <c r="F352" s="67"/>
      <c r="G352" s="65"/>
      <c r="H352" s="65"/>
      <c r="I352" s="65"/>
      <c r="J352" s="68"/>
      <c r="K352" s="65"/>
      <c r="L352" s="65"/>
      <c r="M352" s="65"/>
      <c r="N352" s="67"/>
      <c r="O352" s="65"/>
      <c r="P352" s="69"/>
      <c r="Q352" s="69"/>
      <c r="R352" s="65"/>
      <c r="S352" s="65"/>
      <c r="T352" s="65"/>
      <c r="U352" s="65"/>
      <c r="V352" s="65"/>
    </row>
    <row r="353" ht="15.75" customHeight="1">
      <c r="A353" s="65"/>
      <c r="B353" s="65"/>
      <c r="C353" s="65"/>
      <c r="D353" s="65"/>
      <c r="E353" s="65"/>
      <c r="F353" s="67"/>
      <c r="G353" s="65"/>
      <c r="H353" s="65"/>
      <c r="I353" s="65"/>
      <c r="J353" s="68"/>
      <c r="K353" s="65"/>
      <c r="L353" s="65"/>
      <c r="M353" s="65"/>
      <c r="N353" s="67"/>
      <c r="O353" s="65"/>
      <c r="P353" s="69"/>
      <c r="Q353" s="69"/>
      <c r="R353" s="65"/>
      <c r="S353" s="65"/>
      <c r="T353" s="65"/>
      <c r="U353" s="65"/>
      <c r="V353" s="65"/>
    </row>
    <row r="354" ht="15.75" customHeight="1">
      <c r="A354" s="65"/>
      <c r="B354" s="65"/>
      <c r="C354" s="65"/>
      <c r="D354" s="65"/>
      <c r="E354" s="65"/>
      <c r="F354" s="67"/>
      <c r="G354" s="65"/>
      <c r="H354" s="65"/>
      <c r="I354" s="65"/>
      <c r="J354" s="68"/>
      <c r="K354" s="65"/>
      <c r="L354" s="65"/>
      <c r="M354" s="65"/>
      <c r="N354" s="67"/>
      <c r="O354" s="65"/>
      <c r="P354" s="69"/>
      <c r="Q354" s="69"/>
      <c r="R354" s="65"/>
      <c r="S354" s="65"/>
      <c r="T354" s="65"/>
      <c r="U354" s="65"/>
      <c r="V354" s="65"/>
    </row>
    <row r="355" ht="15.75" customHeight="1">
      <c r="A355" s="65"/>
      <c r="B355" s="65"/>
      <c r="C355" s="65"/>
      <c r="D355" s="65"/>
      <c r="E355" s="65"/>
      <c r="F355" s="67"/>
      <c r="G355" s="65"/>
      <c r="H355" s="65"/>
      <c r="I355" s="65"/>
      <c r="J355" s="68"/>
      <c r="K355" s="65"/>
      <c r="L355" s="65"/>
      <c r="M355" s="65"/>
      <c r="N355" s="67"/>
      <c r="O355" s="65"/>
      <c r="P355" s="69"/>
      <c r="Q355" s="69"/>
      <c r="R355" s="65"/>
      <c r="S355" s="65"/>
      <c r="T355" s="65"/>
      <c r="U355" s="65"/>
      <c r="V355" s="65"/>
    </row>
    <row r="356" ht="15.75" customHeight="1">
      <c r="A356" s="65"/>
      <c r="B356" s="65"/>
      <c r="C356" s="65"/>
      <c r="D356" s="65"/>
      <c r="E356" s="65"/>
      <c r="F356" s="67"/>
      <c r="G356" s="65"/>
      <c r="H356" s="65"/>
      <c r="I356" s="65"/>
      <c r="J356" s="68"/>
      <c r="K356" s="65"/>
      <c r="L356" s="65"/>
      <c r="M356" s="65"/>
      <c r="N356" s="67"/>
      <c r="O356" s="65"/>
      <c r="P356" s="69"/>
      <c r="Q356" s="69"/>
      <c r="R356" s="65"/>
      <c r="S356" s="65"/>
      <c r="T356" s="65"/>
      <c r="U356" s="65"/>
      <c r="V356" s="65"/>
    </row>
    <row r="357" ht="15.75" customHeight="1">
      <c r="A357" s="65"/>
      <c r="B357" s="65"/>
      <c r="C357" s="65"/>
      <c r="D357" s="65"/>
      <c r="E357" s="65"/>
      <c r="F357" s="67"/>
      <c r="G357" s="65"/>
      <c r="H357" s="65"/>
      <c r="I357" s="65"/>
      <c r="J357" s="68"/>
      <c r="K357" s="65"/>
      <c r="L357" s="65"/>
      <c r="M357" s="65"/>
      <c r="N357" s="67"/>
      <c r="O357" s="65"/>
      <c r="P357" s="69"/>
      <c r="Q357" s="69"/>
      <c r="R357" s="65"/>
      <c r="S357" s="65"/>
      <c r="T357" s="65"/>
      <c r="U357" s="65"/>
      <c r="V357" s="65"/>
    </row>
    <row r="358" ht="15.75" customHeight="1">
      <c r="A358" s="65"/>
      <c r="B358" s="65"/>
      <c r="C358" s="65"/>
      <c r="D358" s="65"/>
      <c r="E358" s="65"/>
      <c r="F358" s="67"/>
      <c r="G358" s="65"/>
      <c r="H358" s="65"/>
      <c r="I358" s="65"/>
      <c r="J358" s="68"/>
      <c r="K358" s="65"/>
      <c r="L358" s="65"/>
      <c r="M358" s="65"/>
      <c r="N358" s="67"/>
      <c r="O358" s="65"/>
      <c r="P358" s="69"/>
      <c r="Q358" s="69"/>
      <c r="R358" s="65"/>
      <c r="S358" s="65"/>
      <c r="T358" s="65"/>
      <c r="U358" s="65"/>
      <c r="V358" s="65"/>
    </row>
    <row r="359" ht="15.75" customHeight="1">
      <c r="A359" s="65"/>
      <c r="B359" s="65"/>
      <c r="C359" s="65"/>
      <c r="D359" s="65"/>
      <c r="E359" s="65"/>
      <c r="F359" s="67"/>
      <c r="G359" s="65"/>
      <c r="H359" s="65"/>
      <c r="I359" s="65"/>
      <c r="J359" s="68"/>
      <c r="K359" s="65"/>
      <c r="L359" s="65"/>
      <c r="M359" s="65"/>
      <c r="N359" s="67"/>
      <c r="O359" s="65"/>
      <c r="P359" s="69"/>
      <c r="Q359" s="69"/>
      <c r="R359" s="65"/>
      <c r="S359" s="65"/>
      <c r="T359" s="65"/>
      <c r="U359" s="65"/>
      <c r="V359" s="65"/>
    </row>
    <row r="360" ht="15.75" customHeight="1">
      <c r="A360" s="65"/>
      <c r="B360" s="65"/>
      <c r="C360" s="65"/>
      <c r="D360" s="65"/>
      <c r="E360" s="65"/>
      <c r="F360" s="67"/>
      <c r="G360" s="65"/>
      <c r="H360" s="65"/>
      <c r="I360" s="65"/>
      <c r="J360" s="68"/>
      <c r="K360" s="65"/>
      <c r="L360" s="65"/>
      <c r="M360" s="65"/>
      <c r="N360" s="67"/>
      <c r="O360" s="65"/>
      <c r="P360" s="69"/>
      <c r="Q360" s="69"/>
      <c r="R360" s="65"/>
      <c r="S360" s="65"/>
      <c r="T360" s="65"/>
      <c r="U360" s="65"/>
      <c r="V360" s="65"/>
    </row>
    <row r="361" ht="15.75" customHeight="1">
      <c r="A361" s="65"/>
      <c r="B361" s="65"/>
      <c r="C361" s="65"/>
      <c r="D361" s="65"/>
      <c r="E361" s="65"/>
      <c r="F361" s="67"/>
      <c r="G361" s="65"/>
      <c r="H361" s="65"/>
      <c r="I361" s="65"/>
      <c r="J361" s="68"/>
      <c r="K361" s="65"/>
      <c r="L361" s="65"/>
      <c r="M361" s="65"/>
      <c r="N361" s="67"/>
      <c r="O361" s="65"/>
      <c r="P361" s="69"/>
      <c r="Q361" s="69"/>
      <c r="R361" s="65"/>
      <c r="S361" s="65"/>
      <c r="T361" s="65"/>
      <c r="U361" s="65"/>
      <c r="V361" s="65"/>
    </row>
    <row r="362" ht="15.75" customHeight="1">
      <c r="A362" s="65"/>
      <c r="B362" s="65"/>
      <c r="C362" s="65"/>
      <c r="D362" s="65"/>
      <c r="E362" s="65"/>
      <c r="F362" s="67"/>
      <c r="G362" s="65"/>
      <c r="H362" s="65"/>
      <c r="I362" s="65"/>
      <c r="J362" s="68"/>
      <c r="K362" s="65"/>
      <c r="L362" s="65"/>
      <c r="M362" s="65"/>
      <c r="N362" s="67"/>
      <c r="O362" s="65"/>
      <c r="P362" s="69"/>
      <c r="Q362" s="69"/>
      <c r="R362" s="65"/>
      <c r="S362" s="65"/>
      <c r="T362" s="65"/>
      <c r="U362" s="65"/>
      <c r="V362" s="65"/>
    </row>
    <row r="363" ht="15.75" customHeight="1">
      <c r="A363" s="65"/>
      <c r="B363" s="65"/>
      <c r="C363" s="65"/>
      <c r="D363" s="65"/>
      <c r="E363" s="65"/>
      <c r="F363" s="67"/>
      <c r="G363" s="65"/>
      <c r="H363" s="65"/>
      <c r="I363" s="65"/>
      <c r="J363" s="68"/>
      <c r="K363" s="65"/>
      <c r="L363" s="65"/>
      <c r="M363" s="65"/>
      <c r="N363" s="67"/>
      <c r="O363" s="65"/>
      <c r="P363" s="69"/>
      <c r="Q363" s="69"/>
      <c r="R363" s="65"/>
      <c r="S363" s="65"/>
      <c r="T363" s="65"/>
      <c r="U363" s="65"/>
      <c r="V363" s="65"/>
    </row>
    <row r="364" ht="15.75" customHeight="1">
      <c r="A364" s="65"/>
      <c r="B364" s="65"/>
      <c r="C364" s="65"/>
      <c r="D364" s="65"/>
      <c r="E364" s="65"/>
      <c r="F364" s="67"/>
      <c r="G364" s="65"/>
      <c r="H364" s="65"/>
      <c r="I364" s="65"/>
      <c r="J364" s="68"/>
      <c r="K364" s="65"/>
      <c r="L364" s="65"/>
      <c r="M364" s="65"/>
      <c r="N364" s="67"/>
      <c r="O364" s="65"/>
      <c r="P364" s="69"/>
      <c r="Q364" s="69"/>
      <c r="R364" s="65"/>
      <c r="S364" s="65"/>
      <c r="T364" s="65"/>
      <c r="U364" s="65"/>
      <c r="V364" s="65"/>
    </row>
    <row r="365" ht="15.75" customHeight="1">
      <c r="A365" s="65"/>
      <c r="B365" s="65"/>
      <c r="C365" s="65"/>
      <c r="D365" s="65"/>
      <c r="E365" s="65"/>
      <c r="F365" s="67"/>
      <c r="G365" s="65"/>
      <c r="H365" s="65"/>
      <c r="I365" s="65"/>
      <c r="J365" s="68"/>
      <c r="K365" s="65"/>
      <c r="L365" s="65"/>
      <c r="M365" s="65"/>
      <c r="N365" s="67"/>
      <c r="O365" s="65"/>
      <c r="P365" s="69"/>
      <c r="Q365" s="69"/>
      <c r="R365" s="65"/>
      <c r="S365" s="65"/>
      <c r="T365" s="65"/>
      <c r="U365" s="65"/>
      <c r="V365" s="65"/>
    </row>
    <row r="366" ht="15.75" customHeight="1">
      <c r="A366" s="65"/>
      <c r="B366" s="65"/>
      <c r="C366" s="65"/>
      <c r="D366" s="65"/>
      <c r="E366" s="65"/>
      <c r="F366" s="67"/>
      <c r="G366" s="65"/>
      <c r="H366" s="65"/>
      <c r="I366" s="65"/>
      <c r="J366" s="68"/>
      <c r="K366" s="65"/>
      <c r="L366" s="65"/>
      <c r="M366" s="65"/>
      <c r="N366" s="67"/>
      <c r="O366" s="65"/>
      <c r="P366" s="69"/>
      <c r="Q366" s="69"/>
      <c r="R366" s="65"/>
      <c r="S366" s="65"/>
      <c r="T366" s="65"/>
      <c r="U366" s="65"/>
      <c r="V366" s="65"/>
    </row>
    <row r="367" ht="15.75" customHeight="1">
      <c r="A367" s="65"/>
      <c r="B367" s="65"/>
      <c r="C367" s="65"/>
      <c r="D367" s="65"/>
      <c r="E367" s="65"/>
      <c r="F367" s="67"/>
      <c r="G367" s="65"/>
      <c r="H367" s="65"/>
      <c r="I367" s="65"/>
      <c r="J367" s="68"/>
      <c r="K367" s="65"/>
      <c r="L367" s="65"/>
      <c r="M367" s="65"/>
      <c r="N367" s="67"/>
      <c r="O367" s="65"/>
      <c r="P367" s="69"/>
      <c r="Q367" s="69"/>
      <c r="R367" s="65"/>
      <c r="S367" s="65"/>
      <c r="T367" s="65"/>
      <c r="U367" s="65"/>
      <c r="V367" s="65"/>
    </row>
    <row r="368" ht="15.75" customHeight="1">
      <c r="A368" s="65"/>
      <c r="B368" s="65"/>
      <c r="C368" s="65"/>
      <c r="D368" s="65"/>
      <c r="E368" s="65"/>
      <c r="F368" s="67"/>
      <c r="G368" s="65"/>
      <c r="H368" s="65"/>
      <c r="I368" s="65"/>
      <c r="J368" s="68"/>
      <c r="K368" s="65"/>
      <c r="L368" s="65"/>
      <c r="M368" s="65"/>
      <c r="N368" s="67"/>
      <c r="O368" s="65"/>
      <c r="P368" s="69"/>
      <c r="Q368" s="69"/>
      <c r="R368" s="65"/>
      <c r="S368" s="65"/>
      <c r="T368" s="65"/>
      <c r="U368" s="65"/>
      <c r="V368" s="65"/>
    </row>
    <row r="369" ht="15.75" customHeight="1">
      <c r="A369" s="65"/>
      <c r="B369" s="65"/>
      <c r="C369" s="65"/>
      <c r="D369" s="65"/>
      <c r="E369" s="65"/>
      <c r="F369" s="67"/>
      <c r="G369" s="65"/>
      <c r="H369" s="65"/>
      <c r="I369" s="65"/>
      <c r="J369" s="68"/>
      <c r="K369" s="65"/>
      <c r="L369" s="65"/>
      <c r="M369" s="65"/>
      <c r="N369" s="67"/>
      <c r="O369" s="65"/>
      <c r="P369" s="69"/>
      <c r="Q369" s="69"/>
      <c r="R369" s="65"/>
      <c r="S369" s="65"/>
      <c r="T369" s="65"/>
      <c r="U369" s="65"/>
      <c r="V369" s="65"/>
    </row>
    <row r="370" ht="15.75" customHeight="1">
      <c r="A370" s="65"/>
      <c r="B370" s="65"/>
      <c r="C370" s="65"/>
      <c r="D370" s="65"/>
      <c r="E370" s="65"/>
      <c r="F370" s="67"/>
      <c r="G370" s="65"/>
      <c r="H370" s="65"/>
      <c r="I370" s="65"/>
      <c r="J370" s="68"/>
      <c r="K370" s="65"/>
      <c r="L370" s="65"/>
      <c r="M370" s="65"/>
      <c r="N370" s="67"/>
      <c r="O370" s="65"/>
      <c r="P370" s="69"/>
      <c r="Q370" s="69"/>
      <c r="R370" s="65"/>
      <c r="S370" s="65"/>
      <c r="T370" s="65"/>
      <c r="U370" s="65"/>
      <c r="V370" s="65"/>
    </row>
    <row r="371" ht="15.75" customHeight="1">
      <c r="A371" s="65"/>
      <c r="B371" s="65"/>
      <c r="C371" s="65"/>
      <c r="D371" s="65"/>
      <c r="E371" s="65"/>
      <c r="F371" s="67"/>
      <c r="G371" s="65"/>
      <c r="H371" s="65"/>
      <c r="I371" s="65"/>
      <c r="J371" s="68"/>
      <c r="K371" s="65"/>
      <c r="L371" s="65"/>
      <c r="M371" s="65"/>
      <c r="N371" s="67"/>
      <c r="O371" s="65"/>
      <c r="P371" s="69"/>
      <c r="Q371" s="69"/>
      <c r="R371" s="65"/>
      <c r="S371" s="65"/>
      <c r="T371" s="65"/>
      <c r="U371" s="65"/>
      <c r="V371" s="65"/>
    </row>
    <row r="372" ht="15.75" customHeight="1">
      <c r="A372" s="65"/>
      <c r="B372" s="65"/>
      <c r="C372" s="65"/>
      <c r="D372" s="65"/>
      <c r="E372" s="65"/>
      <c r="F372" s="67"/>
      <c r="G372" s="65"/>
      <c r="H372" s="65"/>
      <c r="I372" s="65"/>
      <c r="J372" s="68"/>
      <c r="K372" s="65"/>
      <c r="L372" s="65"/>
      <c r="M372" s="65"/>
      <c r="N372" s="67"/>
      <c r="O372" s="65"/>
      <c r="P372" s="69"/>
      <c r="Q372" s="69"/>
      <c r="R372" s="65"/>
      <c r="S372" s="65"/>
      <c r="T372" s="65"/>
      <c r="U372" s="65"/>
      <c r="V372" s="65"/>
    </row>
    <row r="373" ht="15.75" customHeight="1">
      <c r="A373" s="65"/>
      <c r="B373" s="65"/>
      <c r="C373" s="65"/>
      <c r="D373" s="65"/>
      <c r="E373" s="65"/>
      <c r="F373" s="67"/>
      <c r="G373" s="65"/>
      <c r="H373" s="65"/>
      <c r="I373" s="65"/>
      <c r="J373" s="68"/>
      <c r="K373" s="65"/>
      <c r="L373" s="65"/>
      <c r="M373" s="65"/>
      <c r="N373" s="67"/>
      <c r="O373" s="65"/>
      <c r="P373" s="69"/>
      <c r="Q373" s="69"/>
      <c r="R373" s="65"/>
      <c r="S373" s="65"/>
      <c r="T373" s="65"/>
      <c r="U373" s="65"/>
      <c r="V373" s="65"/>
    </row>
    <row r="374" ht="15.75" customHeight="1">
      <c r="A374" s="65"/>
      <c r="B374" s="65"/>
      <c r="C374" s="65"/>
      <c r="D374" s="65"/>
      <c r="E374" s="65"/>
      <c r="F374" s="67"/>
      <c r="G374" s="65"/>
      <c r="H374" s="65"/>
      <c r="I374" s="65"/>
      <c r="J374" s="68"/>
      <c r="K374" s="65"/>
      <c r="L374" s="65"/>
      <c r="M374" s="65"/>
      <c r="N374" s="67"/>
      <c r="O374" s="65"/>
      <c r="P374" s="69"/>
      <c r="Q374" s="69"/>
      <c r="R374" s="65"/>
      <c r="S374" s="65"/>
      <c r="T374" s="65"/>
      <c r="U374" s="65"/>
      <c r="V374" s="65"/>
    </row>
    <row r="375" ht="15.75" customHeight="1">
      <c r="A375" s="65"/>
      <c r="B375" s="65"/>
      <c r="C375" s="65"/>
      <c r="D375" s="65"/>
      <c r="E375" s="65"/>
      <c r="F375" s="67"/>
      <c r="G375" s="65"/>
      <c r="H375" s="65"/>
      <c r="I375" s="65"/>
      <c r="J375" s="68"/>
      <c r="K375" s="65"/>
      <c r="L375" s="65"/>
      <c r="M375" s="65"/>
      <c r="N375" s="67"/>
      <c r="O375" s="65"/>
      <c r="P375" s="69"/>
      <c r="Q375" s="69"/>
      <c r="R375" s="65"/>
      <c r="S375" s="65"/>
      <c r="T375" s="65"/>
      <c r="U375" s="65"/>
      <c r="V375" s="65"/>
    </row>
    <row r="376" ht="15.75" customHeight="1">
      <c r="A376" s="65"/>
      <c r="B376" s="65"/>
      <c r="C376" s="65"/>
      <c r="D376" s="65"/>
      <c r="E376" s="65"/>
      <c r="F376" s="67"/>
      <c r="G376" s="65"/>
      <c r="H376" s="65"/>
      <c r="I376" s="65"/>
      <c r="J376" s="68"/>
      <c r="K376" s="65"/>
      <c r="L376" s="65"/>
      <c r="M376" s="65"/>
      <c r="N376" s="67"/>
      <c r="O376" s="65"/>
      <c r="P376" s="69"/>
      <c r="Q376" s="69"/>
      <c r="R376" s="65"/>
      <c r="S376" s="65"/>
      <c r="T376" s="65"/>
      <c r="U376" s="65"/>
      <c r="V376" s="65"/>
    </row>
    <row r="377" ht="15.75" customHeight="1">
      <c r="A377" s="65"/>
      <c r="B377" s="65"/>
      <c r="C377" s="65"/>
      <c r="D377" s="65"/>
      <c r="E377" s="65"/>
      <c r="F377" s="67"/>
      <c r="G377" s="65"/>
      <c r="H377" s="65"/>
      <c r="I377" s="65"/>
      <c r="J377" s="68"/>
      <c r="K377" s="65"/>
      <c r="L377" s="65"/>
      <c r="M377" s="65"/>
      <c r="N377" s="67"/>
      <c r="O377" s="65"/>
      <c r="P377" s="69"/>
      <c r="Q377" s="69"/>
      <c r="R377" s="65"/>
      <c r="S377" s="65"/>
      <c r="T377" s="65"/>
      <c r="U377" s="65"/>
      <c r="V377" s="65"/>
    </row>
    <row r="378" ht="15.75" customHeight="1">
      <c r="A378" s="65"/>
      <c r="B378" s="65"/>
      <c r="C378" s="65"/>
      <c r="D378" s="65"/>
      <c r="E378" s="65"/>
      <c r="F378" s="67"/>
      <c r="G378" s="65"/>
      <c r="H378" s="65"/>
      <c r="I378" s="65"/>
      <c r="J378" s="68"/>
      <c r="K378" s="65"/>
      <c r="L378" s="65"/>
      <c r="M378" s="65"/>
      <c r="N378" s="67"/>
      <c r="O378" s="65"/>
      <c r="P378" s="69"/>
      <c r="Q378" s="69"/>
      <c r="R378" s="65"/>
      <c r="S378" s="65"/>
      <c r="T378" s="65"/>
      <c r="U378" s="65"/>
      <c r="V378" s="65"/>
    </row>
    <row r="379" ht="15.75" customHeight="1">
      <c r="A379" s="65"/>
      <c r="B379" s="65"/>
      <c r="C379" s="65"/>
      <c r="D379" s="65"/>
      <c r="E379" s="65"/>
      <c r="F379" s="67"/>
      <c r="G379" s="65"/>
      <c r="H379" s="65"/>
      <c r="I379" s="65"/>
      <c r="J379" s="68"/>
      <c r="K379" s="65"/>
      <c r="L379" s="65"/>
      <c r="M379" s="65"/>
      <c r="N379" s="67"/>
      <c r="O379" s="65"/>
      <c r="P379" s="69"/>
      <c r="Q379" s="69"/>
      <c r="R379" s="65"/>
      <c r="S379" s="65"/>
      <c r="T379" s="65"/>
      <c r="U379" s="65"/>
      <c r="V379" s="65"/>
    </row>
    <row r="380" ht="15.75" customHeight="1">
      <c r="A380" s="65"/>
      <c r="B380" s="65"/>
      <c r="C380" s="65"/>
      <c r="D380" s="65"/>
      <c r="E380" s="65"/>
      <c r="F380" s="67"/>
      <c r="G380" s="65"/>
      <c r="H380" s="65"/>
      <c r="I380" s="65"/>
      <c r="J380" s="68"/>
      <c r="K380" s="65"/>
      <c r="L380" s="65"/>
      <c r="M380" s="65"/>
      <c r="N380" s="67"/>
      <c r="O380" s="65"/>
      <c r="P380" s="69"/>
      <c r="Q380" s="69"/>
      <c r="R380" s="65"/>
      <c r="S380" s="65"/>
      <c r="T380" s="65"/>
      <c r="U380" s="65"/>
      <c r="V380" s="65"/>
    </row>
    <row r="381" ht="15.75" customHeight="1">
      <c r="A381" s="65"/>
      <c r="B381" s="65"/>
      <c r="C381" s="65"/>
      <c r="D381" s="65"/>
      <c r="E381" s="65"/>
      <c r="F381" s="67"/>
      <c r="G381" s="65"/>
      <c r="H381" s="65"/>
      <c r="I381" s="65"/>
      <c r="J381" s="68"/>
      <c r="K381" s="65"/>
      <c r="L381" s="65"/>
      <c r="M381" s="65"/>
      <c r="N381" s="67"/>
      <c r="O381" s="65"/>
      <c r="P381" s="69"/>
      <c r="Q381" s="69"/>
      <c r="R381" s="65"/>
      <c r="S381" s="65"/>
      <c r="T381" s="65"/>
      <c r="U381" s="65"/>
      <c r="V381" s="65"/>
    </row>
    <row r="382" ht="15.75" customHeight="1">
      <c r="A382" s="65"/>
      <c r="B382" s="65"/>
      <c r="C382" s="65"/>
      <c r="D382" s="65"/>
      <c r="E382" s="65"/>
      <c r="F382" s="67"/>
      <c r="G382" s="65"/>
      <c r="H382" s="65"/>
      <c r="I382" s="65"/>
      <c r="J382" s="68"/>
      <c r="K382" s="65"/>
      <c r="L382" s="65"/>
      <c r="M382" s="65"/>
      <c r="N382" s="67"/>
      <c r="O382" s="65"/>
      <c r="P382" s="69"/>
      <c r="Q382" s="69"/>
      <c r="R382" s="65"/>
      <c r="S382" s="65"/>
      <c r="T382" s="65"/>
      <c r="U382" s="65"/>
      <c r="V382" s="65"/>
    </row>
    <row r="383" ht="15.75" customHeight="1">
      <c r="A383" s="65"/>
      <c r="B383" s="65"/>
      <c r="C383" s="65"/>
      <c r="D383" s="65"/>
      <c r="E383" s="65"/>
      <c r="F383" s="67"/>
      <c r="G383" s="65"/>
      <c r="H383" s="65"/>
      <c r="I383" s="65"/>
      <c r="J383" s="68"/>
      <c r="K383" s="65"/>
      <c r="L383" s="65"/>
      <c r="M383" s="65"/>
      <c r="N383" s="67"/>
      <c r="O383" s="65"/>
      <c r="P383" s="69"/>
      <c r="Q383" s="69"/>
      <c r="R383" s="65"/>
      <c r="S383" s="65"/>
      <c r="T383" s="65"/>
      <c r="U383" s="65"/>
      <c r="V383" s="65"/>
    </row>
    <row r="384" ht="15.75" customHeight="1">
      <c r="A384" s="65"/>
      <c r="B384" s="65"/>
      <c r="C384" s="65"/>
      <c r="D384" s="65"/>
      <c r="E384" s="65"/>
      <c r="F384" s="67"/>
      <c r="G384" s="65"/>
      <c r="H384" s="65"/>
      <c r="I384" s="65"/>
      <c r="J384" s="68"/>
      <c r="K384" s="65"/>
      <c r="L384" s="65"/>
      <c r="M384" s="65"/>
      <c r="N384" s="67"/>
      <c r="O384" s="65"/>
      <c r="P384" s="69"/>
      <c r="Q384" s="69"/>
      <c r="R384" s="65"/>
      <c r="S384" s="65"/>
      <c r="T384" s="65"/>
      <c r="U384" s="65"/>
      <c r="V384" s="65"/>
    </row>
    <row r="385" ht="15.75" customHeight="1">
      <c r="A385" s="65"/>
      <c r="B385" s="65"/>
      <c r="C385" s="65"/>
      <c r="D385" s="65"/>
      <c r="E385" s="65"/>
      <c r="F385" s="67"/>
      <c r="G385" s="65"/>
      <c r="H385" s="65"/>
      <c r="I385" s="65"/>
      <c r="J385" s="68"/>
      <c r="K385" s="65"/>
      <c r="L385" s="65"/>
      <c r="M385" s="65"/>
      <c r="N385" s="67"/>
      <c r="O385" s="65"/>
      <c r="P385" s="69"/>
      <c r="Q385" s="69"/>
      <c r="R385" s="65"/>
      <c r="S385" s="65"/>
      <c r="T385" s="65"/>
      <c r="U385" s="65"/>
      <c r="V385" s="65"/>
    </row>
    <row r="386" ht="15.75" customHeight="1">
      <c r="A386" s="65"/>
      <c r="B386" s="65"/>
      <c r="C386" s="65"/>
      <c r="D386" s="65"/>
      <c r="E386" s="65"/>
      <c r="F386" s="67"/>
      <c r="G386" s="65"/>
      <c r="H386" s="65"/>
      <c r="I386" s="65"/>
      <c r="J386" s="68"/>
      <c r="K386" s="65"/>
      <c r="L386" s="65"/>
      <c r="M386" s="65"/>
      <c r="N386" s="67"/>
      <c r="O386" s="65"/>
      <c r="P386" s="69"/>
      <c r="Q386" s="69"/>
      <c r="R386" s="65"/>
      <c r="S386" s="65"/>
      <c r="T386" s="65"/>
      <c r="U386" s="65"/>
      <c r="V386" s="65"/>
    </row>
    <row r="387" ht="15.75" customHeight="1">
      <c r="A387" s="65"/>
      <c r="B387" s="65"/>
      <c r="C387" s="65"/>
      <c r="D387" s="65"/>
      <c r="E387" s="65"/>
      <c r="F387" s="67"/>
      <c r="G387" s="65"/>
      <c r="H387" s="65"/>
      <c r="I387" s="65"/>
      <c r="J387" s="68"/>
      <c r="K387" s="65"/>
      <c r="L387" s="65"/>
      <c r="M387" s="65"/>
      <c r="N387" s="67"/>
      <c r="O387" s="65"/>
      <c r="P387" s="69"/>
      <c r="Q387" s="69"/>
      <c r="R387" s="65"/>
      <c r="S387" s="65"/>
      <c r="T387" s="65"/>
      <c r="U387" s="65"/>
      <c r="V387" s="65"/>
    </row>
    <row r="388" ht="15.75" customHeight="1">
      <c r="A388" s="65"/>
      <c r="B388" s="65"/>
      <c r="C388" s="65"/>
      <c r="D388" s="65"/>
      <c r="E388" s="65"/>
      <c r="F388" s="67"/>
      <c r="G388" s="65"/>
      <c r="H388" s="65"/>
      <c r="I388" s="65"/>
      <c r="J388" s="68"/>
      <c r="K388" s="65"/>
      <c r="L388" s="65"/>
      <c r="M388" s="65"/>
      <c r="N388" s="67"/>
      <c r="O388" s="65"/>
      <c r="P388" s="69"/>
      <c r="Q388" s="69"/>
      <c r="R388" s="65"/>
      <c r="S388" s="65"/>
      <c r="T388" s="65"/>
      <c r="U388" s="65"/>
      <c r="V388" s="65"/>
    </row>
    <row r="389" ht="15.75" customHeight="1">
      <c r="A389" s="65"/>
      <c r="B389" s="65"/>
      <c r="C389" s="65"/>
      <c r="D389" s="65"/>
      <c r="E389" s="65"/>
      <c r="F389" s="67"/>
      <c r="G389" s="65"/>
      <c r="H389" s="65"/>
      <c r="I389" s="65"/>
      <c r="J389" s="68"/>
      <c r="K389" s="65"/>
      <c r="L389" s="65"/>
      <c r="M389" s="65"/>
      <c r="N389" s="67"/>
      <c r="O389" s="65"/>
      <c r="P389" s="69"/>
      <c r="Q389" s="69"/>
      <c r="R389" s="65"/>
      <c r="S389" s="65"/>
      <c r="T389" s="65"/>
      <c r="U389" s="65"/>
      <c r="V389" s="65"/>
    </row>
    <row r="390" ht="15.75" customHeight="1">
      <c r="A390" s="65"/>
      <c r="B390" s="65"/>
      <c r="C390" s="65"/>
      <c r="D390" s="65"/>
      <c r="E390" s="65"/>
      <c r="F390" s="67"/>
      <c r="G390" s="65"/>
      <c r="H390" s="65"/>
      <c r="I390" s="65"/>
      <c r="J390" s="68"/>
      <c r="K390" s="65"/>
      <c r="L390" s="65"/>
      <c r="M390" s="65"/>
      <c r="N390" s="67"/>
      <c r="O390" s="65"/>
      <c r="P390" s="69"/>
      <c r="Q390" s="69"/>
      <c r="R390" s="65"/>
      <c r="S390" s="65"/>
      <c r="T390" s="65"/>
      <c r="U390" s="65"/>
      <c r="V390" s="65"/>
    </row>
    <row r="391" ht="15.75" customHeight="1">
      <c r="A391" s="65"/>
      <c r="B391" s="65"/>
      <c r="C391" s="65"/>
      <c r="D391" s="65"/>
      <c r="E391" s="65"/>
      <c r="F391" s="67"/>
      <c r="G391" s="65"/>
      <c r="H391" s="65"/>
      <c r="I391" s="65"/>
      <c r="J391" s="68"/>
      <c r="K391" s="65"/>
      <c r="L391" s="65"/>
      <c r="M391" s="65"/>
      <c r="N391" s="67"/>
      <c r="O391" s="65"/>
      <c r="P391" s="69"/>
      <c r="Q391" s="69"/>
      <c r="R391" s="65"/>
      <c r="S391" s="65"/>
      <c r="T391" s="65"/>
      <c r="U391" s="65"/>
      <c r="V391" s="65"/>
    </row>
    <row r="392" ht="15.75" customHeight="1">
      <c r="A392" s="65"/>
      <c r="B392" s="65"/>
      <c r="C392" s="65"/>
      <c r="D392" s="65"/>
      <c r="E392" s="65"/>
      <c r="F392" s="67"/>
      <c r="G392" s="65"/>
      <c r="H392" s="65"/>
      <c r="I392" s="65"/>
      <c r="J392" s="68"/>
      <c r="K392" s="65"/>
      <c r="L392" s="65"/>
      <c r="M392" s="65"/>
      <c r="N392" s="67"/>
      <c r="O392" s="65"/>
      <c r="P392" s="69"/>
      <c r="Q392" s="69"/>
      <c r="R392" s="65"/>
      <c r="S392" s="65"/>
      <c r="T392" s="65"/>
      <c r="U392" s="65"/>
      <c r="V392" s="65"/>
    </row>
    <row r="393" ht="15.75" customHeight="1">
      <c r="A393" s="65"/>
      <c r="B393" s="65"/>
      <c r="C393" s="65"/>
      <c r="D393" s="65"/>
      <c r="E393" s="65"/>
      <c r="F393" s="67"/>
      <c r="G393" s="65"/>
      <c r="H393" s="65"/>
      <c r="I393" s="65"/>
      <c r="J393" s="68"/>
      <c r="K393" s="65"/>
      <c r="L393" s="65"/>
      <c r="M393" s="65"/>
      <c r="N393" s="67"/>
      <c r="O393" s="65"/>
      <c r="P393" s="69"/>
      <c r="Q393" s="69"/>
      <c r="R393" s="65"/>
      <c r="S393" s="65"/>
      <c r="T393" s="65"/>
      <c r="U393" s="65"/>
      <c r="V393" s="65"/>
    </row>
    <row r="394" ht="15.75" customHeight="1">
      <c r="A394" s="65"/>
      <c r="B394" s="65"/>
      <c r="C394" s="65"/>
      <c r="D394" s="65"/>
      <c r="E394" s="65"/>
      <c r="F394" s="67"/>
      <c r="G394" s="65"/>
      <c r="H394" s="65"/>
      <c r="I394" s="65"/>
      <c r="J394" s="68"/>
      <c r="K394" s="65"/>
      <c r="L394" s="65"/>
      <c r="M394" s="65"/>
      <c r="N394" s="67"/>
      <c r="O394" s="65"/>
      <c r="P394" s="69"/>
      <c r="Q394" s="69"/>
      <c r="R394" s="65"/>
      <c r="S394" s="65"/>
      <c r="T394" s="65"/>
      <c r="U394" s="65"/>
      <c r="V394" s="65"/>
    </row>
    <row r="395" ht="15.75" customHeight="1">
      <c r="A395" s="65"/>
      <c r="B395" s="65"/>
      <c r="C395" s="65"/>
      <c r="D395" s="65"/>
      <c r="E395" s="65"/>
      <c r="F395" s="67"/>
      <c r="G395" s="65"/>
      <c r="H395" s="65"/>
      <c r="I395" s="65"/>
      <c r="J395" s="68"/>
      <c r="K395" s="65"/>
      <c r="L395" s="65"/>
      <c r="M395" s="65"/>
      <c r="N395" s="67"/>
      <c r="O395" s="65"/>
      <c r="P395" s="69"/>
      <c r="Q395" s="69"/>
      <c r="R395" s="65"/>
      <c r="S395" s="65"/>
      <c r="T395" s="65"/>
      <c r="U395" s="65"/>
      <c r="V395" s="65"/>
    </row>
    <row r="396" ht="15.75" customHeight="1">
      <c r="A396" s="65"/>
      <c r="B396" s="65"/>
      <c r="C396" s="65"/>
      <c r="D396" s="65"/>
      <c r="E396" s="65"/>
      <c r="F396" s="67"/>
      <c r="G396" s="65"/>
      <c r="H396" s="65"/>
      <c r="I396" s="65"/>
      <c r="J396" s="68"/>
      <c r="K396" s="65"/>
      <c r="L396" s="65"/>
      <c r="M396" s="65"/>
      <c r="N396" s="67"/>
      <c r="O396" s="65"/>
      <c r="P396" s="69"/>
      <c r="Q396" s="69"/>
      <c r="R396" s="65"/>
      <c r="S396" s="65"/>
      <c r="T396" s="65"/>
      <c r="U396" s="65"/>
      <c r="V396" s="65"/>
    </row>
    <row r="397" ht="15.75" customHeight="1">
      <c r="A397" s="65"/>
      <c r="B397" s="65"/>
      <c r="C397" s="65"/>
      <c r="D397" s="65"/>
      <c r="E397" s="65"/>
      <c r="F397" s="67"/>
      <c r="G397" s="65"/>
      <c r="H397" s="65"/>
      <c r="I397" s="65"/>
      <c r="J397" s="68"/>
      <c r="K397" s="65"/>
      <c r="L397" s="65"/>
      <c r="M397" s="65"/>
      <c r="N397" s="67"/>
      <c r="O397" s="65"/>
      <c r="P397" s="69"/>
      <c r="Q397" s="69"/>
      <c r="R397" s="65"/>
      <c r="S397" s="65"/>
      <c r="T397" s="65"/>
      <c r="U397" s="65"/>
      <c r="V397" s="65"/>
    </row>
    <row r="398" ht="15.75" customHeight="1">
      <c r="A398" s="65"/>
      <c r="B398" s="65"/>
      <c r="C398" s="65"/>
      <c r="D398" s="65"/>
      <c r="E398" s="65"/>
      <c r="F398" s="67"/>
      <c r="G398" s="65"/>
      <c r="H398" s="65"/>
      <c r="I398" s="65"/>
      <c r="J398" s="68"/>
      <c r="K398" s="65"/>
      <c r="L398" s="65"/>
      <c r="M398" s="65"/>
      <c r="N398" s="67"/>
      <c r="O398" s="65"/>
      <c r="P398" s="69"/>
      <c r="Q398" s="69"/>
      <c r="R398" s="65"/>
      <c r="S398" s="65"/>
      <c r="T398" s="65"/>
      <c r="U398" s="65"/>
      <c r="V398" s="65"/>
    </row>
    <row r="399" ht="15.75" customHeight="1">
      <c r="A399" s="65"/>
      <c r="B399" s="65"/>
      <c r="C399" s="65"/>
      <c r="D399" s="65"/>
      <c r="E399" s="65"/>
      <c r="F399" s="67"/>
      <c r="G399" s="65"/>
      <c r="H399" s="65"/>
      <c r="I399" s="65"/>
      <c r="J399" s="68"/>
      <c r="K399" s="65"/>
      <c r="L399" s="65"/>
      <c r="M399" s="65"/>
      <c r="N399" s="67"/>
      <c r="O399" s="65"/>
      <c r="P399" s="69"/>
      <c r="Q399" s="69"/>
      <c r="R399" s="65"/>
      <c r="S399" s="65"/>
      <c r="T399" s="65"/>
      <c r="U399" s="65"/>
      <c r="V399" s="65"/>
    </row>
    <row r="400" ht="15.75" customHeight="1">
      <c r="A400" s="65"/>
      <c r="B400" s="65"/>
      <c r="C400" s="65"/>
      <c r="D400" s="65"/>
      <c r="E400" s="65"/>
      <c r="F400" s="67"/>
      <c r="G400" s="65"/>
      <c r="H400" s="65"/>
      <c r="I400" s="65"/>
      <c r="J400" s="68"/>
      <c r="K400" s="65"/>
      <c r="L400" s="65"/>
      <c r="M400" s="65"/>
      <c r="N400" s="67"/>
      <c r="O400" s="65"/>
      <c r="P400" s="69"/>
      <c r="Q400" s="69"/>
      <c r="R400" s="65"/>
      <c r="S400" s="65"/>
      <c r="T400" s="65"/>
      <c r="U400" s="65"/>
      <c r="V400" s="65"/>
    </row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A2"/>
    <mergeCell ref="B1:F1"/>
    <mergeCell ref="G1:J1"/>
    <mergeCell ref="K1:N1"/>
    <mergeCell ref="O1:V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2" width="13.14"/>
    <col customWidth="1" min="3" max="6" width="14.43"/>
    <col customWidth="1" min="9" max="9" width="17.86"/>
  </cols>
  <sheetData>
    <row r="1" ht="15.75" customHeight="1">
      <c r="A1" s="71" t="s">
        <v>0</v>
      </c>
      <c r="B1" s="71" t="s">
        <v>85</v>
      </c>
      <c r="C1" s="71" t="s">
        <v>86</v>
      </c>
      <c r="D1" s="72" t="s">
        <v>87</v>
      </c>
      <c r="E1" s="73" t="s">
        <v>88</v>
      </c>
      <c r="F1" s="74" t="s">
        <v>89</v>
      </c>
      <c r="G1" s="74" t="s">
        <v>75</v>
      </c>
      <c r="H1" s="74" t="s">
        <v>76</v>
      </c>
      <c r="I1" s="75" t="s">
        <v>90</v>
      </c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</row>
    <row r="2" ht="15.75" customHeight="1">
      <c r="A2" s="77">
        <v>43890.0</v>
      </c>
      <c r="B2" s="78">
        <v>40.0</v>
      </c>
      <c r="C2" s="78">
        <v>0.0</v>
      </c>
      <c r="D2" s="78">
        <f t="shared" ref="D2:D505" si="1">B2-C2</f>
        <v>40</v>
      </c>
      <c r="E2" s="79">
        <f t="shared" ref="E2:E505" si="2">C2/B2</f>
        <v>0</v>
      </c>
      <c r="F2" s="80">
        <v>40.0</v>
      </c>
      <c r="G2" s="81">
        <v>0.0</v>
      </c>
      <c r="H2" s="81">
        <v>40.0</v>
      </c>
      <c r="I2" s="82" t="s">
        <v>91</v>
      </c>
    </row>
    <row r="3" ht="15.75" customHeight="1">
      <c r="A3" s="77">
        <v>43891.0</v>
      </c>
      <c r="B3" s="78">
        <v>39.0</v>
      </c>
      <c r="C3" s="78">
        <v>0.0</v>
      </c>
      <c r="D3" s="78">
        <f t="shared" si="1"/>
        <v>39</v>
      </c>
      <c r="E3" s="79">
        <f t="shared" si="2"/>
        <v>0</v>
      </c>
      <c r="F3" s="80">
        <v>39.0</v>
      </c>
      <c r="G3" s="81">
        <v>0.0</v>
      </c>
      <c r="H3" s="81">
        <v>39.0</v>
      </c>
      <c r="I3" s="82" t="s">
        <v>91</v>
      </c>
    </row>
    <row r="4" ht="15.75" customHeight="1">
      <c r="A4" s="77">
        <v>43892.0</v>
      </c>
      <c r="B4" s="78">
        <v>3.0</v>
      </c>
      <c r="C4" s="78">
        <v>0.0</v>
      </c>
      <c r="D4" s="78">
        <f t="shared" si="1"/>
        <v>3</v>
      </c>
      <c r="E4" s="79">
        <f t="shared" si="2"/>
        <v>0</v>
      </c>
      <c r="F4" s="80">
        <v>3.0</v>
      </c>
      <c r="G4" s="81">
        <v>0.0</v>
      </c>
      <c r="H4" s="81">
        <v>3.0</v>
      </c>
      <c r="I4" s="82" t="s">
        <v>91</v>
      </c>
    </row>
    <row r="5" ht="15.75" customHeight="1">
      <c r="A5" s="77">
        <v>43893.0</v>
      </c>
      <c r="B5" s="78">
        <v>15.0</v>
      </c>
      <c r="C5" s="78">
        <v>3.0</v>
      </c>
      <c r="D5" s="78">
        <f t="shared" si="1"/>
        <v>12</v>
      </c>
      <c r="E5" s="79">
        <f t="shared" si="2"/>
        <v>0.2</v>
      </c>
      <c r="F5" s="80">
        <v>15.0</v>
      </c>
      <c r="G5" s="81">
        <v>3.0</v>
      </c>
      <c r="H5" s="81">
        <v>12.0</v>
      </c>
      <c r="I5" s="82" t="s">
        <v>92</v>
      </c>
    </row>
    <row r="6" ht="15.75" customHeight="1">
      <c r="A6" s="77">
        <v>43894.0</v>
      </c>
      <c r="B6" s="78">
        <v>7.0</v>
      </c>
      <c r="C6" s="78">
        <v>0.0</v>
      </c>
      <c r="D6" s="78">
        <f t="shared" si="1"/>
        <v>7</v>
      </c>
      <c r="E6" s="79">
        <f t="shared" si="2"/>
        <v>0</v>
      </c>
      <c r="F6" s="80">
        <v>7.0</v>
      </c>
      <c r="G6" s="81">
        <v>0.0</v>
      </c>
      <c r="H6" s="81">
        <v>7.0</v>
      </c>
      <c r="I6" s="82" t="s">
        <v>91</v>
      </c>
    </row>
    <row r="7" ht="15.75" customHeight="1">
      <c r="A7" s="77">
        <v>43895.0</v>
      </c>
      <c r="B7" s="78">
        <v>27.0</v>
      </c>
      <c r="C7" s="78">
        <v>0.0</v>
      </c>
      <c r="D7" s="78">
        <f t="shared" si="1"/>
        <v>27</v>
      </c>
      <c r="E7" s="79">
        <f t="shared" si="2"/>
        <v>0</v>
      </c>
      <c r="F7" s="80">
        <v>27.0</v>
      </c>
      <c r="G7" s="81">
        <v>3.0</v>
      </c>
      <c r="H7" s="81">
        <v>24.0</v>
      </c>
      <c r="I7" s="82" t="s">
        <v>93</v>
      </c>
    </row>
    <row r="8" ht="15.75" customHeight="1">
      <c r="A8" s="77">
        <v>43896.0</v>
      </c>
      <c r="B8" s="78">
        <v>5.0</v>
      </c>
      <c r="C8" s="78">
        <v>0.0</v>
      </c>
      <c r="D8" s="78">
        <f t="shared" si="1"/>
        <v>5</v>
      </c>
      <c r="E8" s="79">
        <f t="shared" si="2"/>
        <v>0</v>
      </c>
      <c r="F8" s="80">
        <v>5.0</v>
      </c>
      <c r="G8" s="81">
        <v>0.0</v>
      </c>
      <c r="H8" s="81">
        <v>5.0</v>
      </c>
      <c r="I8" s="82" t="s">
        <v>91</v>
      </c>
    </row>
    <row r="9" ht="15.75" customHeight="1">
      <c r="A9" s="77">
        <v>43897.0</v>
      </c>
      <c r="B9" s="78">
        <v>26.0</v>
      </c>
      <c r="C9" s="78">
        <v>0.0</v>
      </c>
      <c r="D9" s="78">
        <f t="shared" si="1"/>
        <v>26</v>
      </c>
      <c r="E9" s="79">
        <f t="shared" si="2"/>
        <v>0</v>
      </c>
      <c r="F9" s="80">
        <v>26.0</v>
      </c>
      <c r="G9" s="81">
        <v>0.0</v>
      </c>
      <c r="H9" s="81">
        <v>26.0</v>
      </c>
      <c r="I9" s="82" t="s">
        <v>91</v>
      </c>
    </row>
    <row r="10" ht="15.75" customHeight="1">
      <c r="A10" s="77">
        <v>43898.0</v>
      </c>
      <c r="B10" s="78">
        <v>56.0</v>
      </c>
      <c r="C10" s="78">
        <v>1.0</v>
      </c>
      <c r="D10" s="78">
        <f t="shared" si="1"/>
        <v>55</v>
      </c>
      <c r="E10" s="79">
        <f t="shared" si="2"/>
        <v>0.01785714286</v>
      </c>
      <c r="F10" s="80">
        <v>56.0</v>
      </c>
      <c r="G10" s="81">
        <v>0.0</v>
      </c>
      <c r="H10" s="81">
        <v>56.0</v>
      </c>
      <c r="I10" s="82" t="s">
        <v>91</v>
      </c>
    </row>
    <row r="11" ht="15.75" customHeight="1">
      <c r="A11" s="77">
        <v>43899.0</v>
      </c>
      <c r="B11" s="78">
        <v>73.0</v>
      </c>
      <c r="C11" s="78">
        <v>27.0</v>
      </c>
      <c r="D11" s="78">
        <f t="shared" si="1"/>
        <v>46</v>
      </c>
      <c r="E11" s="79">
        <f t="shared" si="2"/>
        <v>0.3698630137</v>
      </c>
      <c r="F11" s="80">
        <v>73.0</v>
      </c>
      <c r="G11" s="81">
        <v>25.0</v>
      </c>
      <c r="H11" s="81">
        <v>48.0</v>
      </c>
      <c r="I11" s="82" t="s">
        <v>94</v>
      </c>
    </row>
    <row r="12" ht="15.75" customHeight="1">
      <c r="A12" s="77">
        <v>43900.0</v>
      </c>
      <c r="B12" s="78">
        <v>52.0</v>
      </c>
      <c r="C12" s="78">
        <v>2.0</v>
      </c>
      <c r="D12" s="78">
        <f t="shared" si="1"/>
        <v>50</v>
      </c>
      <c r="E12" s="79">
        <f t="shared" si="2"/>
        <v>0.03846153846</v>
      </c>
      <c r="F12" s="80">
        <v>52.0</v>
      </c>
      <c r="G12" s="81">
        <v>0.0</v>
      </c>
      <c r="H12" s="81">
        <v>52.0</v>
      </c>
      <c r="I12" s="82" t="s">
        <v>91</v>
      </c>
    </row>
    <row r="13" ht="15.75" customHeight="1">
      <c r="A13" s="77">
        <v>43901.0</v>
      </c>
      <c r="B13" s="78">
        <v>48.0</v>
      </c>
      <c r="C13" s="78">
        <v>26.0</v>
      </c>
      <c r="D13" s="78">
        <f t="shared" si="1"/>
        <v>22</v>
      </c>
      <c r="E13" s="79">
        <f t="shared" si="2"/>
        <v>0.5416666667</v>
      </c>
      <c r="F13" s="80">
        <v>48.0</v>
      </c>
      <c r="G13" s="81">
        <v>3.0</v>
      </c>
      <c r="H13" s="81">
        <v>45.0</v>
      </c>
      <c r="I13" s="82" t="s">
        <v>95</v>
      </c>
    </row>
    <row r="14" ht="15.75" customHeight="1">
      <c r="A14" s="77">
        <v>43902.0</v>
      </c>
      <c r="B14" s="78">
        <v>56.0</v>
      </c>
      <c r="C14" s="78">
        <v>10.0</v>
      </c>
      <c r="D14" s="78">
        <f t="shared" si="1"/>
        <v>46</v>
      </c>
      <c r="E14" s="79">
        <f t="shared" si="2"/>
        <v>0.1785714286</v>
      </c>
      <c r="F14" s="80">
        <v>56.0</v>
      </c>
      <c r="G14" s="81">
        <v>23.0</v>
      </c>
      <c r="H14" s="81">
        <v>33.0</v>
      </c>
      <c r="I14" s="82" t="s">
        <v>96</v>
      </c>
    </row>
    <row r="15" ht="15.75" customHeight="1">
      <c r="A15" s="77">
        <v>43903.0</v>
      </c>
      <c r="B15" s="78">
        <v>30.0</v>
      </c>
      <c r="C15" s="78">
        <v>7.0</v>
      </c>
      <c r="D15" s="78">
        <f t="shared" si="1"/>
        <v>23</v>
      </c>
      <c r="E15" s="79">
        <f t="shared" si="2"/>
        <v>0.2333333333</v>
      </c>
      <c r="F15" s="80">
        <v>30.0</v>
      </c>
      <c r="G15" s="81">
        <v>10.0</v>
      </c>
      <c r="H15" s="81">
        <v>20.0</v>
      </c>
      <c r="I15" s="82" t="s">
        <v>97</v>
      </c>
    </row>
    <row r="16" ht="15.75" customHeight="1">
      <c r="A16" s="77">
        <v>43904.0</v>
      </c>
      <c r="B16" s="78">
        <v>44.0</v>
      </c>
      <c r="C16" s="78">
        <v>16.0</v>
      </c>
      <c r="D16" s="78">
        <f t="shared" si="1"/>
        <v>28</v>
      </c>
      <c r="E16" s="79">
        <f t="shared" si="2"/>
        <v>0.3636363636</v>
      </c>
      <c r="F16" s="80">
        <v>44.0</v>
      </c>
      <c r="G16" s="81">
        <v>3.0</v>
      </c>
      <c r="H16" s="81">
        <v>41.0</v>
      </c>
      <c r="I16" s="82" t="s">
        <v>98</v>
      </c>
    </row>
    <row r="17" ht="15.75" customHeight="1">
      <c r="A17" s="77">
        <v>43905.0</v>
      </c>
      <c r="B17" s="78">
        <v>41.0</v>
      </c>
      <c r="C17" s="78">
        <v>2.0</v>
      </c>
      <c r="D17" s="78">
        <f t="shared" si="1"/>
        <v>39</v>
      </c>
      <c r="E17" s="79">
        <f t="shared" si="2"/>
        <v>0.0487804878</v>
      </c>
      <c r="F17" s="80">
        <v>41.0</v>
      </c>
      <c r="G17" s="81">
        <v>15.0</v>
      </c>
      <c r="H17" s="81">
        <v>26.0</v>
      </c>
      <c r="I17" s="82" t="s">
        <v>99</v>
      </c>
    </row>
    <row r="18" ht="15.75" customHeight="1">
      <c r="A18" s="77">
        <v>43906.0</v>
      </c>
      <c r="B18" s="78">
        <v>47.0</v>
      </c>
      <c r="C18" s="78">
        <v>25.0</v>
      </c>
      <c r="D18" s="78">
        <f t="shared" si="1"/>
        <v>22</v>
      </c>
      <c r="E18" s="79">
        <f t="shared" si="2"/>
        <v>0.5319148936</v>
      </c>
      <c r="F18" s="80">
        <v>47.0</v>
      </c>
      <c r="G18" s="81">
        <v>2.0</v>
      </c>
      <c r="H18" s="81">
        <v>45.0</v>
      </c>
      <c r="I18" s="82" t="s">
        <v>100</v>
      </c>
    </row>
    <row r="19" ht="15.75" customHeight="1">
      <c r="A19" s="77">
        <v>43907.0</v>
      </c>
      <c r="B19" s="78">
        <v>104.0</v>
      </c>
      <c r="C19" s="78">
        <v>38.0</v>
      </c>
      <c r="D19" s="78">
        <f t="shared" si="1"/>
        <v>66</v>
      </c>
      <c r="E19" s="79">
        <f t="shared" si="2"/>
        <v>0.3653846154</v>
      </c>
      <c r="F19" s="80">
        <v>104.0</v>
      </c>
      <c r="G19" s="81">
        <v>26.0</v>
      </c>
      <c r="H19" s="81">
        <v>78.0</v>
      </c>
      <c r="I19" s="82" t="s">
        <v>101</v>
      </c>
    </row>
    <row r="20" ht="15.75" customHeight="1">
      <c r="A20" s="77">
        <v>43908.0</v>
      </c>
      <c r="B20" s="78">
        <v>132.0</v>
      </c>
      <c r="C20" s="78">
        <v>51.0</v>
      </c>
      <c r="D20" s="78">
        <f t="shared" si="1"/>
        <v>81</v>
      </c>
      <c r="E20" s="79">
        <f t="shared" si="2"/>
        <v>0.3863636364</v>
      </c>
      <c r="F20" s="80">
        <v>132.0</v>
      </c>
      <c r="G20" s="81">
        <v>38.0</v>
      </c>
      <c r="H20" s="81">
        <v>94.0</v>
      </c>
      <c r="I20" s="82" t="s">
        <v>102</v>
      </c>
    </row>
    <row r="21" ht="15.75" customHeight="1">
      <c r="A21" s="77">
        <v>43909.0</v>
      </c>
      <c r="B21" s="78">
        <v>154.0</v>
      </c>
      <c r="C21" s="78">
        <v>13.0</v>
      </c>
      <c r="D21" s="78">
        <f t="shared" si="1"/>
        <v>141</v>
      </c>
      <c r="E21" s="79">
        <f t="shared" si="2"/>
        <v>0.08441558442</v>
      </c>
      <c r="F21" s="80">
        <v>154.0</v>
      </c>
      <c r="G21" s="81">
        <v>48.0</v>
      </c>
      <c r="H21" s="81">
        <v>106.0</v>
      </c>
      <c r="I21" s="82" t="s">
        <v>103</v>
      </c>
    </row>
    <row r="22" ht="15.75" customHeight="1">
      <c r="A22" s="77">
        <v>43910.0</v>
      </c>
      <c r="B22" s="78">
        <v>118.0</v>
      </c>
      <c r="C22" s="78">
        <v>44.0</v>
      </c>
      <c r="D22" s="78">
        <f t="shared" si="1"/>
        <v>74</v>
      </c>
      <c r="E22" s="79">
        <f t="shared" si="2"/>
        <v>0.3728813559</v>
      </c>
      <c r="F22" s="80">
        <v>118.0</v>
      </c>
      <c r="G22" s="81">
        <v>12.0</v>
      </c>
      <c r="H22" s="81">
        <v>106.0</v>
      </c>
      <c r="I22" s="82" t="s">
        <v>104</v>
      </c>
    </row>
    <row r="23" ht="15.75" customHeight="1">
      <c r="A23" s="77">
        <v>43911.0</v>
      </c>
      <c r="B23" s="78">
        <v>501.0</v>
      </c>
      <c r="C23" s="78">
        <v>39.0</v>
      </c>
      <c r="D23" s="78">
        <f t="shared" si="1"/>
        <v>462</v>
      </c>
      <c r="E23" s="79">
        <f t="shared" si="2"/>
        <v>0.07784431138</v>
      </c>
      <c r="F23" s="80">
        <v>501.0</v>
      </c>
      <c r="G23" s="81">
        <v>48.0</v>
      </c>
      <c r="H23" s="83">
        <v>453.0</v>
      </c>
      <c r="I23" s="82" t="s">
        <v>105</v>
      </c>
    </row>
    <row r="24" ht="15.75" customHeight="1">
      <c r="A24" s="77">
        <v>43912.0</v>
      </c>
      <c r="B24" s="78">
        <v>1097.0</v>
      </c>
      <c r="C24" s="78">
        <v>49.0</v>
      </c>
      <c r="D24" s="78">
        <f t="shared" si="1"/>
        <v>1048</v>
      </c>
      <c r="E24" s="79">
        <f t="shared" si="2"/>
        <v>0.04466727438</v>
      </c>
      <c r="F24" s="80">
        <v>1097.0</v>
      </c>
      <c r="G24" s="81">
        <v>37.0</v>
      </c>
      <c r="H24" s="81">
        <v>1060.0</v>
      </c>
      <c r="I24" s="82" t="s">
        <v>106</v>
      </c>
    </row>
    <row r="25" ht="15.75" customHeight="1">
      <c r="A25" s="77">
        <v>43913.0</v>
      </c>
      <c r="B25" s="78">
        <v>378.0</v>
      </c>
      <c r="C25" s="78">
        <v>71.0</v>
      </c>
      <c r="D25" s="78">
        <f t="shared" si="1"/>
        <v>307</v>
      </c>
      <c r="E25" s="79">
        <f t="shared" si="2"/>
        <v>0.1878306878</v>
      </c>
      <c r="F25" s="80">
        <v>378.0</v>
      </c>
      <c r="G25" s="81">
        <v>30.0</v>
      </c>
      <c r="H25" s="81">
        <v>348.0</v>
      </c>
      <c r="I25" s="82" t="s">
        <v>107</v>
      </c>
    </row>
    <row r="26" ht="15.75" customHeight="1">
      <c r="A26" s="77">
        <v>43914.0</v>
      </c>
      <c r="B26" s="78">
        <v>347.0</v>
      </c>
      <c r="C26" s="78">
        <v>45.0</v>
      </c>
      <c r="D26" s="78">
        <f t="shared" si="1"/>
        <v>302</v>
      </c>
      <c r="E26" s="79">
        <f t="shared" si="2"/>
        <v>0.1296829971</v>
      </c>
      <c r="F26" s="80">
        <v>347.0</v>
      </c>
      <c r="G26" s="81">
        <v>71.0</v>
      </c>
      <c r="H26" s="81">
        <v>276.0</v>
      </c>
      <c r="I26" s="82" t="s">
        <v>108</v>
      </c>
    </row>
    <row r="27" ht="15.75" customHeight="1">
      <c r="A27" s="77">
        <v>43915.0</v>
      </c>
      <c r="B27" s="78">
        <v>196.0</v>
      </c>
      <c r="C27" s="78">
        <v>43.0</v>
      </c>
      <c r="D27" s="78">
        <f t="shared" si="1"/>
        <v>153</v>
      </c>
      <c r="E27" s="79">
        <f t="shared" si="2"/>
        <v>0.2193877551</v>
      </c>
      <c r="F27" s="80">
        <v>196.0</v>
      </c>
      <c r="G27" s="81">
        <v>46.0</v>
      </c>
      <c r="H27" s="81">
        <v>150.0</v>
      </c>
      <c r="I27" s="82" t="s">
        <v>109</v>
      </c>
    </row>
    <row r="28" ht="15.75" customHeight="1">
      <c r="A28" s="77">
        <v>43916.0</v>
      </c>
      <c r="B28" s="78">
        <v>248.0</v>
      </c>
      <c r="C28" s="78">
        <v>51.0</v>
      </c>
      <c r="D28" s="78">
        <f t="shared" si="1"/>
        <v>197</v>
      </c>
      <c r="E28" s="79">
        <f t="shared" si="2"/>
        <v>0.2056451613</v>
      </c>
      <c r="F28" s="80">
        <v>248.0</v>
      </c>
      <c r="G28" s="81">
        <v>37.0</v>
      </c>
      <c r="H28" s="81">
        <v>211.0</v>
      </c>
      <c r="I28" s="82" t="s">
        <v>110</v>
      </c>
    </row>
    <row r="29" ht="15.75" customHeight="1">
      <c r="A29" s="77">
        <v>43917.0</v>
      </c>
      <c r="B29" s="78">
        <v>199.0</v>
      </c>
      <c r="C29" s="78">
        <v>37.0</v>
      </c>
      <c r="D29" s="78">
        <f t="shared" si="1"/>
        <v>162</v>
      </c>
      <c r="E29" s="79">
        <f t="shared" si="2"/>
        <v>0.1859296482</v>
      </c>
      <c r="F29" s="80">
        <v>200.0</v>
      </c>
      <c r="G29" s="81">
        <v>48.0</v>
      </c>
      <c r="H29" s="81">
        <v>152.0</v>
      </c>
      <c r="I29" s="82" t="s">
        <v>111</v>
      </c>
    </row>
    <row r="30" ht="15.75" customHeight="1">
      <c r="A30" s="77">
        <v>43918.0</v>
      </c>
      <c r="B30" s="78">
        <v>359.0</v>
      </c>
      <c r="C30" s="78">
        <v>98.0</v>
      </c>
      <c r="D30" s="78">
        <f t="shared" si="1"/>
        <v>261</v>
      </c>
      <c r="E30" s="79">
        <f t="shared" si="2"/>
        <v>0.2729805014</v>
      </c>
      <c r="F30" s="80">
        <v>359.0</v>
      </c>
      <c r="G30" s="81">
        <v>35.0</v>
      </c>
      <c r="H30" s="81">
        <v>324.0</v>
      </c>
      <c r="I30" s="82" t="s">
        <v>112</v>
      </c>
    </row>
    <row r="31" ht="15.75" customHeight="1">
      <c r="A31" s="77">
        <v>43919.0</v>
      </c>
      <c r="B31" s="78">
        <v>127.0</v>
      </c>
      <c r="C31" s="78">
        <v>26.0</v>
      </c>
      <c r="D31" s="78">
        <f t="shared" si="1"/>
        <v>101</v>
      </c>
      <c r="E31" s="79">
        <f t="shared" si="2"/>
        <v>0.2047244094</v>
      </c>
      <c r="F31" s="80">
        <v>127.0</v>
      </c>
      <c r="G31" s="81">
        <v>102.0</v>
      </c>
      <c r="H31" s="81">
        <v>25.0</v>
      </c>
      <c r="I31" s="82" t="s">
        <v>113</v>
      </c>
    </row>
    <row r="32" ht="15.75" customHeight="1">
      <c r="A32" s="77">
        <v>43920.0</v>
      </c>
      <c r="B32" s="78">
        <v>217.0</v>
      </c>
      <c r="C32" s="78">
        <v>14.0</v>
      </c>
      <c r="D32" s="78">
        <f t="shared" si="1"/>
        <v>203</v>
      </c>
      <c r="E32" s="79">
        <f t="shared" si="2"/>
        <v>0.06451612903</v>
      </c>
      <c r="F32" s="80">
        <v>217.0</v>
      </c>
      <c r="G32" s="81">
        <v>26.0</v>
      </c>
      <c r="H32" s="81">
        <v>191.0</v>
      </c>
      <c r="I32" s="82" t="s">
        <v>114</v>
      </c>
    </row>
    <row r="33" ht="15.75" customHeight="1">
      <c r="A33" s="77">
        <v>43921.0</v>
      </c>
      <c r="B33" s="78">
        <v>300.0</v>
      </c>
      <c r="C33" s="78">
        <v>75.0</v>
      </c>
      <c r="D33" s="78">
        <f t="shared" si="1"/>
        <v>225</v>
      </c>
      <c r="E33" s="79">
        <f t="shared" si="2"/>
        <v>0.25</v>
      </c>
      <c r="F33" s="80">
        <v>300.0</v>
      </c>
      <c r="G33" s="81">
        <v>31.0</v>
      </c>
      <c r="H33" s="81">
        <v>269.0</v>
      </c>
      <c r="I33" s="82" t="s">
        <v>115</v>
      </c>
    </row>
    <row r="34" ht="15.75" customHeight="1">
      <c r="A34" s="77">
        <v>43922.0</v>
      </c>
      <c r="B34" s="78">
        <v>164.0</v>
      </c>
      <c r="C34" s="78">
        <v>93.0</v>
      </c>
      <c r="D34" s="78">
        <f t="shared" si="1"/>
        <v>71</v>
      </c>
      <c r="E34" s="79">
        <f t="shared" si="2"/>
        <v>0.5670731707</v>
      </c>
      <c r="F34" s="80">
        <v>194.0</v>
      </c>
      <c r="G34" s="81">
        <v>78.0</v>
      </c>
      <c r="H34" s="81">
        <v>116.0</v>
      </c>
      <c r="I34" s="82" t="s">
        <v>116</v>
      </c>
    </row>
    <row r="35" ht="15.75" customHeight="1">
      <c r="A35" s="77">
        <v>43923.0</v>
      </c>
      <c r="B35" s="78">
        <v>455.0</v>
      </c>
      <c r="C35" s="78">
        <v>81.0</v>
      </c>
      <c r="D35" s="78">
        <f t="shared" si="1"/>
        <v>374</v>
      </c>
      <c r="E35" s="79">
        <f t="shared" si="2"/>
        <v>0.178021978</v>
      </c>
      <c r="F35" s="80">
        <v>615.0</v>
      </c>
      <c r="G35" s="81">
        <v>104.0</v>
      </c>
      <c r="H35" s="81">
        <v>511.0</v>
      </c>
      <c r="I35" s="82" t="s">
        <v>117</v>
      </c>
    </row>
    <row r="36" ht="15.75" customHeight="1">
      <c r="A36" s="77">
        <v>43924.0</v>
      </c>
      <c r="B36" s="78">
        <v>908.0</v>
      </c>
      <c r="C36" s="78">
        <v>81.0</v>
      </c>
      <c r="D36" s="78">
        <f t="shared" si="1"/>
        <v>827</v>
      </c>
      <c r="E36" s="79">
        <f t="shared" si="2"/>
        <v>0.08920704846</v>
      </c>
      <c r="F36" s="80">
        <v>788.0</v>
      </c>
      <c r="G36" s="81">
        <v>132.0</v>
      </c>
      <c r="H36" s="81">
        <v>656.0</v>
      </c>
      <c r="I36" s="82" t="s">
        <v>118</v>
      </c>
    </row>
    <row r="37" ht="15.75" customHeight="1">
      <c r="A37" s="77">
        <v>43925.0</v>
      </c>
      <c r="B37" s="78">
        <v>1470.0</v>
      </c>
      <c r="C37" s="78">
        <v>80.0</v>
      </c>
      <c r="D37" s="78">
        <f t="shared" si="1"/>
        <v>1390</v>
      </c>
      <c r="E37" s="79">
        <f t="shared" si="2"/>
        <v>0.05442176871</v>
      </c>
      <c r="F37" s="80">
        <v>1651.0</v>
      </c>
      <c r="G37" s="81">
        <v>145.0</v>
      </c>
      <c r="H37" s="81">
        <v>1506.0</v>
      </c>
      <c r="I37" s="82" t="s">
        <v>119</v>
      </c>
    </row>
    <row r="38" ht="15.75" customHeight="1">
      <c r="A38" s="77">
        <v>43926.0</v>
      </c>
      <c r="B38" s="78">
        <v>1218.0</v>
      </c>
      <c r="C38" s="78">
        <v>148.0</v>
      </c>
      <c r="D38" s="78">
        <f t="shared" si="1"/>
        <v>1070</v>
      </c>
      <c r="E38" s="79">
        <f t="shared" si="2"/>
        <v>0.1215106732</v>
      </c>
      <c r="F38" s="80">
        <v>1618.0</v>
      </c>
      <c r="G38" s="81">
        <v>208.0</v>
      </c>
      <c r="H38" s="81">
        <v>1410.0</v>
      </c>
      <c r="I38" s="82" t="s">
        <v>120</v>
      </c>
    </row>
    <row r="39" ht="15.75" customHeight="1">
      <c r="A39" s="77">
        <v>43927.0</v>
      </c>
      <c r="B39" s="78">
        <v>812.0</v>
      </c>
      <c r="C39" s="78">
        <v>144.0</v>
      </c>
      <c r="D39" s="78">
        <f t="shared" si="1"/>
        <v>668</v>
      </c>
      <c r="E39" s="79">
        <f t="shared" si="2"/>
        <v>0.1773399015</v>
      </c>
      <c r="F39" s="80">
        <v>1189.0</v>
      </c>
      <c r="G39" s="81">
        <v>138.0</v>
      </c>
      <c r="H39" s="81">
        <v>1051.0</v>
      </c>
      <c r="I39" s="82" t="s">
        <v>121</v>
      </c>
    </row>
    <row r="40" ht="15.75" customHeight="1">
      <c r="A40" s="77">
        <v>43928.0</v>
      </c>
      <c r="B40" s="78">
        <v>877.0</v>
      </c>
      <c r="C40" s="78">
        <v>109.0</v>
      </c>
      <c r="D40" s="78">
        <f t="shared" si="1"/>
        <v>768</v>
      </c>
      <c r="E40" s="79">
        <f t="shared" si="2"/>
        <v>0.1242873432</v>
      </c>
      <c r="F40" s="80">
        <v>1476.0</v>
      </c>
      <c r="G40" s="81">
        <v>158.0</v>
      </c>
      <c r="H40" s="81">
        <v>1318.0</v>
      </c>
      <c r="I40" s="82" t="s">
        <v>122</v>
      </c>
    </row>
    <row r="41" ht="15.75" customHeight="1">
      <c r="A41" s="77">
        <v>43929.0</v>
      </c>
      <c r="B41" s="78">
        <v>988.0</v>
      </c>
      <c r="C41" s="78">
        <v>167.0</v>
      </c>
      <c r="D41" s="78">
        <f t="shared" si="1"/>
        <v>821</v>
      </c>
      <c r="E41" s="79">
        <f t="shared" si="2"/>
        <v>0.1690283401</v>
      </c>
      <c r="F41" s="80">
        <v>1412.0</v>
      </c>
      <c r="G41" s="81">
        <v>134.0</v>
      </c>
      <c r="H41" s="81">
        <v>1278.0</v>
      </c>
      <c r="I41" s="82" t="s">
        <v>123</v>
      </c>
    </row>
    <row r="42" ht="15.75" customHeight="1">
      <c r="A42" s="77">
        <v>43930.0</v>
      </c>
      <c r="B42" s="78">
        <v>1003.0</v>
      </c>
      <c r="C42" s="78">
        <v>91.0</v>
      </c>
      <c r="D42" s="78">
        <f t="shared" si="1"/>
        <v>912</v>
      </c>
      <c r="E42" s="79">
        <f t="shared" si="2"/>
        <v>0.09072781655</v>
      </c>
      <c r="F42" s="80">
        <v>1433.0</v>
      </c>
      <c r="G42" s="81">
        <v>201.0</v>
      </c>
      <c r="H42" s="81">
        <v>1232.0</v>
      </c>
      <c r="I42" s="82" t="s">
        <v>124</v>
      </c>
    </row>
    <row r="43" ht="15.75" customHeight="1">
      <c r="A43" s="77">
        <v>43931.0</v>
      </c>
      <c r="B43" s="78">
        <v>1304.0</v>
      </c>
      <c r="C43" s="78">
        <v>93.0</v>
      </c>
      <c r="D43" s="78">
        <f t="shared" si="1"/>
        <v>1211</v>
      </c>
      <c r="E43" s="79">
        <f t="shared" si="2"/>
        <v>0.0713190184</v>
      </c>
      <c r="F43" s="80">
        <v>1863.0</v>
      </c>
      <c r="G43" s="81">
        <v>162.0</v>
      </c>
      <c r="H43" s="81">
        <v>1701.0</v>
      </c>
      <c r="I43" s="82" t="s">
        <v>125</v>
      </c>
    </row>
    <row r="44" ht="15.75" customHeight="1">
      <c r="A44" s="77">
        <v>43932.0</v>
      </c>
      <c r="B44" s="78">
        <v>916.0</v>
      </c>
      <c r="C44" s="78">
        <v>179.0</v>
      </c>
      <c r="D44" s="78">
        <f t="shared" si="1"/>
        <v>737</v>
      </c>
      <c r="E44" s="79">
        <f t="shared" si="2"/>
        <v>0.1954148472</v>
      </c>
      <c r="F44" s="80">
        <v>1308.0</v>
      </c>
      <c r="G44" s="81">
        <v>160.0</v>
      </c>
      <c r="H44" s="81">
        <v>1148.0</v>
      </c>
      <c r="I44" s="82" t="s">
        <v>126</v>
      </c>
    </row>
    <row r="45" ht="15.75" customHeight="1">
      <c r="A45" s="77">
        <v>43933.0</v>
      </c>
      <c r="B45" s="78">
        <v>844.0</v>
      </c>
      <c r="C45" s="78">
        <v>160.0</v>
      </c>
      <c r="D45" s="78">
        <f t="shared" si="1"/>
        <v>684</v>
      </c>
      <c r="E45" s="79">
        <f t="shared" si="2"/>
        <v>0.1895734597</v>
      </c>
      <c r="F45" s="80">
        <v>1205.0</v>
      </c>
      <c r="G45" s="81">
        <v>173.0</v>
      </c>
      <c r="H45" s="81">
        <v>1032.0</v>
      </c>
      <c r="I45" s="82" t="s">
        <v>127</v>
      </c>
    </row>
    <row r="46" ht="15.75" customHeight="1">
      <c r="A46" s="77">
        <v>43934.0</v>
      </c>
      <c r="B46" s="78">
        <v>840.0</v>
      </c>
      <c r="C46" s="78">
        <v>107.0</v>
      </c>
      <c r="D46" s="78">
        <f t="shared" si="1"/>
        <v>733</v>
      </c>
      <c r="E46" s="79">
        <f t="shared" si="2"/>
        <v>0.1273809524</v>
      </c>
      <c r="F46" s="80">
        <v>1200.0</v>
      </c>
      <c r="G46" s="81">
        <v>133.0</v>
      </c>
      <c r="H46" s="81">
        <v>1067.0</v>
      </c>
      <c r="I46" s="82" t="s">
        <v>93</v>
      </c>
    </row>
    <row r="47" ht="15.75" customHeight="1">
      <c r="A47" s="77">
        <v>43935.0</v>
      </c>
      <c r="B47" s="78">
        <v>1114.0</v>
      </c>
      <c r="C47" s="78">
        <v>98.0</v>
      </c>
      <c r="D47" s="78">
        <f t="shared" si="1"/>
        <v>1016</v>
      </c>
      <c r="E47" s="79">
        <f t="shared" si="2"/>
        <v>0.08797127469</v>
      </c>
      <c r="F47" s="80">
        <v>1592.0</v>
      </c>
      <c r="G47" s="81">
        <v>160.0</v>
      </c>
      <c r="H47" s="81">
        <v>1432.0</v>
      </c>
      <c r="I47" s="82" t="s">
        <v>128</v>
      </c>
    </row>
    <row r="48" ht="15.75" customHeight="1">
      <c r="A48" s="77">
        <v>43936.0</v>
      </c>
      <c r="B48" s="78">
        <v>981.0</v>
      </c>
      <c r="C48" s="78">
        <v>223.0</v>
      </c>
      <c r="D48" s="78">
        <f t="shared" si="1"/>
        <v>758</v>
      </c>
      <c r="E48" s="79">
        <f t="shared" si="2"/>
        <v>0.2273190622</v>
      </c>
      <c r="F48" s="80">
        <v>1401.0</v>
      </c>
      <c r="G48" s="81">
        <v>121.0</v>
      </c>
      <c r="H48" s="81">
        <v>1280.0</v>
      </c>
      <c r="I48" s="82" t="s">
        <v>129</v>
      </c>
    </row>
    <row r="49" ht="15.75" customHeight="1">
      <c r="A49" s="77">
        <v>43937.0</v>
      </c>
      <c r="B49" s="78">
        <v>888.0</v>
      </c>
      <c r="C49" s="78">
        <v>153.0</v>
      </c>
      <c r="D49" s="78">
        <f t="shared" si="1"/>
        <v>735</v>
      </c>
      <c r="E49" s="79">
        <f t="shared" si="2"/>
        <v>0.1722972973</v>
      </c>
      <c r="F49" s="80">
        <v>1269.0</v>
      </c>
      <c r="G49" s="81">
        <v>168.0</v>
      </c>
      <c r="H49" s="81">
        <v>1101.0</v>
      </c>
      <c r="I49" s="82" t="s">
        <v>130</v>
      </c>
    </row>
    <row r="50" ht="15.75" customHeight="1">
      <c r="A50" s="77">
        <v>43938.0</v>
      </c>
      <c r="B50" s="78">
        <v>1214.0</v>
      </c>
      <c r="C50" s="78">
        <v>79.0</v>
      </c>
      <c r="D50" s="78">
        <f t="shared" si="1"/>
        <v>1135</v>
      </c>
      <c r="E50" s="79">
        <f t="shared" si="2"/>
        <v>0.06507413509</v>
      </c>
      <c r="F50" s="80">
        <v>1734.0</v>
      </c>
      <c r="G50" s="81">
        <v>131.0</v>
      </c>
      <c r="H50" s="81">
        <v>1603.0</v>
      </c>
      <c r="I50" s="82" t="s">
        <v>131</v>
      </c>
    </row>
    <row r="51" ht="15.75" customHeight="1">
      <c r="A51" s="77">
        <v>43939.0</v>
      </c>
      <c r="B51" s="78">
        <v>1123.0</v>
      </c>
      <c r="C51" s="78">
        <v>131.0</v>
      </c>
      <c r="D51" s="78">
        <f t="shared" si="1"/>
        <v>992</v>
      </c>
      <c r="E51" s="79">
        <f t="shared" si="2"/>
        <v>0.1166518255</v>
      </c>
      <c r="F51" s="80">
        <v>1604.0</v>
      </c>
      <c r="G51" s="81">
        <v>125.0</v>
      </c>
      <c r="H51" s="81">
        <v>1479.0</v>
      </c>
      <c r="I51" s="82" t="s">
        <v>132</v>
      </c>
    </row>
    <row r="52" ht="15.75" customHeight="1">
      <c r="A52" s="77">
        <v>43940.0</v>
      </c>
      <c r="B52" s="78">
        <v>1248.0</v>
      </c>
      <c r="C52" s="78">
        <v>79.0</v>
      </c>
      <c r="D52" s="78">
        <f t="shared" si="1"/>
        <v>1169</v>
      </c>
      <c r="E52" s="79">
        <f t="shared" si="2"/>
        <v>0.06330128205</v>
      </c>
      <c r="F52" s="80">
        <v>1783.0</v>
      </c>
      <c r="G52" s="81">
        <v>66.0</v>
      </c>
      <c r="H52" s="81">
        <v>1717.0</v>
      </c>
      <c r="I52" s="82" t="s">
        <v>133</v>
      </c>
    </row>
    <row r="53" ht="15.75" customHeight="1">
      <c r="A53" s="77">
        <v>43941.0</v>
      </c>
      <c r="B53" s="78">
        <v>1606.0</v>
      </c>
      <c r="C53" s="78">
        <v>167.0</v>
      </c>
      <c r="D53" s="78">
        <f t="shared" si="1"/>
        <v>1439</v>
      </c>
      <c r="E53" s="79">
        <f t="shared" si="2"/>
        <v>0.103985056</v>
      </c>
      <c r="F53" s="80">
        <v>2294.0</v>
      </c>
      <c r="G53" s="81">
        <v>185.0</v>
      </c>
      <c r="H53" s="81">
        <v>2109.0</v>
      </c>
      <c r="I53" s="82" t="s">
        <v>134</v>
      </c>
    </row>
    <row r="54" ht="15.75" customHeight="1">
      <c r="A54" s="77">
        <v>43942.0</v>
      </c>
      <c r="B54" s="78">
        <v>1599.0</v>
      </c>
      <c r="C54" s="78">
        <v>120.0</v>
      </c>
      <c r="D54" s="78">
        <f t="shared" si="1"/>
        <v>1479</v>
      </c>
      <c r="E54" s="79">
        <f t="shared" si="2"/>
        <v>0.07504690432</v>
      </c>
      <c r="F54" s="80">
        <v>2284.0</v>
      </c>
      <c r="G54" s="81">
        <v>165.0</v>
      </c>
      <c r="H54" s="81">
        <v>2119.0</v>
      </c>
      <c r="I54" s="82" t="s">
        <v>135</v>
      </c>
    </row>
    <row r="55" ht="15.75" customHeight="1">
      <c r="A55" s="77">
        <v>43943.0</v>
      </c>
      <c r="B55" s="78">
        <v>1552.0</v>
      </c>
      <c r="C55" s="78">
        <v>107.0</v>
      </c>
      <c r="D55" s="78">
        <f t="shared" si="1"/>
        <v>1445</v>
      </c>
      <c r="E55" s="79">
        <f t="shared" si="2"/>
        <v>0.06894329897</v>
      </c>
      <c r="F55" s="80">
        <v>2217.0</v>
      </c>
      <c r="G55" s="81">
        <v>113.0</v>
      </c>
      <c r="H55" s="81">
        <v>2104.0</v>
      </c>
      <c r="I55" s="82" t="s">
        <v>136</v>
      </c>
    </row>
    <row r="56" ht="15.75" customHeight="1">
      <c r="A56" s="77">
        <v>43944.0</v>
      </c>
      <c r="B56" s="78">
        <v>1714.0</v>
      </c>
      <c r="C56" s="78">
        <v>99.0</v>
      </c>
      <c r="D56" s="78">
        <f t="shared" si="1"/>
        <v>1615</v>
      </c>
      <c r="E56" s="79">
        <f t="shared" si="2"/>
        <v>0.0577596266</v>
      </c>
      <c r="F56" s="80">
        <v>2449.0</v>
      </c>
      <c r="G56" s="81">
        <v>127.0</v>
      </c>
      <c r="H56" s="81">
        <v>2322.0</v>
      </c>
      <c r="I56" s="82" t="s">
        <v>137</v>
      </c>
    </row>
    <row r="57" ht="15.75" customHeight="1">
      <c r="A57" s="77">
        <v>43945.0</v>
      </c>
      <c r="B57" s="78">
        <v>1599.0</v>
      </c>
      <c r="C57" s="78">
        <v>76.0</v>
      </c>
      <c r="D57" s="78">
        <f t="shared" si="1"/>
        <v>1523</v>
      </c>
      <c r="E57" s="79">
        <f t="shared" si="2"/>
        <v>0.04752970607</v>
      </c>
      <c r="F57" s="80">
        <v>2284.0</v>
      </c>
      <c r="G57" s="81">
        <v>122.0</v>
      </c>
      <c r="H57" s="81">
        <v>2162.0</v>
      </c>
      <c r="I57" s="82" t="s">
        <v>138</v>
      </c>
    </row>
    <row r="58" ht="15.75" customHeight="1">
      <c r="A58" s="77">
        <v>43946.0</v>
      </c>
      <c r="B58" s="78">
        <v>1278.0</v>
      </c>
      <c r="C58" s="78">
        <v>65.0</v>
      </c>
      <c r="D58" s="78">
        <f t="shared" si="1"/>
        <v>1213</v>
      </c>
      <c r="E58" s="79">
        <f t="shared" si="2"/>
        <v>0.05086071987</v>
      </c>
      <c r="F58" s="80">
        <v>1826.0</v>
      </c>
      <c r="G58" s="81">
        <v>132.0</v>
      </c>
      <c r="H58" s="81">
        <v>1694.0</v>
      </c>
      <c r="I58" s="82" t="s">
        <v>135</v>
      </c>
    </row>
    <row r="59" ht="15.75" customHeight="1">
      <c r="A59" s="77">
        <v>43947.0</v>
      </c>
      <c r="B59" s="78">
        <v>803.0</v>
      </c>
      <c r="C59" s="78">
        <v>86.0</v>
      </c>
      <c r="D59" s="78">
        <f t="shared" si="1"/>
        <v>717</v>
      </c>
      <c r="E59" s="79">
        <f t="shared" si="2"/>
        <v>0.1070983811</v>
      </c>
      <c r="F59" s="80">
        <v>1147.0</v>
      </c>
      <c r="G59" s="81">
        <v>38.0</v>
      </c>
      <c r="H59" s="81">
        <v>1109.0</v>
      </c>
      <c r="I59" s="82" t="s">
        <v>139</v>
      </c>
    </row>
    <row r="60" ht="15.75" customHeight="1">
      <c r="A60" s="77">
        <v>43948.0</v>
      </c>
      <c r="B60" s="78">
        <v>1434.0</v>
      </c>
      <c r="C60" s="78">
        <v>118.0</v>
      </c>
      <c r="D60" s="78">
        <f t="shared" si="1"/>
        <v>1316</v>
      </c>
      <c r="E60" s="79">
        <f t="shared" si="2"/>
        <v>0.08228730823</v>
      </c>
      <c r="F60" s="80">
        <v>2049.0</v>
      </c>
      <c r="G60" s="81">
        <v>53.0</v>
      </c>
      <c r="H60" s="81">
        <v>1996.0</v>
      </c>
      <c r="I60" s="82" t="s">
        <v>140</v>
      </c>
    </row>
    <row r="61" ht="15.75" customHeight="1">
      <c r="A61" s="77">
        <v>43949.0</v>
      </c>
      <c r="B61" s="78">
        <v>1904.0</v>
      </c>
      <c r="C61" s="78">
        <v>83.0</v>
      </c>
      <c r="D61" s="78">
        <f t="shared" si="1"/>
        <v>1821</v>
      </c>
      <c r="E61" s="79">
        <f t="shared" si="2"/>
        <v>0.04359243697</v>
      </c>
      <c r="F61" s="80">
        <v>2720.0</v>
      </c>
      <c r="G61" s="81">
        <v>183.0</v>
      </c>
      <c r="H61" s="81">
        <v>2537.0</v>
      </c>
      <c r="I61" s="82" t="s">
        <v>141</v>
      </c>
    </row>
    <row r="62" ht="15.75" customHeight="1">
      <c r="A62" s="77">
        <v>43950.0</v>
      </c>
      <c r="B62" s="78">
        <v>2276.0</v>
      </c>
      <c r="C62" s="78">
        <v>105.0</v>
      </c>
      <c r="D62" s="78">
        <f t="shared" si="1"/>
        <v>2171</v>
      </c>
      <c r="E62" s="79">
        <f t="shared" si="2"/>
        <v>0.04613356766</v>
      </c>
      <c r="F62" s="80">
        <v>3251.0</v>
      </c>
      <c r="G62" s="81">
        <v>125.0</v>
      </c>
      <c r="H62" s="81">
        <v>3126.0</v>
      </c>
      <c r="I62" s="82" t="s">
        <v>142</v>
      </c>
    </row>
    <row r="63" ht="15.75" customHeight="1">
      <c r="A63" s="77">
        <v>43951.0</v>
      </c>
      <c r="B63" s="78">
        <v>2339.0</v>
      </c>
      <c r="C63" s="78">
        <v>145.0</v>
      </c>
      <c r="D63" s="78">
        <f t="shared" si="1"/>
        <v>2194</v>
      </c>
      <c r="E63" s="79">
        <f t="shared" si="2"/>
        <v>0.0619923044</v>
      </c>
      <c r="F63" s="80">
        <v>3342.0</v>
      </c>
      <c r="G63" s="81">
        <v>159.0</v>
      </c>
      <c r="H63" s="81">
        <v>3183.0</v>
      </c>
      <c r="I63" s="82" t="s">
        <v>143</v>
      </c>
    </row>
    <row r="64" ht="15.75" customHeight="1">
      <c r="A64" s="77">
        <v>43952.0</v>
      </c>
      <c r="B64" s="78">
        <v>2496.0</v>
      </c>
      <c r="C64" s="78">
        <v>72.0</v>
      </c>
      <c r="D64" s="78">
        <f t="shared" si="1"/>
        <v>2424</v>
      </c>
      <c r="E64" s="79">
        <f t="shared" si="2"/>
        <v>0.02884615385</v>
      </c>
      <c r="F64" s="80">
        <v>3566.0</v>
      </c>
      <c r="G64" s="81">
        <v>115.0</v>
      </c>
      <c r="H64" s="81">
        <v>3451.0</v>
      </c>
      <c r="I64" s="82" t="s">
        <v>144</v>
      </c>
    </row>
    <row r="65" ht="15.75" customHeight="1">
      <c r="A65" s="77">
        <v>43953.0</v>
      </c>
      <c r="B65" s="78">
        <v>2211.0</v>
      </c>
      <c r="C65" s="78">
        <v>62.0</v>
      </c>
      <c r="D65" s="78">
        <f t="shared" si="1"/>
        <v>2149</v>
      </c>
      <c r="E65" s="79">
        <f t="shared" si="2"/>
        <v>0.02804161013</v>
      </c>
      <c r="F65" s="80">
        <v>3158.0</v>
      </c>
      <c r="G65" s="81">
        <v>153.0</v>
      </c>
      <c r="H65" s="81">
        <v>3005.0</v>
      </c>
      <c r="I65" s="82" t="s">
        <v>143</v>
      </c>
    </row>
    <row r="66" ht="15.75" customHeight="1">
      <c r="A66" s="77">
        <v>43954.0</v>
      </c>
      <c r="B66" s="78">
        <v>1127.0</v>
      </c>
      <c r="C66" s="78">
        <v>55.0</v>
      </c>
      <c r="D66" s="78">
        <f t="shared" si="1"/>
        <v>1072</v>
      </c>
      <c r="E66" s="79">
        <f t="shared" si="2"/>
        <v>0.04880212955</v>
      </c>
      <c r="F66" s="80">
        <v>1610.0</v>
      </c>
      <c r="G66" s="81">
        <v>113.0</v>
      </c>
      <c r="H66" s="81">
        <v>1497.0</v>
      </c>
      <c r="I66" s="82" t="s">
        <v>145</v>
      </c>
    </row>
    <row r="67" ht="15.75" customHeight="1">
      <c r="A67" s="77">
        <v>43955.0</v>
      </c>
      <c r="B67" s="78">
        <v>2594.0</v>
      </c>
      <c r="C67" s="78">
        <v>169.0</v>
      </c>
      <c r="D67" s="78">
        <f t="shared" si="1"/>
        <v>2425</v>
      </c>
      <c r="E67" s="79">
        <f t="shared" si="2"/>
        <v>0.06515034695</v>
      </c>
      <c r="F67" s="80">
        <v>3702.0</v>
      </c>
      <c r="G67" s="81">
        <v>208.0</v>
      </c>
      <c r="H67" s="81">
        <v>3494.0</v>
      </c>
      <c r="I67" s="82" t="s">
        <v>146</v>
      </c>
    </row>
    <row r="68" ht="15.75" customHeight="1">
      <c r="A68" s="77">
        <v>43956.0</v>
      </c>
      <c r="B68" s="78">
        <v>2520.0</v>
      </c>
      <c r="C68" s="78">
        <v>68.0</v>
      </c>
      <c r="D68" s="78">
        <f t="shared" si="1"/>
        <v>2452</v>
      </c>
      <c r="E68" s="79">
        <f t="shared" si="2"/>
        <v>0.02698412698</v>
      </c>
      <c r="F68" s="80">
        <v>3600.0</v>
      </c>
      <c r="G68" s="81">
        <v>295.0</v>
      </c>
      <c r="H68" s="81">
        <v>3305.0</v>
      </c>
      <c r="I68" s="82" t="s">
        <v>147</v>
      </c>
    </row>
    <row r="69" ht="15.75" customHeight="1">
      <c r="A69" s="77">
        <v>43957.0</v>
      </c>
      <c r="B69" s="78">
        <v>2985.0</v>
      </c>
      <c r="C69" s="78">
        <v>66.0</v>
      </c>
      <c r="D69" s="78">
        <f t="shared" si="1"/>
        <v>2919</v>
      </c>
      <c r="E69" s="79">
        <f t="shared" si="2"/>
        <v>0.02211055276</v>
      </c>
      <c r="F69" s="80">
        <v>4264.0</v>
      </c>
      <c r="G69" s="81">
        <v>211.0</v>
      </c>
      <c r="H69" s="81">
        <v>4053.0</v>
      </c>
      <c r="I69" s="82" t="s">
        <v>148</v>
      </c>
    </row>
    <row r="70" ht="15.75" customHeight="1">
      <c r="A70" s="77">
        <v>43958.0</v>
      </c>
      <c r="B70" s="78">
        <v>1733.0</v>
      </c>
      <c r="C70" s="78">
        <v>126.0</v>
      </c>
      <c r="D70" s="78">
        <f t="shared" si="1"/>
        <v>1607</v>
      </c>
      <c r="E70" s="79">
        <f t="shared" si="2"/>
        <v>0.07270628967</v>
      </c>
      <c r="F70" s="80">
        <v>2475.0</v>
      </c>
      <c r="G70" s="81">
        <v>171.0</v>
      </c>
      <c r="H70" s="81">
        <v>2304.0</v>
      </c>
      <c r="I70" s="82" t="s">
        <v>149</v>
      </c>
    </row>
    <row r="71" ht="15.75" customHeight="1">
      <c r="A71" s="77">
        <v>43959.0</v>
      </c>
      <c r="B71" s="78">
        <v>2500.0</v>
      </c>
      <c r="C71" s="78">
        <v>57.0</v>
      </c>
      <c r="D71" s="78">
        <f t="shared" si="1"/>
        <v>2443</v>
      </c>
      <c r="E71" s="79">
        <f t="shared" si="2"/>
        <v>0.0228</v>
      </c>
      <c r="F71" s="80">
        <v>3572.0</v>
      </c>
      <c r="G71" s="81">
        <v>343.0</v>
      </c>
      <c r="H71" s="81">
        <v>3229.0</v>
      </c>
      <c r="I71" s="82" t="s">
        <v>105</v>
      </c>
    </row>
    <row r="72" ht="15.75" customHeight="1">
      <c r="A72" s="77">
        <v>43960.0</v>
      </c>
      <c r="B72" s="78">
        <v>2629.0</v>
      </c>
      <c r="C72" s="78">
        <v>182.0</v>
      </c>
      <c r="D72" s="78">
        <f t="shared" si="1"/>
        <v>2447</v>
      </c>
      <c r="E72" s="79">
        <f t="shared" si="2"/>
        <v>0.06922784329</v>
      </c>
      <c r="F72" s="80">
        <v>3745.0</v>
      </c>
      <c r="G72" s="81">
        <v>378.0</v>
      </c>
      <c r="H72" s="81">
        <v>3367.0</v>
      </c>
      <c r="I72" s="82" t="s">
        <v>128</v>
      </c>
    </row>
    <row r="73" ht="15.75" customHeight="1">
      <c r="A73" s="77">
        <v>43961.0</v>
      </c>
      <c r="B73" s="78">
        <v>1490.0</v>
      </c>
      <c r="C73" s="78">
        <v>55.0</v>
      </c>
      <c r="D73" s="78">
        <f t="shared" si="1"/>
        <v>1435</v>
      </c>
      <c r="E73" s="79">
        <f t="shared" si="2"/>
        <v>0.03691275168</v>
      </c>
      <c r="F73" s="80">
        <v>2128.0</v>
      </c>
      <c r="G73" s="81">
        <v>262.0</v>
      </c>
      <c r="H73" s="81">
        <v>1866.0</v>
      </c>
      <c r="I73" s="82" t="s">
        <v>150</v>
      </c>
    </row>
    <row r="74" ht="15.75" customHeight="1">
      <c r="A74" s="77">
        <v>43962.0</v>
      </c>
      <c r="B74" s="78">
        <v>2575.0</v>
      </c>
      <c r="C74" s="78">
        <v>108.0</v>
      </c>
      <c r="D74" s="78">
        <f t="shared" si="1"/>
        <v>2467</v>
      </c>
      <c r="E74" s="79">
        <f t="shared" si="2"/>
        <v>0.04194174757</v>
      </c>
      <c r="F74" s="80">
        <v>3678.0</v>
      </c>
      <c r="G74" s="81">
        <v>430.0</v>
      </c>
      <c r="H74" s="81">
        <v>3248.0</v>
      </c>
      <c r="I74" s="82" t="s">
        <v>151</v>
      </c>
    </row>
    <row r="75" ht="15.75" customHeight="1">
      <c r="A75" s="77">
        <v>43963.0</v>
      </c>
      <c r="B75" s="78">
        <v>3119.0</v>
      </c>
      <c r="C75" s="78">
        <v>134.0</v>
      </c>
      <c r="D75" s="78">
        <f t="shared" si="1"/>
        <v>2985</v>
      </c>
      <c r="E75" s="79">
        <f t="shared" si="2"/>
        <v>0.04296248798</v>
      </c>
      <c r="F75" s="80">
        <v>4456.0</v>
      </c>
      <c r="G75" s="81">
        <v>371.0</v>
      </c>
      <c r="H75" s="81">
        <v>4085.0</v>
      </c>
      <c r="I75" s="82" t="s">
        <v>152</v>
      </c>
    </row>
    <row r="76" ht="15.75" customHeight="1">
      <c r="A76" s="77">
        <v>43964.0</v>
      </c>
      <c r="B76" s="78">
        <v>2601.0</v>
      </c>
      <c r="C76" s="78">
        <v>180.0</v>
      </c>
      <c r="D76" s="78">
        <f t="shared" si="1"/>
        <v>2421</v>
      </c>
      <c r="E76" s="79">
        <f t="shared" si="2"/>
        <v>0.06920415225</v>
      </c>
      <c r="F76" s="80">
        <v>3716.0</v>
      </c>
      <c r="G76" s="81">
        <v>272.0</v>
      </c>
      <c r="H76" s="81">
        <v>3444.0</v>
      </c>
      <c r="I76" s="82" t="s">
        <v>153</v>
      </c>
    </row>
    <row r="77" ht="15.75" customHeight="1">
      <c r="A77" s="77">
        <v>43965.0</v>
      </c>
      <c r="B77" s="78">
        <v>2500.0</v>
      </c>
      <c r="C77" s="78">
        <v>62.0</v>
      </c>
      <c r="D77" s="78">
        <f t="shared" si="1"/>
        <v>2438</v>
      </c>
      <c r="E77" s="79">
        <f t="shared" si="2"/>
        <v>0.0248</v>
      </c>
      <c r="F77" s="80">
        <v>3572.0</v>
      </c>
      <c r="G77" s="81">
        <v>219.0</v>
      </c>
      <c r="H77" s="81">
        <v>3353.0</v>
      </c>
      <c r="I77" s="82" t="s">
        <v>154</v>
      </c>
    </row>
    <row r="78" ht="15.75" customHeight="1">
      <c r="A78" s="77">
        <v>43966.0</v>
      </c>
      <c r="B78" s="78">
        <v>2433.0</v>
      </c>
      <c r="C78" s="78">
        <v>116.0</v>
      </c>
      <c r="D78" s="78">
        <f t="shared" si="1"/>
        <v>2317</v>
      </c>
      <c r="E78" s="79">
        <f t="shared" si="2"/>
        <v>0.04767776408</v>
      </c>
      <c r="F78" s="80">
        <v>3476.0</v>
      </c>
      <c r="G78" s="81">
        <v>330.0</v>
      </c>
      <c r="H78" s="81">
        <v>3146.0</v>
      </c>
      <c r="I78" s="82" t="s">
        <v>123</v>
      </c>
    </row>
    <row r="79" ht="15.75" customHeight="1">
      <c r="A79" s="77">
        <v>43967.0</v>
      </c>
      <c r="B79" s="78">
        <v>2006.0</v>
      </c>
      <c r="C79" s="78">
        <v>127.0</v>
      </c>
      <c r="D79" s="78">
        <f t="shared" si="1"/>
        <v>1879</v>
      </c>
      <c r="E79" s="79">
        <f t="shared" si="2"/>
        <v>0.06331006979</v>
      </c>
      <c r="F79" s="80">
        <v>2866.0</v>
      </c>
      <c r="G79" s="81">
        <v>245.0</v>
      </c>
      <c r="H79" s="81">
        <v>2621.0</v>
      </c>
      <c r="I79" s="82" t="s">
        <v>155</v>
      </c>
    </row>
    <row r="80" ht="15.75" customHeight="1">
      <c r="A80" s="77">
        <v>43968.0</v>
      </c>
      <c r="B80" s="78">
        <v>1673.0</v>
      </c>
      <c r="C80" s="78">
        <v>88.0</v>
      </c>
      <c r="D80" s="78">
        <f t="shared" si="1"/>
        <v>1585</v>
      </c>
      <c r="E80" s="79">
        <f t="shared" si="2"/>
        <v>0.05260011955</v>
      </c>
      <c r="F80" s="80">
        <v>2390.0</v>
      </c>
      <c r="G80" s="81">
        <v>185.0</v>
      </c>
      <c r="H80" s="81">
        <v>2205.0</v>
      </c>
      <c r="I80" s="82" t="s">
        <v>156</v>
      </c>
    </row>
    <row r="81" ht="15.75" customHeight="1">
      <c r="A81" s="77">
        <v>43969.0</v>
      </c>
      <c r="B81" s="78">
        <v>2194.0</v>
      </c>
      <c r="C81" s="78">
        <v>43.0</v>
      </c>
      <c r="D81" s="78">
        <f t="shared" si="1"/>
        <v>2151</v>
      </c>
      <c r="E81" s="79">
        <f t="shared" si="2"/>
        <v>0.01959890611</v>
      </c>
      <c r="F81" s="80">
        <v>3134.0</v>
      </c>
      <c r="G81" s="81">
        <v>217.0</v>
      </c>
      <c r="H81" s="81">
        <v>2917.0</v>
      </c>
      <c r="I81" s="82" t="s">
        <v>149</v>
      </c>
    </row>
    <row r="82" ht="15.75" customHeight="1">
      <c r="A82" s="77">
        <v>43970.0</v>
      </c>
      <c r="B82" s="78">
        <v>2530.0</v>
      </c>
      <c r="C82" s="78">
        <v>97.0</v>
      </c>
      <c r="D82" s="78">
        <f t="shared" si="1"/>
        <v>2433</v>
      </c>
      <c r="E82" s="79">
        <f t="shared" si="2"/>
        <v>0.03833992095</v>
      </c>
      <c r="F82" s="80">
        <v>3604.0</v>
      </c>
      <c r="G82" s="81">
        <v>231.0</v>
      </c>
      <c r="H82" s="81">
        <v>3373.0</v>
      </c>
      <c r="I82" s="82" t="s">
        <v>157</v>
      </c>
    </row>
    <row r="83" ht="15.75" customHeight="1">
      <c r="A83" s="77">
        <v>43971.0</v>
      </c>
      <c r="B83" s="78">
        <v>2457.0</v>
      </c>
      <c r="C83" s="78">
        <v>72.0</v>
      </c>
      <c r="D83" s="78">
        <f t="shared" si="1"/>
        <v>2385</v>
      </c>
      <c r="E83" s="79">
        <f t="shared" si="2"/>
        <v>0.0293040293</v>
      </c>
      <c r="F83" s="80">
        <v>3510.0</v>
      </c>
      <c r="G83" s="81">
        <v>267.0</v>
      </c>
      <c r="H83" s="81">
        <v>3243.0</v>
      </c>
      <c r="I83" s="82" t="s">
        <v>131</v>
      </c>
    </row>
    <row r="84" ht="15.75" customHeight="1">
      <c r="A84" s="77">
        <v>43972.0</v>
      </c>
      <c r="B84" s="78">
        <v>1907.0</v>
      </c>
      <c r="C84" s="78">
        <v>97.0</v>
      </c>
      <c r="D84" s="78">
        <f t="shared" si="1"/>
        <v>1810</v>
      </c>
      <c r="E84" s="79">
        <f t="shared" si="2"/>
        <v>0.05086523335</v>
      </c>
      <c r="F84" s="80">
        <v>2724.0</v>
      </c>
      <c r="G84" s="81">
        <v>220.0</v>
      </c>
      <c r="H84" s="81">
        <v>2504.0</v>
      </c>
      <c r="I84" s="82" t="s">
        <v>134</v>
      </c>
    </row>
    <row r="85" ht="15.75" customHeight="1">
      <c r="A85" s="77">
        <v>43973.0</v>
      </c>
      <c r="B85" s="78">
        <v>3214.0</v>
      </c>
      <c r="C85" s="78">
        <v>127.0</v>
      </c>
      <c r="D85" s="78">
        <f t="shared" si="1"/>
        <v>3087</v>
      </c>
      <c r="E85" s="79">
        <f t="shared" si="2"/>
        <v>0.03951462352</v>
      </c>
      <c r="F85" s="80">
        <v>4592.0</v>
      </c>
      <c r="G85" s="81">
        <v>399.0</v>
      </c>
      <c r="H85" s="81">
        <v>4193.0</v>
      </c>
      <c r="I85" s="82" t="s">
        <v>125</v>
      </c>
    </row>
    <row r="86" ht="15.75" customHeight="1">
      <c r="A86" s="77">
        <v>43974.0</v>
      </c>
      <c r="B86" s="78">
        <v>1764.0</v>
      </c>
      <c r="C86" s="78">
        <v>118.0</v>
      </c>
      <c r="D86" s="78">
        <f t="shared" si="1"/>
        <v>1646</v>
      </c>
      <c r="E86" s="79">
        <f t="shared" si="2"/>
        <v>0.06689342404</v>
      </c>
      <c r="F86" s="80">
        <v>2520.0</v>
      </c>
      <c r="G86" s="81">
        <v>243.0</v>
      </c>
      <c r="H86" s="81">
        <v>2277.0</v>
      </c>
      <c r="I86" s="82" t="s">
        <v>105</v>
      </c>
    </row>
    <row r="87" ht="15.75" customHeight="1">
      <c r="A87" s="77">
        <v>43975.0</v>
      </c>
      <c r="B87" s="78">
        <v>871.0</v>
      </c>
      <c r="C87" s="78">
        <v>67.0</v>
      </c>
      <c r="D87" s="78">
        <f t="shared" si="1"/>
        <v>804</v>
      </c>
      <c r="E87" s="79">
        <f t="shared" si="2"/>
        <v>0.07692307692</v>
      </c>
      <c r="F87" s="80">
        <v>1244.0</v>
      </c>
      <c r="G87" s="81">
        <v>99.0</v>
      </c>
      <c r="H87" s="81">
        <v>1145.0</v>
      </c>
      <c r="I87" s="82" t="s">
        <v>158</v>
      </c>
    </row>
    <row r="88" ht="15.75" customHeight="1">
      <c r="A88" s="77">
        <v>43976.0</v>
      </c>
      <c r="B88" s="78">
        <v>1321.0</v>
      </c>
      <c r="C88" s="78">
        <v>93.0</v>
      </c>
      <c r="D88" s="78">
        <f t="shared" si="1"/>
        <v>1228</v>
      </c>
      <c r="E88" s="79">
        <f t="shared" si="2"/>
        <v>0.0704012112</v>
      </c>
      <c r="F88" s="80">
        <v>1887.0</v>
      </c>
      <c r="G88" s="81">
        <v>190.0</v>
      </c>
      <c r="H88" s="81">
        <v>1697.0</v>
      </c>
      <c r="I88" s="82" t="s">
        <v>128</v>
      </c>
    </row>
    <row r="89" ht="15.75" customHeight="1">
      <c r="A89" s="77">
        <v>43977.0</v>
      </c>
      <c r="B89" s="78">
        <v>1972.0</v>
      </c>
      <c r="C89" s="78">
        <v>105.0</v>
      </c>
      <c r="D89" s="78">
        <f t="shared" si="1"/>
        <v>1867</v>
      </c>
      <c r="E89" s="79">
        <f t="shared" si="2"/>
        <v>0.05324543611</v>
      </c>
      <c r="F89" s="80">
        <v>2817.0</v>
      </c>
      <c r="G89" s="81">
        <v>311.0</v>
      </c>
      <c r="H89" s="81">
        <v>2506.0</v>
      </c>
      <c r="I89" s="82" t="s">
        <v>159</v>
      </c>
    </row>
    <row r="90" ht="15.75" customHeight="1">
      <c r="A90" s="77">
        <v>43978.0</v>
      </c>
      <c r="B90" s="78">
        <v>2271.0</v>
      </c>
      <c r="C90" s="78">
        <v>103.0</v>
      </c>
      <c r="D90" s="78">
        <f t="shared" si="1"/>
        <v>2168</v>
      </c>
      <c r="E90" s="79">
        <f t="shared" si="2"/>
        <v>0.0453544694</v>
      </c>
      <c r="F90" s="80">
        <v>3245.0</v>
      </c>
      <c r="G90" s="81">
        <v>327.0</v>
      </c>
      <c r="H90" s="81">
        <v>2918.0</v>
      </c>
      <c r="I90" s="82" t="s">
        <v>128</v>
      </c>
    </row>
    <row r="91" ht="15.75" customHeight="1">
      <c r="A91" s="77">
        <v>43979.0</v>
      </c>
      <c r="B91" s="78">
        <v>2768.0</v>
      </c>
      <c r="C91" s="78">
        <v>124.0</v>
      </c>
      <c r="D91" s="78">
        <f t="shared" si="1"/>
        <v>2644</v>
      </c>
      <c r="E91" s="79">
        <f t="shared" si="2"/>
        <v>0.04479768786</v>
      </c>
      <c r="F91" s="80">
        <v>3954.0</v>
      </c>
      <c r="G91" s="81">
        <v>323.0</v>
      </c>
      <c r="H91" s="81">
        <v>3631.0</v>
      </c>
      <c r="I91" s="82" t="s">
        <v>147</v>
      </c>
    </row>
    <row r="92" ht="15.75" customHeight="1">
      <c r="A92" s="77">
        <v>43980.0</v>
      </c>
      <c r="B92" s="78">
        <v>2392.0</v>
      </c>
      <c r="C92" s="78">
        <v>100.0</v>
      </c>
      <c r="D92" s="78">
        <f t="shared" si="1"/>
        <v>2292</v>
      </c>
      <c r="E92" s="79">
        <f t="shared" si="2"/>
        <v>0.04180602007</v>
      </c>
      <c r="F92" s="80">
        <v>3425.0</v>
      </c>
      <c r="G92" s="81">
        <v>334.0</v>
      </c>
      <c r="H92" s="81">
        <v>3091.0</v>
      </c>
      <c r="I92" s="82" t="s">
        <v>160</v>
      </c>
    </row>
    <row r="93" ht="15.75" customHeight="1">
      <c r="A93" s="77">
        <v>43981.0</v>
      </c>
      <c r="B93" s="78">
        <v>2808.0</v>
      </c>
      <c r="C93" s="78">
        <v>119.0</v>
      </c>
      <c r="D93" s="78">
        <f t="shared" si="1"/>
        <v>2689</v>
      </c>
      <c r="E93" s="79">
        <f t="shared" si="2"/>
        <v>0.04237891738</v>
      </c>
      <c r="F93" s="80">
        <v>4027.0</v>
      </c>
      <c r="G93" s="81">
        <v>369.0</v>
      </c>
      <c r="H93" s="81">
        <v>3658.0</v>
      </c>
      <c r="I93" s="82" t="s">
        <v>161</v>
      </c>
    </row>
    <row r="94" ht="15.75" customHeight="1">
      <c r="A94" s="77">
        <v>43982.0</v>
      </c>
      <c r="B94" s="78">
        <v>1858.0</v>
      </c>
      <c r="C94" s="78">
        <v>111.0</v>
      </c>
      <c r="D94" s="78">
        <f t="shared" si="1"/>
        <v>1747</v>
      </c>
      <c r="E94" s="79">
        <f t="shared" si="2"/>
        <v>0.0597416577</v>
      </c>
      <c r="F94" s="80">
        <v>2654.0</v>
      </c>
      <c r="G94" s="81">
        <v>261.0</v>
      </c>
      <c r="H94" s="81">
        <v>2393.0</v>
      </c>
      <c r="I94" s="82" t="s">
        <v>160</v>
      </c>
    </row>
    <row r="95" ht="15.75" customHeight="1">
      <c r="A95" s="77">
        <v>43983.0</v>
      </c>
      <c r="B95" s="78">
        <v>1789.0</v>
      </c>
      <c r="C95" s="78">
        <v>73.0</v>
      </c>
      <c r="D95" s="78">
        <f t="shared" si="1"/>
        <v>1716</v>
      </c>
      <c r="E95" s="79">
        <f t="shared" si="2"/>
        <v>0.04080491895</v>
      </c>
      <c r="F95" s="80">
        <v>2555.0</v>
      </c>
      <c r="G95" s="81">
        <v>258.0</v>
      </c>
      <c r="H95" s="81">
        <v>2297.0</v>
      </c>
      <c r="I95" s="82" t="s">
        <v>128</v>
      </c>
    </row>
    <row r="96" ht="15.75" customHeight="1">
      <c r="A96" s="77">
        <v>43984.0</v>
      </c>
      <c r="B96" s="78">
        <v>2371.0</v>
      </c>
      <c r="C96" s="78">
        <v>101.0</v>
      </c>
      <c r="D96" s="78">
        <f t="shared" si="1"/>
        <v>2270</v>
      </c>
      <c r="E96" s="79">
        <f t="shared" si="2"/>
        <v>0.04259805989</v>
      </c>
      <c r="F96" s="80">
        <v>3391.0</v>
      </c>
      <c r="G96" s="81">
        <v>199.0</v>
      </c>
      <c r="H96" s="81">
        <v>3192.0</v>
      </c>
      <c r="I96" s="82" t="s">
        <v>162</v>
      </c>
    </row>
    <row r="97" ht="15.75" customHeight="1">
      <c r="A97" s="77">
        <v>43985.0</v>
      </c>
      <c r="B97" s="78">
        <v>3422.0</v>
      </c>
      <c r="C97" s="78">
        <v>62.0</v>
      </c>
      <c r="D97" s="78">
        <f t="shared" si="1"/>
        <v>3360</v>
      </c>
      <c r="E97" s="79">
        <f t="shared" si="2"/>
        <v>0.01811805961</v>
      </c>
      <c r="F97" s="80">
        <v>4900.0</v>
      </c>
      <c r="G97" s="81">
        <v>301.0</v>
      </c>
      <c r="H97" s="81">
        <v>4599.0</v>
      </c>
      <c r="I97" s="82" t="s">
        <v>154</v>
      </c>
    </row>
    <row r="98" ht="15.75" customHeight="1">
      <c r="A98" s="77">
        <v>43986.0</v>
      </c>
      <c r="B98" s="78">
        <v>2738.0</v>
      </c>
      <c r="C98" s="78">
        <v>83.0</v>
      </c>
      <c r="D98" s="78">
        <f t="shared" si="1"/>
        <v>2655</v>
      </c>
      <c r="E98" s="79">
        <f t="shared" si="2"/>
        <v>0.03031409788</v>
      </c>
      <c r="F98" s="80">
        <v>3918.0</v>
      </c>
      <c r="G98" s="81">
        <v>296.0</v>
      </c>
      <c r="H98" s="81">
        <v>3622.0</v>
      </c>
      <c r="I98" s="82" t="s">
        <v>131</v>
      </c>
    </row>
    <row r="99" ht="15.75" customHeight="1">
      <c r="A99" s="77">
        <v>43987.0</v>
      </c>
      <c r="B99" s="78">
        <v>2864.0</v>
      </c>
      <c r="C99" s="78">
        <v>102.0</v>
      </c>
      <c r="D99" s="78">
        <f t="shared" si="1"/>
        <v>2762</v>
      </c>
      <c r="E99" s="79">
        <f t="shared" si="2"/>
        <v>0.03561452514</v>
      </c>
      <c r="F99" s="80">
        <v>4103.0</v>
      </c>
      <c r="G99" s="81">
        <v>341.0</v>
      </c>
      <c r="H99" s="81">
        <v>3762.0</v>
      </c>
      <c r="I99" s="82" t="s">
        <v>152</v>
      </c>
    </row>
    <row r="100" ht="15.75" customHeight="1">
      <c r="A100" s="77">
        <v>43988.0</v>
      </c>
      <c r="B100" s="78">
        <v>3334.0</v>
      </c>
      <c r="C100" s="78">
        <v>160.0</v>
      </c>
      <c r="D100" s="78">
        <f t="shared" si="1"/>
        <v>3174</v>
      </c>
      <c r="E100" s="79">
        <f t="shared" si="2"/>
        <v>0.04799040192</v>
      </c>
      <c r="F100" s="80">
        <v>4766.0</v>
      </c>
      <c r="G100" s="81">
        <v>402.0</v>
      </c>
      <c r="H100" s="81">
        <v>4364.0</v>
      </c>
      <c r="I100" s="82" t="s">
        <v>163</v>
      </c>
    </row>
    <row r="101" ht="15.75" customHeight="1">
      <c r="A101" s="77">
        <v>43989.0</v>
      </c>
      <c r="B101" s="78">
        <v>1808.0</v>
      </c>
      <c r="C101" s="78">
        <v>96.0</v>
      </c>
      <c r="D101" s="78">
        <f t="shared" si="1"/>
        <v>1712</v>
      </c>
      <c r="E101" s="79">
        <f t="shared" si="2"/>
        <v>0.05309734513</v>
      </c>
      <c r="F101" s="80">
        <v>2589.0</v>
      </c>
      <c r="G101" s="81">
        <v>164.0</v>
      </c>
      <c r="H101" s="81">
        <v>2425.0</v>
      </c>
      <c r="I101" s="82" t="s">
        <v>95</v>
      </c>
    </row>
    <row r="102" ht="15.75" customHeight="1">
      <c r="A102" s="77">
        <v>43990.0</v>
      </c>
      <c r="B102" s="78">
        <v>2798.0</v>
      </c>
      <c r="C102" s="78">
        <v>194.0</v>
      </c>
      <c r="D102" s="78">
        <f t="shared" si="1"/>
        <v>2604</v>
      </c>
      <c r="E102" s="79">
        <f t="shared" si="2"/>
        <v>0.06933523946</v>
      </c>
      <c r="F102" s="80">
        <v>4015.0</v>
      </c>
      <c r="G102" s="81">
        <v>325.0</v>
      </c>
      <c r="H102" s="81">
        <v>3690.0</v>
      </c>
      <c r="I102" s="82" t="s">
        <v>134</v>
      </c>
    </row>
    <row r="103" ht="15.75" customHeight="1">
      <c r="A103" s="77">
        <v>43991.0</v>
      </c>
      <c r="B103" s="78">
        <v>3590.0</v>
      </c>
      <c r="C103" s="78">
        <v>187.0</v>
      </c>
      <c r="D103" s="78">
        <f t="shared" si="1"/>
        <v>3403</v>
      </c>
      <c r="E103" s="79">
        <f t="shared" si="2"/>
        <v>0.05208913649</v>
      </c>
      <c r="F103" s="80">
        <v>5159.0</v>
      </c>
      <c r="G103" s="81">
        <v>388.0</v>
      </c>
      <c r="H103" s="81">
        <v>4771.0</v>
      </c>
      <c r="I103" s="82" t="s">
        <v>164</v>
      </c>
    </row>
    <row r="104" ht="15.75" customHeight="1">
      <c r="A104" s="77">
        <v>43992.0</v>
      </c>
      <c r="B104" s="78">
        <v>4064.0</v>
      </c>
      <c r="C104" s="78">
        <v>129.0</v>
      </c>
      <c r="D104" s="78">
        <f t="shared" si="1"/>
        <v>3935</v>
      </c>
      <c r="E104" s="79">
        <f t="shared" si="2"/>
        <v>0.03174212598</v>
      </c>
      <c r="F104" s="80">
        <v>5840.0</v>
      </c>
      <c r="G104" s="81">
        <v>395.0</v>
      </c>
      <c r="H104" s="81">
        <v>5445.0</v>
      </c>
      <c r="I104" s="82" t="s">
        <v>98</v>
      </c>
    </row>
    <row r="105" ht="15.75" customHeight="1">
      <c r="A105" s="77">
        <v>43993.0</v>
      </c>
      <c r="B105" s="78">
        <v>2827.0</v>
      </c>
      <c r="C105" s="78">
        <v>76.0</v>
      </c>
      <c r="D105" s="78">
        <f t="shared" si="1"/>
        <v>2751</v>
      </c>
      <c r="E105" s="79">
        <f t="shared" si="2"/>
        <v>0.02688362221</v>
      </c>
      <c r="F105" s="80">
        <v>4076.0</v>
      </c>
      <c r="G105" s="81">
        <v>327.0</v>
      </c>
      <c r="H105" s="81">
        <v>3749.0</v>
      </c>
      <c r="I105" s="82" t="s">
        <v>158</v>
      </c>
    </row>
    <row r="106" ht="15.75" customHeight="1">
      <c r="A106" s="77">
        <v>43994.0</v>
      </c>
      <c r="B106" s="78">
        <v>3411.0</v>
      </c>
      <c r="C106" s="78">
        <v>120.0</v>
      </c>
      <c r="D106" s="78">
        <f t="shared" si="1"/>
        <v>3291</v>
      </c>
      <c r="E106" s="79">
        <f t="shared" si="2"/>
        <v>0.03518029903</v>
      </c>
      <c r="F106" s="80">
        <v>4897.0</v>
      </c>
      <c r="G106" s="81">
        <v>452.0</v>
      </c>
      <c r="H106" s="81">
        <v>4445.0</v>
      </c>
      <c r="I106" s="82" t="s">
        <v>161</v>
      </c>
    </row>
    <row r="107" ht="15.75" customHeight="1">
      <c r="A107" s="77">
        <v>43995.0</v>
      </c>
      <c r="B107" s="78">
        <v>4955.0</v>
      </c>
      <c r="C107" s="78">
        <v>115.0</v>
      </c>
      <c r="D107" s="78">
        <f t="shared" si="1"/>
        <v>4840</v>
      </c>
      <c r="E107" s="79">
        <f t="shared" si="2"/>
        <v>0.02320887992</v>
      </c>
      <c r="F107" s="80">
        <v>7095.0</v>
      </c>
      <c r="G107" s="81">
        <v>474.0</v>
      </c>
      <c r="H107" s="81">
        <v>6621.0</v>
      </c>
      <c r="I107" s="82" t="s">
        <v>141</v>
      </c>
    </row>
    <row r="108" ht="15.75" customHeight="1">
      <c r="A108" s="77">
        <v>43996.0</v>
      </c>
      <c r="B108" s="78">
        <v>1851.0</v>
      </c>
      <c r="C108" s="78">
        <v>105.0</v>
      </c>
      <c r="D108" s="78">
        <f t="shared" si="1"/>
        <v>1746</v>
      </c>
      <c r="E108" s="79">
        <f t="shared" si="2"/>
        <v>0.056726094</v>
      </c>
      <c r="F108" s="80">
        <v>3084.0</v>
      </c>
      <c r="G108" s="81">
        <v>196.0</v>
      </c>
      <c r="H108" s="81">
        <v>2888.0</v>
      </c>
      <c r="I108" s="82" t="s">
        <v>157</v>
      </c>
    </row>
    <row r="109" ht="15.75" customHeight="1">
      <c r="A109" s="77">
        <v>43997.0</v>
      </c>
      <c r="B109" s="78">
        <v>4605.0</v>
      </c>
      <c r="C109" s="78">
        <v>94.0</v>
      </c>
      <c r="D109" s="78">
        <f t="shared" si="1"/>
        <v>4511</v>
      </c>
      <c r="E109" s="79">
        <f t="shared" si="2"/>
        <v>0.02041259501</v>
      </c>
      <c r="F109" s="80">
        <v>6692.0</v>
      </c>
      <c r="G109" s="81">
        <v>366.0</v>
      </c>
      <c r="H109" s="81">
        <v>6326.0</v>
      </c>
      <c r="I109" s="82" t="s">
        <v>165</v>
      </c>
    </row>
    <row r="110" ht="15.75" customHeight="1">
      <c r="A110" s="77">
        <v>43998.0</v>
      </c>
      <c r="B110" s="78">
        <v>4702.0</v>
      </c>
      <c r="C110" s="78">
        <v>147.0</v>
      </c>
      <c r="D110" s="78">
        <f t="shared" si="1"/>
        <v>4555</v>
      </c>
      <c r="E110" s="79">
        <f t="shared" si="2"/>
        <v>0.03126329222</v>
      </c>
      <c r="F110" s="80">
        <v>6758.0</v>
      </c>
      <c r="G110" s="81">
        <v>593.0</v>
      </c>
      <c r="H110" s="81">
        <v>6165.0</v>
      </c>
      <c r="I110" s="82" t="s">
        <v>119</v>
      </c>
    </row>
    <row r="111" ht="15.75" customHeight="1">
      <c r="A111" s="77">
        <v>43999.0</v>
      </c>
      <c r="B111" s="78">
        <v>4740.0</v>
      </c>
      <c r="C111" s="78">
        <v>176.0</v>
      </c>
      <c r="D111" s="78">
        <f t="shared" si="1"/>
        <v>4564</v>
      </c>
      <c r="E111" s="79">
        <f t="shared" si="2"/>
        <v>0.03713080169</v>
      </c>
      <c r="F111" s="80">
        <v>6899.0</v>
      </c>
      <c r="G111" s="81">
        <v>581.0</v>
      </c>
      <c r="H111" s="81">
        <v>6318.0</v>
      </c>
      <c r="I111" s="82" t="s">
        <v>163</v>
      </c>
    </row>
    <row r="112" ht="15.75" customHeight="1">
      <c r="A112" s="77">
        <v>44000.0</v>
      </c>
      <c r="B112" s="78">
        <v>4260.0</v>
      </c>
      <c r="C112" s="78">
        <v>140.0</v>
      </c>
      <c r="D112" s="78">
        <f t="shared" si="1"/>
        <v>4120</v>
      </c>
      <c r="E112" s="79">
        <f t="shared" si="2"/>
        <v>0.03286384977</v>
      </c>
      <c r="F112" s="80">
        <v>6280.0</v>
      </c>
      <c r="G112" s="81">
        <v>451.0</v>
      </c>
      <c r="H112" s="81">
        <v>5829.0</v>
      </c>
      <c r="I112" s="82" t="s">
        <v>135</v>
      </c>
    </row>
    <row r="113" ht="15.75" customHeight="1">
      <c r="A113" s="77">
        <v>44001.0</v>
      </c>
      <c r="B113" s="78">
        <v>4794.0</v>
      </c>
      <c r="C113" s="78">
        <v>178.0</v>
      </c>
      <c r="D113" s="78">
        <f t="shared" si="1"/>
        <v>4616</v>
      </c>
      <c r="E113" s="79">
        <f t="shared" si="2"/>
        <v>0.03712974552</v>
      </c>
      <c r="F113" s="80">
        <v>6862.0</v>
      </c>
      <c r="G113" s="81">
        <v>487.0</v>
      </c>
      <c r="H113" s="81">
        <v>6375.0</v>
      </c>
      <c r="I113" s="82" t="s">
        <v>166</v>
      </c>
    </row>
    <row r="114" ht="15.75" customHeight="1">
      <c r="A114" s="77">
        <v>44002.0</v>
      </c>
      <c r="B114" s="78">
        <v>3258.0</v>
      </c>
      <c r="C114" s="78">
        <v>132.0</v>
      </c>
      <c r="D114" s="78">
        <f t="shared" si="1"/>
        <v>3126</v>
      </c>
      <c r="E114" s="79">
        <f t="shared" si="2"/>
        <v>0.04051565378</v>
      </c>
      <c r="F114" s="80">
        <v>4680.0</v>
      </c>
      <c r="G114" s="81">
        <v>403.0</v>
      </c>
      <c r="H114" s="81">
        <v>4277.0</v>
      </c>
      <c r="I114" s="82" t="s">
        <v>129</v>
      </c>
    </row>
    <row r="115" ht="15.75" customHeight="1">
      <c r="A115" s="77">
        <v>44003.0</v>
      </c>
      <c r="B115" s="78">
        <v>2806.0</v>
      </c>
      <c r="C115" s="78">
        <v>132.0</v>
      </c>
      <c r="D115" s="78">
        <f t="shared" si="1"/>
        <v>2674</v>
      </c>
      <c r="E115" s="79">
        <f t="shared" si="2"/>
        <v>0.04704205274</v>
      </c>
      <c r="F115" s="80">
        <v>4012.0</v>
      </c>
      <c r="G115" s="81">
        <v>237.0</v>
      </c>
      <c r="H115" s="81">
        <v>3775.0</v>
      </c>
      <c r="I115" s="82" t="s">
        <v>162</v>
      </c>
    </row>
    <row r="116" ht="15.75" customHeight="1">
      <c r="A116" s="77">
        <v>44004.0</v>
      </c>
      <c r="B116" s="78">
        <v>3627.0</v>
      </c>
      <c r="C116" s="78">
        <v>171.0</v>
      </c>
      <c r="D116" s="78">
        <f t="shared" si="1"/>
        <v>3456</v>
      </c>
      <c r="E116" s="79">
        <f t="shared" si="2"/>
        <v>0.04714640199</v>
      </c>
      <c r="F116" s="80">
        <v>5287.0</v>
      </c>
      <c r="G116" s="81">
        <v>325.0</v>
      </c>
      <c r="H116" s="81">
        <v>4962.0</v>
      </c>
      <c r="I116" s="82" t="s">
        <v>154</v>
      </c>
    </row>
    <row r="117" ht="15.75" customHeight="1">
      <c r="A117" s="77">
        <v>44005.0</v>
      </c>
      <c r="B117" s="78">
        <v>5986.0</v>
      </c>
      <c r="C117" s="78">
        <v>159.0</v>
      </c>
      <c r="D117" s="78">
        <f t="shared" si="1"/>
        <v>5827</v>
      </c>
      <c r="E117" s="79">
        <f t="shared" si="2"/>
        <v>0.02656197795</v>
      </c>
      <c r="F117" s="80">
        <v>8605.0</v>
      </c>
      <c r="G117" s="81">
        <v>412.0</v>
      </c>
      <c r="H117" s="81">
        <v>8193.0</v>
      </c>
      <c r="I117" s="82" t="s">
        <v>143</v>
      </c>
    </row>
    <row r="118" ht="15.75" customHeight="1">
      <c r="A118" s="77">
        <v>44006.0</v>
      </c>
      <c r="B118" s="78">
        <v>5142.0</v>
      </c>
      <c r="C118" s="78">
        <v>195.0</v>
      </c>
      <c r="D118" s="78">
        <f t="shared" si="1"/>
        <v>4947</v>
      </c>
      <c r="E118" s="79">
        <f t="shared" si="2"/>
        <v>0.03792298716</v>
      </c>
      <c r="F118" s="80">
        <v>7405.0</v>
      </c>
      <c r="G118" s="81">
        <v>501.0</v>
      </c>
      <c r="H118" s="81">
        <v>6904.0</v>
      </c>
      <c r="I118" s="82" t="s">
        <v>98</v>
      </c>
    </row>
    <row r="119" ht="15.75" customHeight="1">
      <c r="A119" s="77">
        <v>44007.0</v>
      </c>
      <c r="B119" s="78">
        <v>5444.0</v>
      </c>
      <c r="C119" s="78">
        <v>168.0</v>
      </c>
      <c r="D119" s="78">
        <f t="shared" si="1"/>
        <v>5276</v>
      </c>
      <c r="E119" s="79">
        <f t="shared" si="2"/>
        <v>0.03085966201</v>
      </c>
      <c r="F119" s="80">
        <v>7878.0</v>
      </c>
      <c r="G119" s="81">
        <v>428.0</v>
      </c>
      <c r="H119" s="81">
        <v>7450.0</v>
      </c>
      <c r="I119" s="82" t="s">
        <v>167</v>
      </c>
    </row>
    <row r="120" ht="15.75" customHeight="1">
      <c r="A120" s="77">
        <v>44008.0</v>
      </c>
      <c r="B120" s="78">
        <v>5295.0</v>
      </c>
      <c r="C120" s="78">
        <v>213.0</v>
      </c>
      <c r="D120" s="78">
        <f t="shared" si="1"/>
        <v>5082</v>
      </c>
      <c r="E120" s="79">
        <f t="shared" si="2"/>
        <v>0.0402266289</v>
      </c>
      <c r="F120" s="80">
        <v>7620.0</v>
      </c>
      <c r="G120" s="81">
        <v>592.0</v>
      </c>
      <c r="H120" s="81">
        <v>7028.0</v>
      </c>
      <c r="I120" s="82" t="s">
        <v>132</v>
      </c>
    </row>
    <row r="121" ht="15.75" customHeight="1">
      <c r="A121" s="77">
        <v>44009.0</v>
      </c>
      <c r="B121" s="78">
        <v>4440.0</v>
      </c>
      <c r="C121" s="78">
        <v>148.0</v>
      </c>
      <c r="D121" s="78">
        <f t="shared" si="1"/>
        <v>4292</v>
      </c>
      <c r="E121" s="79">
        <f t="shared" si="2"/>
        <v>0.03333333333</v>
      </c>
      <c r="F121" s="80">
        <v>6388.0</v>
      </c>
      <c r="G121" s="81">
        <v>449.0</v>
      </c>
      <c r="H121" s="81">
        <v>5939.0</v>
      </c>
      <c r="I121" s="82" t="s">
        <v>145</v>
      </c>
    </row>
    <row r="122" ht="15.75" customHeight="1">
      <c r="A122" s="77">
        <v>44010.0</v>
      </c>
      <c r="B122" s="78">
        <v>2434.0</v>
      </c>
      <c r="C122" s="78">
        <v>95.0</v>
      </c>
      <c r="D122" s="78">
        <f t="shared" si="1"/>
        <v>2339</v>
      </c>
      <c r="E122" s="79">
        <f t="shared" si="2"/>
        <v>0.03903040263</v>
      </c>
      <c r="F122" s="80">
        <v>3482.0</v>
      </c>
      <c r="G122" s="81">
        <v>305.0</v>
      </c>
      <c r="H122" s="81">
        <v>3177.0</v>
      </c>
      <c r="I122" s="82" t="s">
        <v>119</v>
      </c>
    </row>
    <row r="123" ht="15.75" customHeight="1">
      <c r="A123" s="77">
        <v>44011.0</v>
      </c>
      <c r="B123" s="78">
        <v>4598.0</v>
      </c>
      <c r="C123" s="78">
        <v>198.0</v>
      </c>
      <c r="D123" s="78">
        <f t="shared" si="1"/>
        <v>4400</v>
      </c>
      <c r="E123" s="79">
        <f t="shared" si="2"/>
        <v>0.04306220096</v>
      </c>
      <c r="F123" s="80">
        <v>7081.0</v>
      </c>
      <c r="G123" s="81">
        <v>345.0</v>
      </c>
      <c r="H123" s="81">
        <v>6736.0</v>
      </c>
      <c r="I123" s="82" t="s">
        <v>148</v>
      </c>
    </row>
    <row r="124" ht="15.75" customHeight="1">
      <c r="A124" s="77">
        <v>44012.0</v>
      </c>
      <c r="B124" s="78">
        <v>4618.0</v>
      </c>
      <c r="C124" s="78">
        <v>204.0</v>
      </c>
      <c r="D124" s="78">
        <f t="shared" si="1"/>
        <v>4414</v>
      </c>
      <c r="E124" s="79">
        <f t="shared" si="2"/>
        <v>0.04417496752</v>
      </c>
      <c r="F124" s="80">
        <v>7033.0</v>
      </c>
      <c r="G124" s="81">
        <v>690.0</v>
      </c>
      <c r="H124" s="81">
        <v>6343.0</v>
      </c>
      <c r="I124" s="82" t="s">
        <v>160</v>
      </c>
    </row>
    <row r="125" ht="15.75" customHeight="1">
      <c r="A125" s="77">
        <v>44013.0</v>
      </c>
      <c r="B125" s="78">
        <v>4257.0</v>
      </c>
      <c r="C125" s="78">
        <v>198.0</v>
      </c>
      <c r="D125" s="78">
        <f t="shared" si="1"/>
        <v>4059</v>
      </c>
      <c r="E125" s="79">
        <f t="shared" si="2"/>
        <v>0.04651162791</v>
      </c>
      <c r="F125" s="80">
        <v>6594.0</v>
      </c>
      <c r="G125" s="81">
        <v>557.0</v>
      </c>
      <c r="H125" s="81">
        <v>6037.0</v>
      </c>
      <c r="I125" s="82" t="s">
        <v>163</v>
      </c>
    </row>
    <row r="126" ht="15.75" customHeight="1">
      <c r="A126" s="77">
        <v>44014.0</v>
      </c>
      <c r="B126" s="78">
        <v>4255.0</v>
      </c>
      <c r="C126" s="78">
        <v>144.0</v>
      </c>
      <c r="D126" s="78">
        <f t="shared" si="1"/>
        <v>4111</v>
      </c>
      <c r="E126" s="79">
        <f t="shared" si="2"/>
        <v>0.03384253819</v>
      </c>
      <c r="F126" s="80">
        <v>6490.0</v>
      </c>
      <c r="G126" s="81">
        <v>472.0</v>
      </c>
      <c r="H126" s="81">
        <v>6018.0</v>
      </c>
      <c r="I126" s="82" t="s">
        <v>153</v>
      </c>
    </row>
    <row r="127" ht="15.75" customHeight="1">
      <c r="A127" s="77">
        <v>44015.0</v>
      </c>
      <c r="B127" s="78">
        <v>5955.0</v>
      </c>
      <c r="C127" s="78">
        <v>215.0</v>
      </c>
      <c r="D127" s="78">
        <f t="shared" si="1"/>
        <v>5740</v>
      </c>
      <c r="E127" s="79">
        <f t="shared" si="2"/>
        <v>0.03610411419</v>
      </c>
      <c r="F127" s="80">
        <v>8817.0</v>
      </c>
      <c r="G127" s="81">
        <v>777.0</v>
      </c>
      <c r="H127" s="81">
        <v>8040.0</v>
      </c>
      <c r="I127" s="82" t="s">
        <v>119</v>
      </c>
    </row>
    <row r="128" ht="15.75" customHeight="1">
      <c r="A128" s="77">
        <v>44016.0</v>
      </c>
      <c r="B128" s="78">
        <v>4305.0</v>
      </c>
      <c r="C128" s="78">
        <v>256.0</v>
      </c>
      <c r="D128" s="78">
        <f t="shared" si="1"/>
        <v>4049</v>
      </c>
      <c r="E128" s="79">
        <f t="shared" si="2"/>
        <v>0.05946573751</v>
      </c>
      <c r="F128" s="80">
        <v>6587.0</v>
      </c>
      <c r="G128" s="81">
        <v>579.0</v>
      </c>
      <c r="H128" s="81">
        <v>6008.0</v>
      </c>
      <c r="I128" s="82" t="s">
        <v>119</v>
      </c>
    </row>
    <row r="129" ht="15.75" customHeight="1">
      <c r="A129" s="77">
        <v>44017.0</v>
      </c>
      <c r="B129" s="78">
        <v>3092.0</v>
      </c>
      <c r="C129" s="78">
        <v>231.0</v>
      </c>
      <c r="D129" s="78">
        <f t="shared" si="1"/>
        <v>2861</v>
      </c>
      <c r="E129" s="79">
        <f t="shared" si="2"/>
        <v>0.07470892626</v>
      </c>
      <c r="F129" s="80">
        <v>4549.0</v>
      </c>
      <c r="G129" s="81">
        <v>355.0</v>
      </c>
      <c r="H129" s="81">
        <v>4194.0</v>
      </c>
      <c r="I129" s="82" t="s">
        <v>132</v>
      </c>
    </row>
    <row r="130" ht="15.75" customHeight="1">
      <c r="A130" s="77">
        <v>44018.0</v>
      </c>
      <c r="B130" s="78">
        <v>4441.0</v>
      </c>
      <c r="C130" s="78">
        <v>199.0</v>
      </c>
      <c r="D130" s="78">
        <f t="shared" si="1"/>
        <v>4242</v>
      </c>
      <c r="E130" s="79">
        <f t="shared" si="2"/>
        <v>0.04480972754</v>
      </c>
      <c r="F130" s="80">
        <v>6122.0</v>
      </c>
      <c r="G130" s="81">
        <v>510.0</v>
      </c>
      <c r="H130" s="81">
        <v>5612.0</v>
      </c>
      <c r="I130" s="82" t="s">
        <v>152</v>
      </c>
    </row>
    <row r="131" ht="15.75" customHeight="1">
      <c r="A131" s="77">
        <v>44019.0</v>
      </c>
      <c r="B131" s="78">
        <v>5473.0</v>
      </c>
      <c r="C131" s="78">
        <v>308.0</v>
      </c>
      <c r="D131" s="78">
        <f t="shared" si="1"/>
        <v>5165</v>
      </c>
      <c r="E131" s="79">
        <f t="shared" si="2"/>
        <v>0.0562762653</v>
      </c>
      <c r="F131" s="80">
        <v>7260.0</v>
      </c>
      <c r="G131" s="81">
        <v>773.0</v>
      </c>
      <c r="H131" s="81">
        <v>6487.0</v>
      </c>
      <c r="I131" s="82" t="s">
        <v>168</v>
      </c>
    </row>
    <row r="132" ht="15.75" customHeight="1">
      <c r="A132" s="77">
        <v>44020.0</v>
      </c>
      <c r="B132" s="78">
        <v>6486.0</v>
      </c>
      <c r="C132" s="78">
        <v>293.0</v>
      </c>
      <c r="D132" s="78">
        <f t="shared" si="1"/>
        <v>6193</v>
      </c>
      <c r="E132" s="79">
        <f t="shared" si="2"/>
        <v>0.0451742214</v>
      </c>
      <c r="F132" s="80">
        <v>9631.0</v>
      </c>
      <c r="G132" s="81">
        <v>710.0</v>
      </c>
      <c r="H132" s="81">
        <v>8921.0</v>
      </c>
      <c r="I132" s="82" t="s">
        <v>169</v>
      </c>
    </row>
    <row r="133" ht="15.75" customHeight="1">
      <c r="A133" s="77">
        <v>44021.0</v>
      </c>
      <c r="B133" s="78">
        <v>6423.0</v>
      </c>
      <c r="C133" s="78">
        <v>236.0</v>
      </c>
      <c r="D133" s="78">
        <f t="shared" si="1"/>
        <v>6187</v>
      </c>
      <c r="E133" s="79">
        <f t="shared" si="2"/>
        <v>0.03674295501</v>
      </c>
      <c r="F133" s="80">
        <v>8958.0</v>
      </c>
      <c r="G133" s="81">
        <v>706.0</v>
      </c>
      <c r="H133" s="81">
        <v>8252.0</v>
      </c>
      <c r="I133" s="82" t="s">
        <v>107</v>
      </c>
    </row>
    <row r="134" ht="15.75" customHeight="1">
      <c r="A134" s="77">
        <v>44022.0</v>
      </c>
      <c r="B134" s="78">
        <v>6584.0</v>
      </c>
      <c r="C134" s="78">
        <v>359.0</v>
      </c>
      <c r="D134" s="78">
        <f t="shared" si="1"/>
        <v>6225</v>
      </c>
      <c r="E134" s="79">
        <f t="shared" si="2"/>
        <v>0.05452612394</v>
      </c>
      <c r="F134" s="80">
        <v>10412.0</v>
      </c>
      <c r="G134" s="81">
        <v>978.0</v>
      </c>
      <c r="H134" s="81">
        <v>9434.0</v>
      </c>
      <c r="I134" s="82" t="s">
        <v>170</v>
      </c>
    </row>
    <row r="135" ht="15.75" customHeight="1">
      <c r="A135" s="77">
        <v>44023.0</v>
      </c>
      <c r="B135" s="78">
        <v>5690.0</v>
      </c>
      <c r="C135" s="78">
        <v>404.0</v>
      </c>
      <c r="D135" s="78">
        <f t="shared" si="1"/>
        <v>5286</v>
      </c>
      <c r="E135" s="79">
        <f t="shared" si="2"/>
        <v>0.07100175747</v>
      </c>
      <c r="F135" s="80">
        <v>8117.0</v>
      </c>
      <c r="G135" s="81">
        <v>900.0</v>
      </c>
      <c r="H135" s="81">
        <v>7217.0</v>
      </c>
      <c r="I135" s="82" t="s">
        <v>93</v>
      </c>
    </row>
    <row r="136" ht="15.75" customHeight="1">
      <c r="A136" s="77">
        <v>44024.0</v>
      </c>
      <c r="B136" s="78">
        <v>4102.0</v>
      </c>
      <c r="C136" s="78">
        <v>279.0</v>
      </c>
      <c r="D136" s="78">
        <f t="shared" si="1"/>
        <v>3823</v>
      </c>
      <c r="E136" s="79">
        <f t="shared" si="2"/>
        <v>0.06801560215</v>
      </c>
      <c r="F136" s="80">
        <v>5188.0</v>
      </c>
      <c r="G136" s="81">
        <v>458.0</v>
      </c>
      <c r="H136" s="81">
        <v>4730.0</v>
      </c>
      <c r="I136" s="82" t="s">
        <v>119</v>
      </c>
    </row>
    <row r="137" ht="15.75" customHeight="1">
      <c r="A137" s="77">
        <v>44025.0</v>
      </c>
      <c r="B137" s="78">
        <v>5998.0</v>
      </c>
      <c r="C137" s="78">
        <v>275.0</v>
      </c>
      <c r="D137" s="78">
        <f t="shared" si="1"/>
        <v>5723</v>
      </c>
      <c r="E137" s="79">
        <f t="shared" si="2"/>
        <v>0.04584861621</v>
      </c>
      <c r="F137" s="80">
        <v>8616.0</v>
      </c>
      <c r="G137" s="81">
        <v>923.0</v>
      </c>
      <c r="H137" s="81">
        <v>7693.0</v>
      </c>
      <c r="I137" s="82" t="s">
        <v>122</v>
      </c>
    </row>
    <row r="138" ht="15.75" customHeight="1">
      <c r="A138" s="77">
        <v>44026.0</v>
      </c>
      <c r="B138" s="78">
        <v>5414.0</v>
      </c>
      <c r="C138" s="78">
        <v>258.0</v>
      </c>
      <c r="D138" s="78">
        <f t="shared" si="1"/>
        <v>5156</v>
      </c>
      <c r="E138" s="79">
        <f t="shared" si="2"/>
        <v>0.04765422977</v>
      </c>
      <c r="F138" s="80">
        <v>8626.0</v>
      </c>
      <c r="G138" s="81">
        <v>953.0</v>
      </c>
      <c r="H138" s="81">
        <v>7673.0</v>
      </c>
      <c r="I138" s="82" t="s">
        <v>159</v>
      </c>
    </row>
    <row r="139" ht="15.75" customHeight="1">
      <c r="A139" s="77">
        <v>44027.0</v>
      </c>
      <c r="B139" s="78">
        <v>6405.0</v>
      </c>
      <c r="C139" s="78">
        <v>304.0</v>
      </c>
      <c r="D139" s="78">
        <f t="shared" si="1"/>
        <v>6101</v>
      </c>
      <c r="E139" s="79">
        <f t="shared" si="2"/>
        <v>0.04746291959</v>
      </c>
      <c r="F139" s="80">
        <v>9056.0</v>
      </c>
      <c r="G139" s="81">
        <v>765.0</v>
      </c>
      <c r="H139" s="81">
        <v>8291.0</v>
      </c>
      <c r="I139" s="82" t="s">
        <v>163</v>
      </c>
    </row>
    <row r="140" ht="15.75" customHeight="1">
      <c r="A140" s="77">
        <v>44028.0</v>
      </c>
      <c r="B140" s="78">
        <v>6448.0</v>
      </c>
      <c r="C140" s="78">
        <v>231.0</v>
      </c>
      <c r="D140" s="78">
        <f t="shared" si="1"/>
        <v>6217</v>
      </c>
      <c r="E140" s="79">
        <f t="shared" si="2"/>
        <v>0.03582506203</v>
      </c>
      <c r="F140" s="80">
        <v>9924.0</v>
      </c>
      <c r="G140" s="81">
        <v>1085.0</v>
      </c>
      <c r="H140" s="81">
        <v>8839.0</v>
      </c>
      <c r="I140" s="82" t="s">
        <v>171</v>
      </c>
    </row>
    <row r="141" ht="15.75" customHeight="1">
      <c r="A141" s="77">
        <v>44029.0</v>
      </c>
      <c r="B141" s="84">
        <v>9056.0</v>
      </c>
      <c r="C141" s="85">
        <v>331.0</v>
      </c>
      <c r="D141" s="78">
        <f t="shared" si="1"/>
        <v>8725</v>
      </c>
      <c r="E141" s="79">
        <f t="shared" si="2"/>
        <v>0.03655035336</v>
      </c>
      <c r="F141" s="80">
        <v>12098.0</v>
      </c>
      <c r="G141" s="81">
        <v>802.0</v>
      </c>
      <c r="H141" s="81">
        <v>11296.0</v>
      </c>
      <c r="I141" s="82" t="s">
        <v>172</v>
      </c>
    </row>
    <row r="142" ht="15.75" customHeight="1">
      <c r="A142" s="77">
        <v>44030.0</v>
      </c>
      <c r="B142" s="86">
        <v>6781.0</v>
      </c>
      <c r="C142" s="78">
        <v>312.0</v>
      </c>
      <c r="D142" s="78">
        <f t="shared" si="1"/>
        <v>6469</v>
      </c>
      <c r="E142" s="79">
        <f t="shared" si="2"/>
        <v>0.04601091284</v>
      </c>
      <c r="F142" s="80">
        <v>9982.0</v>
      </c>
      <c r="G142" s="81">
        <v>927.0</v>
      </c>
      <c r="H142" s="81">
        <v>9055.0</v>
      </c>
      <c r="I142" s="82" t="s">
        <v>173</v>
      </c>
    </row>
    <row r="143" ht="15.75" customHeight="1">
      <c r="A143" s="77">
        <v>44031.0</v>
      </c>
      <c r="B143" s="78">
        <v>3655.0</v>
      </c>
      <c r="C143" s="78">
        <v>361.0</v>
      </c>
      <c r="D143" s="78">
        <f t="shared" si="1"/>
        <v>3294</v>
      </c>
      <c r="E143" s="79">
        <f t="shared" si="2"/>
        <v>0.09876880985</v>
      </c>
      <c r="F143" s="80">
        <v>4935.0</v>
      </c>
      <c r="G143" s="81">
        <v>519.0</v>
      </c>
      <c r="H143" s="81">
        <v>4416.0</v>
      </c>
      <c r="I143" s="82" t="s">
        <v>174</v>
      </c>
    </row>
    <row r="144" ht="15.75" customHeight="1">
      <c r="A144" s="77">
        <v>44032.0</v>
      </c>
      <c r="B144" s="78">
        <v>6088.0</v>
      </c>
      <c r="C144" s="78">
        <v>441.0</v>
      </c>
      <c r="D144" s="78">
        <f t="shared" si="1"/>
        <v>5647</v>
      </c>
      <c r="E144" s="79">
        <f t="shared" si="2"/>
        <v>0.07243758213</v>
      </c>
      <c r="F144" s="80">
        <v>9365.0</v>
      </c>
      <c r="G144" s="81">
        <v>932.0</v>
      </c>
      <c r="H144" s="81">
        <v>8433.0</v>
      </c>
      <c r="I144" s="82" t="s">
        <v>175</v>
      </c>
    </row>
    <row r="145" ht="15.75" customHeight="1">
      <c r="A145" s="77">
        <v>44033.0</v>
      </c>
      <c r="B145" s="78">
        <v>8081.0</v>
      </c>
      <c r="C145" s="78">
        <v>382.0</v>
      </c>
      <c r="D145" s="78">
        <f t="shared" si="1"/>
        <v>7699</v>
      </c>
      <c r="E145" s="79">
        <f t="shared" si="2"/>
        <v>0.0472713773</v>
      </c>
      <c r="F145" s="80">
        <v>11413.0</v>
      </c>
      <c r="G145" s="81">
        <v>1271.0</v>
      </c>
      <c r="H145" s="81">
        <v>10142.0</v>
      </c>
      <c r="I145" s="82" t="s">
        <v>93</v>
      </c>
    </row>
    <row r="146" ht="15.75" customHeight="1">
      <c r="A146" s="77">
        <v>44034.0</v>
      </c>
      <c r="B146" s="78">
        <v>10061.0</v>
      </c>
      <c r="C146" s="78">
        <v>416.0</v>
      </c>
      <c r="D146" s="78">
        <f t="shared" si="1"/>
        <v>9645</v>
      </c>
      <c r="E146" s="79">
        <f t="shared" si="2"/>
        <v>0.04134777855</v>
      </c>
      <c r="F146" s="80">
        <v>11692.0</v>
      </c>
      <c r="G146" s="81">
        <v>1368.0</v>
      </c>
      <c r="H146" s="81">
        <v>10324.0</v>
      </c>
      <c r="I146" s="82" t="s">
        <v>151</v>
      </c>
    </row>
    <row r="147" ht="15.75" customHeight="1">
      <c r="A147" s="77">
        <v>44035.0</v>
      </c>
      <c r="B147" s="78">
        <v>8773.0</v>
      </c>
      <c r="C147" s="78">
        <v>279.0</v>
      </c>
      <c r="D147" s="78">
        <f t="shared" si="1"/>
        <v>8494</v>
      </c>
      <c r="E147" s="79">
        <f t="shared" si="2"/>
        <v>0.03180212014</v>
      </c>
      <c r="F147" s="80">
        <v>11009.0</v>
      </c>
      <c r="G147" s="81">
        <v>1142.0</v>
      </c>
      <c r="H147" s="81">
        <v>9867.0</v>
      </c>
      <c r="I147" s="82" t="s">
        <v>176</v>
      </c>
    </row>
    <row r="148" ht="15.75" customHeight="1">
      <c r="A148" s="77">
        <v>44036.0</v>
      </c>
      <c r="B148" s="78">
        <v>9100.0</v>
      </c>
      <c r="C148" s="78">
        <v>393.0</v>
      </c>
      <c r="D148" s="78">
        <f t="shared" si="1"/>
        <v>8707</v>
      </c>
      <c r="E148" s="79">
        <f t="shared" si="2"/>
        <v>0.04318681319</v>
      </c>
      <c r="F148" s="80">
        <v>10480.0</v>
      </c>
      <c r="G148" s="81">
        <v>931.0</v>
      </c>
      <c r="H148" s="81">
        <v>9549.0</v>
      </c>
      <c r="I148" s="82" t="s">
        <v>177</v>
      </c>
    </row>
    <row r="149" ht="15.75" customHeight="1">
      <c r="A149" s="77">
        <v>44037.0</v>
      </c>
      <c r="B149" s="78">
        <v>6887.0</v>
      </c>
      <c r="C149" s="78">
        <v>611.0</v>
      </c>
      <c r="D149" s="78">
        <f t="shared" si="1"/>
        <v>6276</v>
      </c>
      <c r="E149" s="79">
        <f t="shared" si="2"/>
        <v>0.08871787426</v>
      </c>
      <c r="F149" s="80">
        <v>8457.0</v>
      </c>
      <c r="G149" s="81">
        <v>922.0</v>
      </c>
      <c r="H149" s="81">
        <v>7535.0</v>
      </c>
      <c r="I149" s="82" t="s">
        <v>171</v>
      </c>
    </row>
    <row r="150" ht="15.75" customHeight="1">
      <c r="A150" s="77">
        <v>44038.0</v>
      </c>
      <c r="B150" s="78">
        <v>3148.0</v>
      </c>
      <c r="C150" s="78">
        <v>270.0</v>
      </c>
      <c r="D150" s="78">
        <f t="shared" si="1"/>
        <v>2878</v>
      </c>
      <c r="E150" s="79">
        <f t="shared" si="2"/>
        <v>0.08576874206</v>
      </c>
      <c r="F150" s="80">
        <v>4981.0</v>
      </c>
      <c r="G150" s="81">
        <v>344.0</v>
      </c>
      <c r="H150" s="81">
        <v>4637.0</v>
      </c>
      <c r="I150" s="82" t="s">
        <v>149</v>
      </c>
    </row>
    <row r="151" ht="15.75" customHeight="1">
      <c r="A151" s="77">
        <v>44039.0</v>
      </c>
      <c r="B151" s="78">
        <v>8184.0</v>
      </c>
      <c r="C151" s="78">
        <v>436.0</v>
      </c>
      <c r="D151" s="78">
        <f t="shared" si="1"/>
        <v>7748</v>
      </c>
      <c r="E151" s="79">
        <f t="shared" si="2"/>
        <v>0.05327468231</v>
      </c>
      <c r="F151" s="80">
        <v>11342.0</v>
      </c>
      <c r="G151" s="81">
        <v>1196.0</v>
      </c>
      <c r="H151" s="81">
        <v>10146.0</v>
      </c>
      <c r="I151" s="82" t="s">
        <v>174</v>
      </c>
    </row>
    <row r="152" ht="15.75" customHeight="1">
      <c r="A152" s="77">
        <v>44040.0</v>
      </c>
      <c r="B152" s="78">
        <v>8824.0</v>
      </c>
      <c r="C152" s="78">
        <v>542.0</v>
      </c>
      <c r="D152" s="78">
        <f t="shared" si="1"/>
        <v>8282</v>
      </c>
      <c r="E152" s="79">
        <f t="shared" si="2"/>
        <v>0.06142339075</v>
      </c>
      <c r="F152" s="80">
        <v>10634.0</v>
      </c>
      <c r="G152" s="81">
        <v>1478.0</v>
      </c>
      <c r="H152" s="81">
        <v>9156.0</v>
      </c>
      <c r="I152" s="82" t="s">
        <v>178</v>
      </c>
    </row>
    <row r="153" ht="15.75" customHeight="1">
      <c r="A153" s="77">
        <v>44041.0</v>
      </c>
      <c r="B153" s="78">
        <v>9120.0</v>
      </c>
      <c r="C153" s="78">
        <v>340.0</v>
      </c>
      <c r="D153" s="78">
        <f t="shared" si="1"/>
        <v>8780</v>
      </c>
      <c r="E153" s="79">
        <f t="shared" si="2"/>
        <v>0.03728070175</v>
      </c>
      <c r="F153" s="80">
        <v>12297.0</v>
      </c>
      <c r="G153" s="81">
        <v>1718.0</v>
      </c>
      <c r="H153" s="81">
        <v>10579.0</v>
      </c>
      <c r="I153" s="82" t="s">
        <v>124</v>
      </c>
    </row>
    <row r="154" ht="15.75" customHeight="1">
      <c r="A154" s="77">
        <v>44042.0</v>
      </c>
      <c r="B154" s="78">
        <v>8520.0</v>
      </c>
      <c r="C154" s="78">
        <v>585.0</v>
      </c>
      <c r="D154" s="78">
        <f t="shared" si="1"/>
        <v>7935</v>
      </c>
      <c r="E154" s="79">
        <f t="shared" si="2"/>
        <v>0.06866197183</v>
      </c>
      <c r="F154" s="80">
        <v>10856.0</v>
      </c>
      <c r="G154" s="81">
        <v>1081.0</v>
      </c>
      <c r="H154" s="81">
        <v>9775.0</v>
      </c>
      <c r="I154" s="82" t="s">
        <v>175</v>
      </c>
    </row>
    <row r="155" ht="15.75" customHeight="1">
      <c r="A155" s="77">
        <v>44043.0</v>
      </c>
      <c r="B155" s="78">
        <v>4222.0</v>
      </c>
      <c r="C155" s="78">
        <v>330.0</v>
      </c>
      <c r="D155" s="78">
        <f t="shared" si="1"/>
        <v>3892</v>
      </c>
      <c r="E155" s="79">
        <f t="shared" si="2"/>
        <v>0.07816200853</v>
      </c>
      <c r="F155" s="80">
        <v>5544.0</v>
      </c>
      <c r="G155" s="81">
        <v>486.0</v>
      </c>
      <c r="H155" s="81">
        <v>5058.0</v>
      </c>
      <c r="I155" s="82" t="s">
        <v>119</v>
      </c>
    </row>
    <row r="156" ht="15.75" customHeight="1">
      <c r="A156" s="77">
        <v>44044.0</v>
      </c>
      <c r="B156" s="78">
        <v>6366.0</v>
      </c>
      <c r="C156" s="78">
        <v>329.0</v>
      </c>
      <c r="D156" s="78">
        <f t="shared" si="1"/>
        <v>6037</v>
      </c>
      <c r="E156" s="79">
        <f t="shared" si="2"/>
        <v>0.05168080427</v>
      </c>
      <c r="F156" s="80">
        <v>9042.0</v>
      </c>
      <c r="G156" s="81">
        <v>1048.0</v>
      </c>
      <c r="H156" s="81">
        <v>7994.0</v>
      </c>
      <c r="I156" s="82" t="s">
        <v>121</v>
      </c>
    </row>
    <row r="157" ht="15.75" customHeight="1">
      <c r="A157" s="77">
        <v>44045.0</v>
      </c>
      <c r="B157" s="78">
        <v>3675.0</v>
      </c>
      <c r="C157" s="78">
        <v>439.0</v>
      </c>
      <c r="D157" s="78">
        <f t="shared" si="1"/>
        <v>3236</v>
      </c>
      <c r="E157" s="79">
        <f t="shared" si="2"/>
        <v>0.1194557823</v>
      </c>
      <c r="F157" s="80">
        <v>4671.0</v>
      </c>
      <c r="G157" s="81">
        <v>489.0</v>
      </c>
      <c r="H157" s="81">
        <v>4182.0</v>
      </c>
      <c r="I157" s="82" t="s">
        <v>174</v>
      </c>
    </row>
    <row r="158" ht="15.75" customHeight="1">
      <c r="A158" s="77">
        <v>44046.0</v>
      </c>
      <c r="B158" s="78">
        <v>7811.0</v>
      </c>
      <c r="C158" s="78">
        <v>386.0</v>
      </c>
      <c r="D158" s="78">
        <f t="shared" si="1"/>
        <v>7425</v>
      </c>
      <c r="E158" s="79">
        <f t="shared" si="2"/>
        <v>0.04941748816</v>
      </c>
      <c r="F158" s="80">
        <v>10802.0</v>
      </c>
      <c r="G158" s="81">
        <v>995.0</v>
      </c>
      <c r="H158" s="81">
        <v>9807.0</v>
      </c>
      <c r="I158" s="82" t="s">
        <v>161</v>
      </c>
    </row>
    <row r="159" ht="15.75" customHeight="1">
      <c r="A159" s="77">
        <v>44047.0</v>
      </c>
      <c r="B159" s="78">
        <v>7071.0</v>
      </c>
      <c r="C159" s="78">
        <v>468.0</v>
      </c>
      <c r="D159" s="78">
        <f t="shared" si="1"/>
        <v>6603</v>
      </c>
      <c r="E159" s="79">
        <f t="shared" si="2"/>
        <v>0.06618582944</v>
      </c>
      <c r="F159" s="80">
        <v>11922.0</v>
      </c>
      <c r="G159" s="81">
        <v>1654.0</v>
      </c>
      <c r="H159" s="81">
        <v>10268.0</v>
      </c>
      <c r="I159" s="82" t="s">
        <v>178</v>
      </c>
    </row>
    <row r="160" ht="15.75" customHeight="1">
      <c r="A160" s="77">
        <v>44048.0</v>
      </c>
      <c r="B160" s="78">
        <v>8124.0</v>
      </c>
      <c r="C160" s="78">
        <v>584.0</v>
      </c>
      <c r="D160" s="78">
        <f t="shared" si="1"/>
        <v>7540</v>
      </c>
      <c r="E160" s="79">
        <f t="shared" si="2"/>
        <v>0.07188577056</v>
      </c>
      <c r="F160" s="80">
        <v>12034.0</v>
      </c>
      <c r="G160" s="81">
        <v>1616.0</v>
      </c>
      <c r="H160" s="81">
        <v>10418.0</v>
      </c>
      <c r="I160" s="82" t="s">
        <v>179</v>
      </c>
    </row>
    <row r="161" ht="15.75" customHeight="1">
      <c r="A161" s="77">
        <v>44049.0</v>
      </c>
      <c r="B161" s="78">
        <v>8065.0</v>
      </c>
      <c r="C161" s="78">
        <v>693.0</v>
      </c>
      <c r="D161" s="78">
        <f t="shared" si="1"/>
        <v>7372</v>
      </c>
      <c r="E161" s="79">
        <f t="shared" si="2"/>
        <v>0.08592684439</v>
      </c>
      <c r="F161" s="80">
        <v>12299.0</v>
      </c>
      <c r="G161" s="81">
        <v>1392.0</v>
      </c>
      <c r="H161" s="81">
        <v>10907.0</v>
      </c>
      <c r="I161" s="82" t="s">
        <v>180</v>
      </c>
    </row>
    <row r="162" ht="15.75" customHeight="1">
      <c r="A162" s="77">
        <v>44050.0</v>
      </c>
      <c r="B162" s="78">
        <v>8791.0</v>
      </c>
      <c r="C162" s="78">
        <v>776.0</v>
      </c>
      <c r="D162" s="78">
        <f t="shared" si="1"/>
        <v>8015</v>
      </c>
      <c r="E162" s="79">
        <f t="shared" si="2"/>
        <v>0.08827209646</v>
      </c>
      <c r="F162" s="80">
        <v>13298.0</v>
      </c>
      <c r="G162" s="81">
        <v>1506.0</v>
      </c>
      <c r="H162" s="81">
        <v>11792.0</v>
      </c>
      <c r="I162" s="82" t="s">
        <v>180</v>
      </c>
    </row>
    <row r="163" ht="15.75" customHeight="1">
      <c r="A163" s="77">
        <v>44051.0</v>
      </c>
      <c r="B163" s="78">
        <v>6771.0</v>
      </c>
      <c r="C163" s="78">
        <v>534.0</v>
      </c>
      <c r="D163" s="78">
        <f t="shared" si="1"/>
        <v>6237</v>
      </c>
      <c r="E163" s="79">
        <f t="shared" si="2"/>
        <v>0.078865751</v>
      </c>
      <c r="F163" s="80">
        <v>9129.0</v>
      </c>
      <c r="G163" s="81">
        <v>1197.0</v>
      </c>
      <c r="H163" s="81">
        <v>7932.0</v>
      </c>
      <c r="I163" s="82" t="s">
        <v>181</v>
      </c>
    </row>
    <row r="164" ht="15.75" customHeight="1">
      <c r="A164" s="77">
        <v>44052.0</v>
      </c>
      <c r="B164" s="78">
        <v>4433.0</v>
      </c>
      <c r="C164" s="78">
        <v>319.0</v>
      </c>
      <c r="D164" s="78">
        <f t="shared" si="1"/>
        <v>4114</v>
      </c>
      <c r="E164" s="79">
        <f t="shared" si="2"/>
        <v>0.07196029777</v>
      </c>
      <c r="F164" s="80">
        <v>5412.0</v>
      </c>
      <c r="G164" s="81">
        <v>652.0</v>
      </c>
      <c r="H164" s="81">
        <v>4760.0</v>
      </c>
      <c r="I164" s="82" t="s">
        <v>114</v>
      </c>
    </row>
    <row r="165" ht="15.75" customHeight="1">
      <c r="A165" s="77">
        <v>44053.0</v>
      </c>
      <c r="B165" s="78">
        <v>6059.0</v>
      </c>
      <c r="C165" s="78">
        <v>582.0</v>
      </c>
      <c r="D165" s="78">
        <f t="shared" si="1"/>
        <v>5477</v>
      </c>
      <c r="E165" s="79">
        <f t="shared" si="2"/>
        <v>0.0960554547</v>
      </c>
      <c r="F165" s="80">
        <v>8939.0</v>
      </c>
      <c r="G165" s="81">
        <v>1169.0</v>
      </c>
      <c r="H165" s="81">
        <v>7770.0</v>
      </c>
      <c r="I165" s="82" t="s">
        <v>181</v>
      </c>
    </row>
    <row r="166" ht="15.75" customHeight="1">
      <c r="A166" s="77">
        <v>44054.0</v>
      </c>
      <c r="B166" s="78">
        <v>5841.0</v>
      </c>
      <c r="C166" s="78">
        <v>487.0</v>
      </c>
      <c r="D166" s="78">
        <f t="shared" si="1"/>
        <v>5354</v>
      </c>
      <c r="E166" s="79">
        <f t="shared" si="2"/>
        <v>0.08337613422</v>
      </c>
      <c r="F166" s="80">
        <v>8140.0</v>
      </c>
      <c r="G166" s="81">
        <v>896.0</v>
      </c>
      <c r="H166" s="81">
        <v>7244.0</v>
      </c>
      <c r="I166" s="82" t="s">
        <v>159</v>
      </c>
    </row>
    <row r="167" ht="15.75" customHeight="1">
      <c r="A167" s="77">
        <v>44055.0</v>
      </c>
      <c r="B167" s="78">
        <v>8015.0</v>
      </c>
      <c r="C167" s="78">
        <v>591.0</v>
      </c>
      <c r="D167" s="78">
        <f t="shared" si="1"/>
        <v>7424</v>
      </c>
      <c r="E167" s="79">
        <f t="shared" si="2"/>
        <v>0.07373674361</v>
      </c>
      <c r="F167" s="80">
        <v>10993.0</v>
      </c>
      <c r="G167" s="81">
        <v>1583.0</v>
      </c>
      <c r="H167" s="81">
        <v>9410.0</v>
      </c>
      <c r="I167" s="82" t="s">
        <v>127</v>
      </c>
    </row>
    <row r="168" ht="15.75" customHeight="1">
      <c r="A168" s="77">
        <v>44056.0</v>
      </c>
      <c r="B168" s="78">
        <v>6881.0</v>
      </c>
      <c r="C168" s="78">
        <v>495.0</v>
      </c>
      <c r="D168" s="78">
        <f t="shared" si="1"/>
        <v>6386</v>
      </c>
      <c r="E168" s="79">
        <f t="shared" si="2"/>
        <v>0.07193721843</v>
      </c>
      <c r="F168" s="80">
        <v>9144.0</v>
      </c>
      <c r="G168" s="81">
        <v>1362.0</v>
      </c>
      <c r="H168" s="81">
        <v>7782.0</v>
      </c>
      <c r="I168" s="82" t="s">
        <v>110</v>
      </c>
    </row>
    <row r="169" ht="15.75" customHeight="1">
      <c r="A169" s="77">
        <v>44057.0</v>
      </c>
      <c r="B169" s="78">
        <v>8211.0</v>
      </c>
      <c r="C169" s="78">
        <v>729.0</v>
      </c>
      <c r="D169" s="78">
        <f t="shared" si="1"/>
        <v>7482</v>
      </c>
      <c r="E169" s="79">
        <f t="shared" si="2"/>
        <v>0.08878333942</v>
      </c>
      <c r="F169" s="80">
        <v>11553.0</v>
      </c>
      <c r="G169" s="81">
        <v>1364.0</v>
      </c>
      <c r="H169" s="81">
        <v>10189.0</v>
      </c>
      <c r="I169" s="82" t="s">
        <v>182</v>
      </c>
    </row>
    <row r="170" ht="15.75" customHeight="1">
      <c r="A170" s="77">
        <v>44058.0</v>
      </c>
      <c r="B170" s="78">
        <v>9669.0</v>
      </c>
      <c r="C170" s="78">
        <v>625.0</v>
      </c>
      <c r="D170" s="78">
        <f t="shared" si="1"/>
        <v>9044</v>
      </c>
      <c r="E170" s="79">
        <f t="shared" si="2"/>
        <v>0.06463956976</v>
      </c>
      <c r="F170" s="80">
        <v>11769.0</v>
      </c>
      <c r="G170" s="81">
        <v>1656.0</v>
      </c>
      <c r="H170" s="81">
        <v>10113.0</v>
      </c>
      <c r="I170" s="82" t="s">
        <v>183</v>
      </c>
    </row>
    <row r="171" ht="15.75" customHeight="1">
      <c r="A171" s="77">
        <v>44059.0</v>
      </c>
      <c r="B171" s="78">
        <v>5266.0</v>
      </c>
      <c r="C171" s="78">
        <v>534.0</v>
      </c>
      <c r="D171" s="78">
        <f t="shared" si="1"/>
        <v>4732</v>
      </c>
      <c r="E171" s="79">
        <f t="shared" si="2"/>
        <v>0.1014052412</v>
      </c>
      <c r="F171" s="80">
        <v>7387.0</v>
      </c>
      <c r="G171" s="81">
        <v>908.0</v>
      </c>
      <c r="H171" s="81">
        <v>6479.0</v>
      </c>
      <c r="I171" s="82" t="s">
        <v>150</v>
      </c>
    </row>
    <row r="172" ht="15.75" customHeight="1">
      <c r="A172" s="77">
        <v>44060.0</v>
      </c>
      <c r="B172" s="78">
        <v>7215.0</v>
      </c>
      <c r="C172" s="78">
        <v>555.0</v>
      </c>
      <c r="D172" s="78">
        <f t="shared" si="1"/>
        <v>6660</v>
      </c>
      <c r="E172" s="79">
        <f t="shared" si="2"/>
        <v>0.07692307692</v>
      </c>
      <c r="F172" s="80">
        <v>9212.0</v>
      </c>
      <c r="G172" s="81">
        <v>931.0</v>
      </c>
      <c r="H172" s="81">
        <v>8281.0</v>
      </c>
      <c r="I172" s="82" t="s">
        <v>128</v>
      </c>
    </row>
    <row r="173" ht="15.75" customHeight="1">
      <c r="A173" s="77">
        <v>44061.0</v>
      </c>
      <c r="B173" s="78">
        <v>7097.0</v>
      </c>
      <c r="C173" s="78">
        <v>601.0</v>
      </c>
      <c r="D173" s="78">
        <f t="shared" si="1"/>
        <v>6496</v>
      </c>
      <c r="E173" s="79">
        <f t="shared" si="2"/>
        <v>0.08468366916</v>
      </c>
      <c r="F173" s="80">
        <v>9548.0</v>
      </c>
      <c r="G173" s="81">
        <v>1327.0</v>
      </c>
      <c r="H173" s="81">
        <v>8221.0</v>
      </c>
      <c r="I173" s="82" t="s">
        <v>178</v>
      </c>
    </row>
    <row r="174" ht="15.75" customHeight="1">
      <c r="A174" s="77">
        <v>44062.0</v>
      </c>
      <c r="B174" s="78">
        <v>10636.0</v>
      </c>
      <c r="C174" s="78">
        <v>695.0</v>
      </c>
      <c r="D174" s="78">
        <f t="shared" si="1"/>
        <v>9941</v>
      </c>
      <c r="E174" s="79">
        <f t="shared" si="2"/>
        <v>0.06534411433</v>
      </c>
      <c r="F174" s="80">
        <v>14015.0</v>
      </c>
      <c r="G174" s="81">
        <v>2127.0</v>
      </c>
      <c r="H174" s="81">
        <v>11888.0</v>
      </c>
      <c r="I174" s="82" t="s">
        <v>184</v>
      </c>
    </row>
    <row r="175" ht="15.75" customHeight="1">
      <c r="A175" s="77">
        <v>44063.0</v>
      </c>
      <c r="B175" s="78">
        <v>5422.0</v>
      </c>
      <c r="C175" s="78">
        <v>511.0</v>
      </c>
      <c r="D175" s="78">
        <f t="shared" si="1"/>
        <v>4911</v>
      </c>
      <c r="E175" s="79">
        <f t="shared" si="2"/>
        <v>0.09424566581</v>
      </c>
      <c r="F175" s="80">
        <v>7015.0</v>
      </c>
      <c r="G175" s="81">
        <v>1076.0</v>
      </c>
      <c r="H175" s="81">
        <v>5939.0</v>
      </c>
      <c r="I175" s="82" t="s">
        <v>185</v>
      </c>
    </row>
    <row r="176" ht="15.75" customHeight="1">
      <c r="A176" s="77">
        <v>44064.0</v>
      </c>
      <c r="B176" s="78">
        <v>7422.0</v>
      </c>
      <c r="C176" s="78">
        <v>760.0</v>
      </c>
      <c r="D176" s="78">
        <f t="shared" si="1"/>
        <v>6662</v>
      </c>
      <c r="E176" s="79">
        <f t="shared" si="2"/>
        <v>0.1023982754</v>
      </c>
      <c r="F176" s="80">
        <v>11260.0</v>
      </c>
      <c r="G176" s="81">
        <v>1858.0</v>
      </c>
      <c r="H176" s="81">
        <v>9402.0</v>
      </c>
      <c r="I176" s="82" t="s">
        <v>186</v>
      </c>
    </row>
    <row r="177" ht="15.75" customHeight="1">
      <c r="A177" s="77">
        <v>44065.0</v>
      </c>
      <c r="B177" s="78">
        <v>6821.0</v>
      </c>
      <c r="C177" s="78">
        <v>854.0</v>
      </c>
      <c r="D177" s="78">
        <f t="shared" si="1"/>
        <v>5967</v>
      </c>
      <c r="E177" s="79">
        <f t="shared" si="2"/>
        <v>0.1252015833</v>
      </c>
      <c r="F177" s="80">
        <v>10132.0</v>
      </c>
      <c r="G177" s="81">
        <v>1864.0</v>
      </c>
      <c r="H177" s="81">
        <v>8268.0</v>
      </c>
      <c r="I177" s="82" t="s">
        <v>187</v>
      </c>
    </row>
    <row r="178" ht="15.75" customHeight="1">
      <c r="A178" s="77">
        <v>44066.0</v>
      </c>
      <c r="B178" s="78">
        <v>3691.0</v>
      </c>
      <c r="C178" s="78">
        <v>508.0</v>
      </c>
      <c r="D178" s="78">
        <f t="shared" si="1"/>
        <v>3183</v>
      </c>
      <c r="E178" s="79">
        <f t="shared" si="2"/>
        <v>0.137632078</v>
      </c>
      <c r="F178" s="80">
        <v>6484.0</v>
      </c>
      <c r="G178" s="81">
        <v>1157.0</v>
      </c>
      <c r="H178" s="81">
        <v>5327.0</v>
      </c>
      <c r="I178" s="82" t="s">
        <v>188</v>
      </c>
    </row>
    <row r="179" ht="15.75" customHeight="1">
      <c r="A179" s="77">
        <v>44067.0</v>
      </c>
      <c r="B179" s="78">
        <v>8941.0</v>
      </c>
      <c r="C179" s="78">
        <v>704.0</v>
      </c>
      <c r="D179" s="78">
        <f t="shared" si="1"/>
        <v>8237</v>
      </c>
      <c r="E179" s="79">
        <f t="shared" si="2"/>
        <v>0.07873839615</v>
      </c>
      <c r="F179" s="80">
        <v>11929.0</v>
      </c>
      <c r="G179" s="81">
        <v>1821.0</v>
      </c>
      <c r="H179" s="81">
        <v>10108.0</v>
      </c>
      <c r="I179" s="82" t="s">
        <v>185</v>
      </c>
    </row>
    <row r="180" ht="15.75" customHeight="1">
      <c r="A180" s="77">
        <v>44068.0</v>
      </c>
      <c r="B180" s="78">
        <v>8794.0</v>
      </c>
      <c r="C180" s="78">
        <v>569.0</v>
      </c>
      <c r="D180" s="78">
        <f t="shared" si="1"/>
        <v>8225</v>
      </c>
      <c r="E180" s="79">
        <f t="shared" si="2"/>
        <v>0.06470320673</v>
      </c>
      <c r="F180" s="80">
        <v>12056.0</v>
      </c>
      <c r="G180" s="81">
        <v>1871.0</v>
      </c>
      <c r="H180" s="81">
        <v>10185.0</v>
      </c>
      <c r="I180" s="82" t="s">
        <v>189</v>
      </c>
    </row>
    <row r="181" ht="15.75" customHeight="1">
      <c r="A181" s="77">
        <v>44069.0</v>
      </c>
      <c r="B181" s="78">
        <v>11436.0</v>
      </c>
      <c r="C181" s="78">
        <v>907.0</v>
      </c>
      <c r="D181" s="78">
        <f t="shared" si="1"/>
        <v>10529</v>
      </c>
      <c r="E181" s="79">
        <f t="shared" si="2"/>
        <v>0.07931094788</v>
      </c>
      <c r="F181" s="80">
        <v>14863.0</v>
      </c>
      <c r="G181" s="81">
        <v>2488.0</v>
      </c>
      <c r="H181" s="81">
        <v>12375.0</v>
      </c>
      <c r="I181" s="82" t="s">
        <v>190</v>
      </c>
    </row>
    <row r="182" ht="15.75" customHeight="1">
      <c r="A182" s="77">
        <v>44070.0</v>
      </c>
      <c r="B182" s="78">
        <v>9360.0</v>
      </c>
      <c r="C182" s="78">
        <v>879.0</v>
      </c>
      <c r="D182" s="78">
        <f t="shared" si="1"/>
        <v>8481</v>
      </c>
      <c r="E182" s="79">
        <f t="shared" si="2"/>
        <v>0.09391025641</v>
      </c>
      <c r="F182" s="80">
        <v>14337.0</v>
      </c>
      <c r="G182" s="81">
        <v>2158.0</v>
      </c>
      <c r="H182" s="81">
        <v>12179.0</v>
      </c>
      <c r="I182" s="82" t="s">
        <v>191</v>
      </c>
    </row>
    <row r="183" ht="15.75" customHeight="1">
      <c r="A183" s="77">
        <v>44071.0</v>
      </c>
      <c r="B183" s="78">
        <v>10266.0</v>
      </c>
      <c r="C183" s="78">
        <v>882.0</v>
      </c>
      <c r="D183" s="78">
        <f t="shared" si="1"/>
        <v>9384</v>
      </c>
      <c r="E183" s="79">
        <f t="shared" si="2"/>
        <v>0.08591466978</v>
      </c>
      <c r="F183" s="80">
        <v>13469.0</v>
      </c>
      <c r="G183" s="81">
        <v>2047.0</v>
      </c>
      <c r="H183" s="81">
        <v>11422.0</v>
      </c>
      <c r="I183" s="82" t="s">
        <v>184</v>
      </c>
    </row>
    <row r="184" ht="15.75" customHeight="1">
      <c r="A184" s="77">
        <v>44072.0</v>
      </c>
      <c r="B184" s="78">
        <v>9392.0</v>
      </c>
      <c r="C184" s="78">
        <v>974.0</v>
      </c>
      <c r="D184" s="78">
        <f t="shared" si="1"/>
        <v>8418</v>
      </c>
      <c r="E184" s="79">
        <f t="shared" si="2"/>
        <v>0.1037052811</v>
      </c>
      <c r="F184" s="80">
        <v>12916.0</v>
      </c>
      <c r="G184" s="81">
        <v>2111.0</v>
      </c>
      <c r="H184" s="81">
        <v>10805.0</v>
      </c>
      <c r="I184" s="82" t="s">
        <v>192</v>
      </c>
    </row>
    <row r="185" ht="15.75" customHeight="1">
      <c r="A185" s="77">
        <v>44073.0</v>
      </c>
      <c r="B185" s="78">
        <v>4880.0</v>
      </c>
      <c r="C185" s="78">
        <v>703.0</v>
      </c>
      <c r="D185" s="78">
        <f t="shared" si="1"/>
        <v>4177</v>
      </c>
      <c r="E185" s="79">
        <f t="shared" si="2"/>
        <v>0.144057377</v>
      </c>
      <c r="F185" s="80">
        <v>7578.0</v>
      </c>
      <c r="G185" s="81">
        <v>1567.0</v>
      </c>
      <c r="H185" s="81">
        <v>6011.0</v>
      </c>
      <c r="I185" s="82" t="s">
        <v>193</v>
      </c>
    </row>
    <row r="186" ht="15.75" customHeight="1">
      <c r="A186" s="77">
        <v>44074.0</v>
      </c>
      <c r="B186" s="78">
        <v>7514.0</v>
      </c>
      <c r="C186" s="78">
        <v>1024.0</v>
      </c>
      <c r="D186" s="78">
        <f t="shared" si="1"/>
        <v>6490</v>
      </c>
      <c r="E186" s="79">
        <f t="shared" si="2"/>
        <v>0.136278946</v>
      </c>
      <c r="F186" s="80">
        <v>10024.0</v>
      </c>
      <c r="G186" s="81">
        <v>1996.0</v>
      </c>
      <c r="H186" s="81">
        <v>8028.0</v>
      </c>
      <c r="I186" s="82" t="s">
        <v>194</v>
      </c>
    </row>
    <row r="187" ht="15.75" customHeight="1">
      <c r="A187" s="77">
        <v>44075.0</v>
      </c>
      <c r="B187" s="78">
        <v>8222.0</v>
      </c>
      <c r="C187" s="78">
        <v>1121.0</v>
      </c>
      <c r="D187" s="78">
        <f t="shared" si="1"/>
        <v>7101</v>
      </c>
      <c r="E187" s="79">
        <f t="shared" si="2"/>
        <v>0.1363415227</v>
      </c>
      <c r="F187" s="80">
        <v>12001.0</v>
      </c>
      <c r="G187" s="81">
        <v>2172.0</v>
      </c>
      <c r="H187" s="81">
        <v>9829.0</v>
      </c>
      <c r="I187" s="82" t="s">
        <v>195</v>
      </c>
    </row>
    <row r="188" ht="15.75" customHeight="1">
      <c r="A188" s="77">
        <v>44076.0</v>
      </c>
      <c r="B188" s="78">
        <v>9971.0</v>
      </c>
      <c r="C188" s="78">
        <v>1135.0</v>
      </c>
      <c r="D188" s="78">
        <f t="shared" si="1"/>
        <v>8836</v>
      </c>
      <c r="E188" s="79">
        <f t="shared" si="2"/>
        <v>0.1138301073</v>
      </c>
      <c r="F188" s="80">
        <v>12117.0</v>
      </c>
      <c r="G188" s="81">
        <v>2242.0</v>
      </c>
      <c r="H188" s="81">
        <v>9875.0</v>
      </c>
      <c r="I188" s="82" t="s">
        <v>196</v>
      </c>
    </row>
    <row r="189" ht="15.75" customHeight="1">
      <c r="A189" s="77">
        <v>44077.0</v>
      </c>
      <c r="B189" s="78">
        <v>12131.0</v>
      </c>
      <c r="C189" s="78">
        <v>1013.0</v>
      </c>
      <c r="D189" s="78">
        <f t="shared" si="1"/>
        <v>11118</v>
      </c>
      <c r="E189" s="79">
        <f t="shared" si="2"/>
        <v>0.08350506966</v>
      </c>
      <c r="F189" s="80">
        <v>15390.0</v>
      </c>
      <c r="G189" s="81">
        <v>2607.0</v>
      </c>
      <c r="H189" s="81">
        <v>12783.0</v>
      </c>
      <c r="I189" s="82" t="s">
        <v>117</v>
      </c>
    </row>
    <row r="190" ht="15.75" customHeight="1">
      <c r="A190" s="77">
        <v>44078.0</v>
      </c>
      <c r="B190" s="78">
        <v>10248.0</v>
      </c>
      <c r="C190" s="78">
        <v>1242.0</v>
      </c>
      <c r="D190" s="78">
        <f t="shared" si="1"/>
        <v>9006</v>
      </c>
      <c r="E190" s="79">
        <f t="shared" si="2"/>
        <v>0.1211943794</v>
      </c>
      <c r="F190" s="80">
        <v>12252.0</v>
      </c>
      <c r="G190" s="81">
        <v>2263.0</v>
      </c>
      <c r="H190" s="81">
        <v>9989.0</v>
      </c>
      <c r="I190" s="82" t="s">
        <v>196</v>
      </c>
    </row>
    <row r="191" ht="15.75" customHeight="1">
      <c r="A191" s="77">
        <v>44079.0</v>
      </c>
      <c r="B191" s="78">
        <v>9866.0</v>
      </c>
      <c r="C191" s="78">
        <v>1130.0</v>
      </c>
      <c r="D191" s="78">
        <f t="shared" si="1"/>
        <v>8736</v>
      </c>
      <c r="E191" s="79">
        <f t="shared" si="2"/>
        <v>0.1145347659</v>
      </c>
      <c r="F191" s="80">
        <v>11771.0</v>
      </c>
      <c r="G191" s="81">
        <v>2208.0</v>
      </c>
      <c r="H191" s="81">
        <v>9563.0</v>
      </c>
      <c r="I191" s="82" t="s">
        <v>197</v>
      </c>
    </row>
    <row r="192" ht="15.75" customHeight="1">
      <c r="A192" s="77">
        <v>44080.0</v>
      </c>
      <c r="B192" s="78">
        <v>4979.0</v>
      </c>
      <c r="C192" s="78">
        <v>703.0</v>
      </c>
      <c r="D192" s="78">
        <f t="shared" si="1"/>
        <v>4276</v>
      </c>
      <c r="E192" s="79">
        <f t="shared" si="2"/>
        <v>0.1411930106</v>
      </c>
      <c r="F192" s="80">
        <v>6622.0</v>
      </c>
      <c r="G192" s="81">
        <v>1167.0</v>
      </c>
      <c r="H192" s="81">
        <v>5455.0</v>
      </c>
      <c r="I192" s="82" t="s">
        <v>198</v>
      </c>
    </row>
    <row r="193" ht="15.75" customHeight="1">
      <c r="A193" s="77">
        <v>44081.0</v>
      </c>
      <c r="B193" s="78">
        <v>12302.0</v>
      </c>
      <c r="C193" s="78">
        <v>1289.0</v>
      </c>
      <c r="D193" s="78">
        <f t="shared" si="1"/>
        <v>11013</v>
      </c>
      <c r="E193" s="79">
        <f t="shared" si="2"/>
        <v>0.1047797106</v>
      </c>
      <c r="F193" s="80">
        <v>14808.0</v>
      </c>
      <c r="G193" s="81">
        <v>2427.0</v>
      </c>
      <c r="H193" s="81">
        <v>12381.0</v>
      </c>
      <c r="I193" s="82" t="s">
        <v>199</v>
      </c>
    </row>
    <row r="194" ht="15.75" customHeight="1">
      <c r="A194" s="77">
        <v>44082.0</v>
      </c>
      <c r="B194" s="78">
        <v>12891.0</v>
      </c>
      <c r="C194" s="78">
        <v>1326.0</v>
      </c>
      <c r="D194" s="78">
        <f t="shared" si="1"/>
        <v>11565</v>
      </c>
      <c r="E194" s="79">
        <f t="shared" si="2"/>
        <v>0.1028624622</v>
      </c>
      <c r="F194" s="80">
        <v>14488.0</v>
      </c>
      <c r="G194" s="81">
        <v>2658.0</v>
      </c>
      <c r="H194" s="81">
        <v>11830.0</v>
      </c>
      <c r="I194" s="82" t="s">
        <v>200</v>
      </c>
    </row>
    <row r="195" ht="15.75" customHeight="1">
      <c r="A195" s="77">
        <v>44083.0</v>
      </c>
      <c r="B195" s="78">
        <v>10005.0</v>
      </c>
      <c r="C195" s="78">
        <v>1102.0</v>
      </c>
      <c r="D195" s="78">
        <f t="shared" si="1"/>
        <v>8903</v>
      </c>
      <c r="E195" s="79">
        <f t="shared" si="2"/>
        <v>0.1101449275</v>
      </c>
      <c r="F195" s="80">
        <v>13666.0</v>
      </c>
      <c r="G195" s="81">
        <v>2232.0</v>
      </c>
      <c r="H195" s="81">
        <v>11434.0</v>
      </c>
      <c r="I195" s="82" t="s">
        <v>192</v>
      </c>
    </row>
    <row r="196" ht="15.75" customHeight="1">
      <c r="A196" s="77">
        <v>44084.0</v>
      </c>
      <c r="B196" s="78">
        <v>12103.0</v>
      </c>
      <c r="C196" s="78">
        <v>1203.0</v>
      </c>
      <c r="D196" s="78">
        <f t="shared" si="1"/>
        <v>10900</v>
      </c>
      <c r="E196" s="79">
        <f t="shared" si="2"/>
        <v>0.09939684376</v>
      </c>
      <c r="F196" s="80">
        <v>14034.0</v>
      </c>
      <c r="G196" s="81">
        <v>2476.0</v>
      </c>
      <c r="H196" s="81">
        <v>11558.0</v>
      </c>
      <c r="I196" s="82" t="s">
        <v>198</v>
      </c>
    </row>
    <row r="197" ht="15.75" customHeight="1">
      <c r="A197" s="77">
        <v>44085.0</v>
      </c>
      <c r="B197" s="78">
        <v>10311.0</v>
      </c>
      <c r="C197" s="78">
        <v>1435.0</v>
      </c>
      <c r="D197" s="78">
        <f t="shared" si="1"/>
        <v>8876</v>
      </c>
      <c r="E197" s="79">
        <f t="shared" si="2"/>
        <v>0.1391717583</v>
      </c>
      <c r="F197" s="80">
        <v>13386.0</v>
      </c>
      <c r="G197" s="81">
        <v>2501.0</v>
      </c>
      <c r="H197" s="81">
        <v>10885.0</v>
      </c>
      <c r="I197" s="82" t="s">
        <v>201</v>
      </c>
    </row>
    <row r="198" ht="15.75" customHeight="1">
      <c r="A198" s="77">
        <v>44086.0</v>
      </c>
      <c r="B198" s="78">
        <v>10567.0</v>
      </c>
      <c r="C198" s="78">
        <v>1702.0</v>
      </c>
      <c r="D198" s="78">
        <f t="shared" si="1"/>
        <v>8865</v>
      </c>
      <c r="E198" s="79">
        <f t="shared" si="2"/>
        <v>0.1610674742</v>
      </c>
      <c r="F198" s="80">
        <v>13078.0</v>
      </c>
      <c r="G198" s="81">
        <v>2826.0</v>
      </c>
      <c r="H198" s="81">
        <v>10252.0</v>
      </c>
      <c r="I198" s="82" t="s">
        <v>202</v>
      </c>
    </row>
    <row r="199" ht="15.75" customHeight="1">
      <c r="A199" s="77">
        <v>44087.0</v>
      </c>
      <c r="B199" s="78">
        <v>5085.0</v>
      </c>
      <c r="C199" s="78">
        <v>768.0</v>
      </c>
      <c r="D199" s="78">
        <f t="shared" si="1"/>
        <v>4317</v>
      </c>
      <c r="E199" s="79">
        <f t="shared" si="2"/>
        <v>0.1510324484</v>
      </c>
      <c r="F199" s="80">
        <v>7427.0</v>
      </c>
      <c r="G199" s="81">
        <v>1528.0</v>
      </c>
      <c r="H199" s="81">
        <v>5899.0</v>
      </c>
      <c r="I199" s="82" t="s">
        <v>203</v>
      </c>
    </row>
    <row r="200" ht="15.75" customHeight="1">
      <c r="A200" s="77">
        <v>44088.0</v>
      </c>
      <c r="B200" s="78">
        <v>12510.0</v>
      </c>
      <c r="C200" s="78">
        <v>1263.0</v>
      </c>
      <c r="D200" s="78">
        <f t="shared" si="1"/>
        <v>11247</v>
      </c>
      <c r="E200" s="79">
        <f t="shared" si="2"/>
        <v>0.1009592326</v>
      </c>
      <c r="F200" s="80">
        <v>14901.0</v>
      </c>
      <c r="G200" s="81">
        <v>3021.0</v>
      </c>
      <c r="H200" s="81">
        <v>11880.0</v>
      </c>
      <c r="I200" s="82" t="s">
        <v>204</v>
      </c>
    </row>
    <row r="201" ht="15.75" customHeight="1">
      <c r="A201" s="77">
        <v>44089.0</v>
      </c>
      <c r="B201" s="78">
        <v>8677.0</v>
      </c>
      <c r="C201" s="78">
        <v>1037.0</v>
      </c>
      <c r="D201" s="78">
        <f t="shared" si="1"/>
        <v>7640</v>
      </c>
      <c r="E201" s="79">
        <f t="shared" si="2"/>
        <v>0.1195113518</v>
      </c>
      <c r="F201" s="80">
        <v>11472.0</v>
      </c>
      <c r="G201" s="81">
        <v>2074.0</v>
      </c>
      <c r="H201" s="81">
        <v>9398.0</v>
      </c>
      <c r="I201" s="82" t="s">
        <v>195</v>
      </c>
    </row>
    <row r="202" ht="15.75" customHeight="1">
      <c r="A202" s="77">
        <v>44090.0</v>
      </c>
      <c r="B202" s="78">
        <v>13090.0</v>
      </c>
      <c r="C202" s="78">
        <v>1048.0</v>
      </c>
      <c r="D202" s="78">
        <f t="shared" si="1"/>
        <v>12042</v>
      </c>
      <c r="E202" s="79">
        <f t="shared" si="2"/>
        <v>0.08006111536</v>
      </c>
      <c r="F202" s="80">
        <v>15747.0</v>
      </c>
      <c r="G202" s="81">
        <v>3215.0</v>
      </c>
      <c r="H202" s="81">
        <v>12532.0</v>
      </c>
      <c r="I202" s="82" t="s">
        <v>205</v>
      </c>
    </row>
    <row r="203" ht="15.75" customHeight="1">
      <c r="A203" s="77">
        <v>44091.0</v>
      </c>
      <c r="B203" s="78">
        <v>13012.0</v>
      </c>
      <c r="C203" s="78">
        <v>1403.0</v>
      </c>
      <c r="D203" s="78">
        <f t="shared" si="1"/>
        <v>11609</v>
      </c>
      <c r="E203" s="79">
        <f t="shared" si="2"/>
        <v>0.1078235475</v>
      </c>
      <c r="F203" s="80">
        <v>15665.0</v>
      </c>
      <c r="G203" s="81">
        <v>2699.0</v>
      </c>
      <c r="H203" s="81">
        <v>12966.0</v>
      </c>
      <c r="I203" s="82" t="s">
        <v>206</v>
      </c>
    </row>
    <row r="204" ht="15.75" customHeight="1">
      <c r="A204" s="77">
        <v>44092.0</v>
      </c>
      <c r="B204" s="78">
        <v>13890.0</v>
      </c>
      <c r="C204" s="78">
        <v>1166.0</v>
      </c>
      <c r="D204" s="78">
        <f t="shared" si="1"/>
        <v>12724</v>
      </c>
      <c r="E204" s="79">
        <f t="shared" si="2"/>
        <v>0.08394528438</v>
      </c>
      <c r="F204" s="80">
        <v>16387.0</v>
      </c>
      <c r="G204" s="81">
        <v>2842.0</v>
      </c>
      <c r="H204" s="81">
        <v>13545.0</v>
      </c>
      <c r="I204" s="82" t="s">
        <v>207</v>
      </c>
    </row>
    <row r="205" ht="15.75" customHeight="1">
      <c r="A205" s="77">
        <v>44093.0</v>
      </c>
      <c r="B205" s="78">
        <v>11118.0</v>
      </c>
      <c r="C205" s="78">
        <v>1177.0</v>
      </c>
      <c r="D205" s="78">
        <f t="shared" si="1"/>
        <v>9941</v>
      </c>
      <c r="E205" s="79">
        <f t="shared" si="2"/>
        <v>0.1058643641</v>
      </c>
      <c r="F205" s="80">
        <v>14296.0</v>
      </c>
      <c r="G205" s="81">
        <v>2878.0</v>
      </c>
      <c r="H205" s="81">
        <v>11418.0</v>
      </c>
      <c r="I205" s="82" t="s">
        <v>208</v>
      </c>
    </row>
    <row r="206" ht="15.75" customHeight="1">
      <c r="A206" s="77">
        <v>44094.0</v>
      </c>
      <c r="B206" s="78">
        <v>6818.0</v>
      </c>
      <c r="C206" s="78">
        <v>929.0</v>
      </c>
      <c r="D206" s="78">
        <f t="shared" si="1"/>
        <v>5889</v>
      </c>
      <c r="E206" s="79">
        <f t="shared" si="2"/>
        <v>0.1362569669</v>
      </c>
      <c r="F206" s="80">
        <v>8583.0</v>
      </c>
      <c r="G206" s="81">
        <v>1824.0</v>
      </c>
      <c r="H206" s="81">
        <v>6759.0</v>
      </c>
      <c r="I206" s="82" t="s">
        <v>209</v>
      </c>
    </row>
    <row r="207" ht="15.75" customHeight="1">
      <c r="A207" s="77">
        <v>44095.0</v>
      </c>
      <c r="B207" s="78">
        <v>14050.0</v>
      </c>
      <c r="C207" s="78">
        <v>1265.0</v>
      </c>
      <c r="D207" s="78">
        <f t="shared" si="1"/>
        <v>12785</v>
      </c>
      <c r="E207" s="79">
        <f t="shared" si="2"/>
        <v>0.09003558719</v>
      </c>
      <c r="F207" s="80">
        <v>17814.0</v>
      </c>
      <c r="G207" s="81">
        <v>3127.0</v>
      </c>
      <c r="H207" s="81">
        <v>14687.0</v>
      </c>
      <c r="I207" s="82" t="s">
        <v>198</v>
      </c>
    </row>
    <row r="208" ht="15.75" customHeight="1">
      <c r="A208" s="77">
        <v>44096.0</v>
      </c>
      <c r="B208" s="78">
        <v>12368.0</v>
      </c>
      <c r="C208" s="78">
        <v>1187.0</v>
      </c>
      <c r="D208" s="78">
        <f t="shared" si="1"/>
        <v>11181</v>
      </c>
      <c r="E208" s="79">
        <f t="shared" si="2"/>
        <v>0.09597347995</v>
      </c>
      <c r="F208" s="80">
        <v>14999.0</v>
      </c>
      <c r="G208" s="81">
        <v>2424.0</v>
      </c>
      <c r="H208" s="81">
        <v>12575.0</v>
      </c>
      <c r="I208" s="82" t="s">
        <v>210</v>
      </c>
    </row>
    <row r="209" ht="15.75" customHeight="1">
      <c r="A209" s="77">
        <v>44097.0</v>
      </c>
      <c r="B209" s="78">
        <v>12446.0</v>
      </c>
      <c r="C209" s="78">
        <v>937.0</v>
      </c>
      <c r="D209" s="78">
        <f t="shared" si="1"/>
        <v>11509</v>
      </c>
      <c r="E209" s="79">
        <f t="shared" si="2"/>
        <v>0.0752852322</v>
      </c>
      <c r="F209" s="80">
        <v>15558.0</v>
      </c>
      <c r="G209" s="81">
        <v>2754.0</v>
      </c>
      <c r="H209" s="81">
        <v>12804.0</v>
      </c>
      <c r="I209" s="82" t="s">
        <v>211</v>
      </c>
    </row>
    <row r="210" ht="15.75" customHeight="1">
      <c r="A210" s="77">
        <v>44098.0</v>
      </c>
      <c r="B210" s="78">
        <v>14461.0</v>
      </c>
      <c r="C210" s="78">
        <v>1199.0</v>
      </c>
      <c r="D210" s="78">
        <f t="shared" si="1"/>
        <v>13262</v>
      </c>
      <c r="E210" s="79">
        <f t="shared" si="2"/>
        <v>0.08291266164</v>
      </c>
      <c r="F210" s="80">
        <v>17423.0</v>
      </c>
      <c r="G210" s="81">
        <v>2801.0</v>
      </c>
      <c r="H210" s="81">
        <v>14622.0</v>
      </c>
      <c r="I210" s="82" t="s">
        <v>212</v>
      </c>
    </row>
    <row r="211" ht="15.75" customHeight="1">
      <c r="A211" s="77">
        <v>44099.0</v>
      </c>
      <c r="B211" s="78">
        <v>13100.0</v>
      </c>
      <c r="C211" s="78">
        <v>1253.0</v>
      </c>
      <c r="D211" s="78">
        <f t="shared" si="1"/>
        <v>11847</v>
      </c>
      <c r="E211" s="79">
        <f t="shared" si="2"/>
        <v>0.09564885496</v>
      </c>
      <c r="F211" s="80">
        <v>16250.0</v>
      </c>
      <c r="G211" s="81">
        <v>2814.0</v>
      </c>
      <c r="H211" s="81">
        <v>13436.0</v>
      </c>
      <c r="I211" s="82" t="s">
        <v>207</v>
      </c>
    </row>
    <row r="212" ht="15.75" customHeight="1">
      <c r="A212" s="77">
        <v>44100.0</v>
      </c>
      <c r="B212" s="78">
        <v>12736.0</v>
      </c>
      <c r="C212" s="78">
        <v>1305.0</v>
      </c>
      <c r="D212" s="78">
        <f t="shared" si="1"/>
        <v>11431</v>
      </c>
      <c r="E212" s="79">
        <f t="shared" si="2"/>
        <v>0.1024654523</v>
      </c>
      <c r="F212" s="80">
        <v>15920.0</v>
      </c>
      <c r="G212" s="81">
        <v>2653.0</v>
      </c>
      <c r="H212" s="81">
        <v>13267.0</v>
      </c>
      <c r="I212" s="82" t="s">
        <v>190</v>
      </c>
    </row>
    <row r="213" ht="15.75" customHeight="1">
      <c r="A213" s="77">
        <v>44101.0</v>
      </c>
      <c r="B213" s="78">
        <v>6127.0</v>
      </c>
      <c r="C213" s="78">
        <v>807.0</v>
      </c>
      <c r="D213" s="78">
        <f t="shared" si="1"/>
        <v>5320</v>
      </c>
      <c r="E213" s="79">
        <f t="shared" si="2"/>
        <v>0.131712094</v>
      </c>
      <c r="F213" s="80">
        <v>9014.0</v>
      </c>
      <c r="G213" s="81">
        <v>1724.0</v>
      </c>
      <c r="H213" s="81">
        <v>7290.0</v>
      </c>
      <c r="I213" s="82" t="s">
        <v>213</v>
      </c>
    </row>
    <row r="214" ht="15.75" customHeight="1">
      <c r="A214" s="77">
        <v>44102.0</v>
      </c>
      <c r="B214" s="78">
        <v>10211.0</v>
      </c>
      <c r="C214" s="78">
        <v>1204.0</v>
      </c>
      <c r="D214" s="78">
        <f t="shared" si="1"/>
        <v>9007</v>
      </c>
      <c r="E214" s="79">
        <f t="shared" si="2"/>
        <v>0.1179120556</v>
      </c>
      <c r="F214" s="80">
        <v>13092.0</v>
      </c>
      <c r="G214" s="81">
        <v>2157.0</v>
      </c>
      <c r="H214" s="81">
        <v>10935.0</v>
      </c>
      <c r="I214" s="82" t="s">
        <v>186</v>
      </c>
    </row>
    <row r="215" ht="15.75" customHeight="1">
      <c r="A215" s="77">
        <v>44103.0</v>
      </c>
      <c r="B215" s="78">
        <v>13569.0</v>
      </c>
      <c r="C215" s="78">
        <v>1253.0</v>
      </c>
      <c r="D215" s="78">
        <f t="shared" si="1"/>
        <v>12316</v>
      </c>
      <c r="E215" s="79">
        <f t="shared" si="2"/>
        <v>0.0923428403</v>
      </c>
      <c r="F215" s="80">
        <v>16962.0</v>
      </c>
      <c r="G215" s="81">
        <v>2658.0</v>
      </c>
      <c r="H215" s="81">
        <v>14304.0</v>
      </c>
      <c r="I215" s="82" t="s">
        <v>214</v>
      </c>
    </row>
    <row r="216" ht="15.75" customHeight="1">
      <c r="A216" s="77">
        <v>44104.0</v>
      </c>
      <c r="B216" s="78">
        <v>11914.0</v>
      </c>
      <c r="C216" s="78">
        <v>1141.0</v>
      </c>
      <c r="D216" s="78">
        <f t="shared" si="1"/>
        <v>10773</v>
      </c>
      <c r="E216" s="79">
        <f t="shared" si="2"/>
        <v>0.09576968273</v>
      </c>
      <c r="F216" s="80">
        <v>14893.0</v>
      </c>
      <c r="G216" s="81">
        <v>2607.0</v>
      </c>
      <c r="H216" s="81">
        <v>12286.0</v>
      </c>
      <c r="I216" s="82" t="s">
        <v>215</v>
      </c>
    </row>
    <row r="217" ht="15.75" customHeight="1">
      <c r="A217" s="77">
        <v>44105.0</v>
      </c>
      <c r="B217" s="78">
        <v>10648.0</v>
      </c>
      <c r="C217" s="78">
        <v>1103.0</v>
      </c>
      <c r="D217" s="78">
        <f t="shared" si="1"/>
        <v>9545</v>
      </c>
      <c r="E217" s="79">
        <f t="shared" si="2"/>
        <v>0.1035875282</v>
      </c>
      <c r="F217" s="80">
        <v>13311.0</v>
      </c>
      <c r="G217" s="81">
        <v>2428.0</v>
      </c>
      <c r="H217" s="81">
        <v>10883.0</v>
      </c>
      <c r="I217" s="82" t="s">
        <v>216</v>
      </c>
    </row>
    <row r="218" ht="15.75" customHeight="1">
      <c r="A218" s="77">
        <v>44106.0</v>
      </c>
      <c r="B218" s="78">
        <v>11800.0</v>
      </c>
      <c r="C218" s="78">
        <v>1110.0</v>
      </c>
      <c r="D218" s="78">
        <f t="shared" si="1"/>
        <v>10690</v>
      </c>
      <c r="E218" s="79">
        <f t="shared" si="2"/>
        <v>0.09406779661</v>
      </c>
      <c r="F218" s="80">
        <v>14750.0</v>
      </c>
      <c r="G218" s="81">
        <v>2385.0</v>
      </c>
      <c r="H218" s="81">
        <v>12365.0</v>
      </c>
      <c r="I218" s="82" t="s">
        <v>210</v>
      </c>
    </row>
    <row r="219" ht="15.75" customHeight="1">
      <c r="A219" s="77">
        <v>44107.0</v>
      </c>
      <c r="B219" s="78">
        <v>11265.0</v>
      </c>
      <c r="C219" s="78">
        <v>1141.0</v>
      </c>
      <c r="D219" s="78">
        <f t="shared" si="1"/>
        <v>10124</v>
      </c>
      <c r="E219" s="79">
        <f t="shared" si="2"/>
        <v>0.1012871727</v>
      </c>
      <c r="F219" s="80">
        <v>14082.0</v>
      </c>
      <c r="G219" s="81">
        <v>2562.0</v>
      </c>
      <c r="H219" s="81">
        <v>11520.0</v>
      </c>
      <c r="I219" s="82" t="s">
        <v>216</v>
      </c>
    </row>
    <row r="220" ht="15.75" customHeight="1">
      <c r="A220" s="77">
        <v>44108.0</v>
      </c>
      <c r="B220" s="78">
        <v>5066.0</v>
      </c>
      <c r="C220" s="78">
        <v>696.0</v>
      </c>
      <c r="D220" s="78">
        <f t="shared" si="1"/>
        <v>4370</v>
      </c>
      <c r="E220" s="79">
        <f t="shared" si="2"/>
        <v>0.1373864982</v>
      </c>
      <c r="F220" s="80">
        <v>7514.0</v>
      </c>
      <c r="G220" s="81">
        <v>1505.0</v>
      </c>
      <c r="H220" s="81">
        <v>6009.0</v>
      </c>
      <c r="I220" s="82" t="s">
        <v>92</v>
      </c>
    </row>
    <row r="221" ht="15.75" customHeight="1">
      <c r="A221" s="77">
        <v>44109.0</v>
      </c>
      <c r="B221" s="78">
        <v>10756.0</v>
      </c>
      <c r="C221" s="78">
        <v>1082.0</v>
      </c>
      <c r="D221" s="78">
        <f t="shared" si="1"/>
        <v>9674</v>
      </c>
      <c r="E221" s="79">
        <f t="shared" si="2"/>
        <v>0.1005950167</v>
      </c>
      <c r="F221" s="80">
        <v>13445.0</v>
      </c>
      <c r="G221" s="81">
        <v>2434.0</v>
      </c>
      <c r="H221" s="81">
        <v>11011.0</v>
      </c>
      <c r="I221" s="82" t="s">
        <v>195</v>
      </c>
    </row>
    <row r="222" ht="15.75" customHeight="1">
      <c r="A222" s="77">
        <v>44110.0</v>
      </c>
      <c r="B222" s="78">
        <v>11702.0</v>
      </c>
      <c r="C222" s="78">
        <v>1091.0</v>
      </c>
      <c r="D222" s="78">
        <f t="shared" si="1"/>
        <v>10611</v>
      </c>
      <c r="E222" s="79">
        <f t="shared" si="2"/>
        <v>0.09323192617</v>
      </c>
      <c r="F222" s="80">
        <v>14628.0</v>
      </c>
      <c r="G222" s="81">
        <v>2526.0</v>
      </c>
      <c r="H222" s="81">
        <v>12102.0</v>
      </c>
      <c r="I222" s="82" t="s">
        <v>207</v>
      </c>
    </row>
    <row r="223" ht="15.75" customHeight="1">
      <c r="A223" s="77">
        <v>44111.0</v>
      </c>
      <c r="B223" s="78">
        <v>12335.0</v>
      </c>
      <c r="C223" s="78">
        <v>1140.0</v>
      </c>
      <c r="D223" s="78">
        <f t="shared" si="1"/>
        <v>11195</v>
      </c>
      <c r="E223" s="79">
        <f t="shared" si="2"/>
        <v>0.09241994325</v>
      </c>
      <c r="F223" s="80">
        <v>15419.0</v>
      </c>
      <c r="G223" s="81">
        <v>2497.0</v>
      </c>
      <c r="H223" s="81">
        <v>12922.0</v>
      </c>
      <c r="I223" s="82" t="s">
        <v>210</v>
      </c>
    </row>
    <row r="224" ht="15.75" customHeight="1">
      <c r="A224" s="77">
        <v>44112.0</v>
      </c>
      <c r="B224" s="78">
        <v>12432.0</v>
      </c>
      <c r="C224" s="78">
        <v>1173.0</v>
      </c>
      <c r="D224" s="78">
        <f t="shared" si="1"/>
        <v>11259</v>
      </c>
      <c r="E224" s="79">
        <f t="shared" si="2"/>
        <v>0.09435328185</v>
      </c>
      <c r="F224" s="80">
        <v>15540.0</v>
      </c>
      <c r="G224" s="81">
        <v>2154.0</v>
      </c>
      <c r="H224" s="81">
        <v>13386.0</v>
      </c>
      <c r="I224" s="82" t="s">
        <v>178</v>
      </c>
    </row>
    <row r="225" ht="15.75" customHeight="1">
      <c r="A225" s="77">
        <v>44113.0</v>
      </c>
      <c r="B225" s="78">
        <v>12421.0</v>
      </c>
      <c r="C225" s="78">
        <v>1103.0</v>
      </c>
      <c r="D225" s="78">
        <f t="shared" si="1"/>
        <v>11318</v>
      </c>
      <c r="E225" s="79">
        <f t="shared" si="2"/>
        <v>0.08880122373</v>
      </c>
      <c r="F225" s="80">
        <v>15148.0</v>
      </c>
      <c r="G225" s="81">
        <v>2466.0</v>
      </c>
      <c r="H225" s="81">
        <v>12682.0</v>
      </c>
      <c r="I225" s="82" t="s">
        <v>192</v>
      </c>
    </row>
    <row r="226" ht="15.75" customHeight="1">
      <c r="A226" s="77">
        <v>44114.0</v>
      </c>
      <c r="B226" s="78">
        <v>10074.0</v>
      </c>
      <c r="C226" s="78">
        <v>1117.0</v>
      </c>
      <c r="D226" s="78">
        <f t="shared" si="1"/>
        <v>8957</v>
      </c>
      <c r="E226" s="79">
        <f t="shared" si="2"/>
        <v>0.1108794918</v>
      </c>
      <c r="F226" s="80">
        <v>13636.0</v>
      </c>
      <c r="G226" s="81">
        <v>1981.0</v>
      </c>
      <c r="H226" s="81">
        <v>11655.0</v>
      </c>
      <c r="I226" s="82" t="s">
        <v>217</v>
      </c>
    </row>
    <row r="227" ht="15.75" customHeight="1">
      <c r="A227" s="77">
        <v>44115.0</v>
      </c>
      <c r="B227" s="78">
        <v>7834.0</v>
      </c>
      <c r="C227" s="78">
        <v>893.0</v>
      </c>
      <c r="D227" s="78">
        <f t="shared" si="1"/>
        <v>6941</v>
      </c>
      <c r="E227" s="79">
        <f t="shared" si="2"/>
        <v>0.1139902987</v>
      </c>
      <c r="F227" s="80">
        <v>9759.0</v>
      </c>
      <c r="G227" s="81">
        <v>1572.0</v>
      </c>
      <c r="H227" s="81">
        <v>8187.0</v>
      </c>
      <c r="I227" s="82" t="s">
        <v>212</v>
      </c>
    </row>
    <row r="228" ht="15.75" customHeight="1">
      <c r="A228" s="77">
        <v>44116.0</v>
      </c>
      <c r="B228" s="78">
        <v>14336.0</v>
      </c>
      <c r="C228" s="78">
        <v>1612.0</v>
      </c>
      <c r="D228" s="78">
        <f t="shared" si="1"/>
        <v>12724</v>
      </c>
      <c r="E228" s="79">
        <f t="shared" si="2"/>
        <v>0.1124441964</v>
      </c>
      <c r="F228" s="80">
        <v>17483.0</v>
      </c>
      <c r="G228" s="81">
        <v>2899.0</v>
      </c>
      <c r="H228" s="81">
        <v>14584.0</v>
      </c>
      <c r="I228" s="82" t="s">
        <v>218</v>
      </c>
    </row>
    <row r="229" ht="15.75" customHeight="1">
      <c r="A229" s="77">
        <v>44117.0</v>
      </c>
      <c r="B229" s="78">
        <v>12339.0</v>
      </c>
      <c r="C229" s="78">
        <v>1270.0</v>
      </c>
      <c r="D229" s="78">
        <f t="shared" si="1"/>
        <v>11069</v>
      </c>
      <c r="E229" s="79">
        <f t="shared" si="2"/>
        <v>0.1029256828</v>
      </c>
      <c r="F229" s="80">
        <v>15499.0</v>
      </c>
      <c r="G229" s="81">
        <v>2378.0</v>
      </c>
      <c r="H229" s="81">
        <v>13121.0</v>
      </c>
      <c r="I229" s="82" t="s">
        <v>185</v>
      </c>
    </row>
    <row r="230" ht="15.75" customHeight="1">
      <c r="A230" s="77">
        <v>44118.0</v>
      </c>
      <c r="B230" s="78">
        <v>13165.0</v>
      </c>
      <c r="C230" s="78">
        <v>1324.0</v>
      </c>
      <c r="D230" s="78">
        <f t="shared" si="1"/>
        <v>11841</v>
      </c>
      <c r="E230" s="79">
        <f t="shared" si="2"/>
        <v>0.1005696924</v>
      </c>
      <c r="F230" s="80">
        <v>16056.0</v>
      </c>
      <c r="G230" s="81">
        <v>2476.0</v>
      </c>
      <c r="H230" s="81">
        <v>13580.0</v>
      </c>
      <c r="I230" s="82" t="s">
        <v>219</v>
      </c>
    </row>
    <row r="231" ht="15.75" customHeight="1">
      <c r="A231" s="77">
        <v>44119.0</v>
      </c>
      <c r="B231" s="78">
        <v>12158.0</v>
      </c>
      <c r="C231" s="78">
        <v>1101.0</v>
      </c>
      <c r="D231" s="78">
        <f t="shared" si="1"/>
        <v>11057</v>
      </c>
      <c r="E231" s="79">
        <f t="shared" si="2"/>
        <v>0.09055765751</v>
      </c>
      <c r="F231" s="80">
        <v>15114.0</v>
      </c>
      <c r="G231" s="81">
        <v>2475.0</v>
      </c>
      <c r="H231" s="81">
        <v>12639.0</v>
      </c>
      <c r="I231" s="82" t="s">
        <v>199</v>
      </c>
    </row>
    <row r="232" ht="15.75" customHeight="1">
      <c r="A232" s="77">
        <v>44120.0</v>
      </c>
      <c r="B232" s="78">
        <v>9877.0</v>
      </c>
      <c r="C232" s="78">
        <v>951.0</v>
      </c>
      <c r="D232" s="78">
        <f t="shared" si="1"/>
        <v>8926</v>
      </c>
      <c r="E232" s="79">
        <f t="shared" si="2"/>
        <v>0.09628429685</v>
      </c>
      <c r="F232" s="80">
        <v>12663.0</v>
      </c>
      <c r="G232" s="81">
        <v>1879.0</v>
      </c>
      <c r="H232" s="81">
        <v>10784.0</v>
      </c>
      <c r="I232" s="82" t="s">
        <v>220</v>
      </c>
    </row>
    <row r="233" ht="15.75" customHeight="1">
      <c r="A233" s="77">
        <v>44121.0</v>
      </c>
      <c r="B233" s="78">
        <v>8767.0</v>
      </c>
      <c r="C233" s="78">
        <v>913.0</v>
      </c>
      <c r="D233" s="78">
        <f t="shared" si="1"/>
        <v>7854</v>
      </c>
      <c r="E233" s="79">
        <f t="shared" si="2"/>
        <v>0.104140527</v>
      </c>
      <c r="F233" s="80">
        <v>11240.0</v>
      </c>
      <c r="G233" s="81">
        <v>1952.0</v>
      </c>
      <c r="H233" s="81">
        <v>9288.0</v>
      </c>
      <c r="I233" s="82" t="s">
        <v>221</v>
      </c>
    </row>
    <row r="234" ht="15.75" customHeight="1">
      <c r="A234" s="77">
        <v>44122.0</v>
      </c>
      <c r="B234" s="78">
        <v>5785.0</v>
      </c>
      <c r="C234" s="78">
        <v>667.0</v>
      </c>
      <c r="D234" s="78">
        <f t="shared" si="1"/>
        <v>5118</v>
      </c>
      <c r="E234" s="79">
        <f t="shared" si="2"/>
        <v>0.115298185</v>
      </c>
      <c r="F234" s="80">
        <v>6963.0</v>
      </c>
      <c r="G234" s="81">
        <v>979.0</v>
      </c>
      <c r="H234" s="81">
        <v>5984.0</v>
      </c>
      <c r="I234" s="82" t="s">
        <v>183</v>
      </c>
    </row>
    <row r="235" ht="15.75" customHeight="1">
      <c r="A235" s="77">
        <v>44123.0</v>
      </c>
      <c r="B235" s="78">
        <v>10070.0</v>
      </c>
      <c r="C235" s="78">
        <v>899.0</v>
      </c>
      <c r="D235" s="78">
        <f t="shared" si="1"/>
        <v>9171</v>
      </c>
      <c r="E235" s="79">
        <f t="shared" si="2"/>
        <v>0.08927507448</v>
      </c>
      <c r="F235" s="80">
        <v>12588.0</v>
      </c>
      <c r="G235" s="81">
        <v>1770.0</v>
      </c>
      <c r="H235" s="81">
        <v>10818.0</v>
      </c>
      <c r="I235" s="82" t="s">
        <v>183</v>
      </c>
    </row>
    <row r="236" ht="15.75" customHeight="1">
      <c r="A236" s="77">
        <v>44124.0</v>
      </c>
      <c r="B236" s="78">
        <v>10412.0</v>
      </c>
      <c r="C236" s="78">
        <v>1002.0</v>
      </c>
      <c r="D236" s="78">
        <f t="shared" si="1"/>
        <v>9410</v>
      </c>
      <c r="E236" s="79">
        <f t="shared" si="2"/>
        <v>0.09623511333</v>
      </c>
      <c r="F236" s="80">
        <v>13016.0</v>
      </c>
      <c r="G236" s="81">
        <v>2008.0</v>
      </c>
      <c r="H236" s="81">
        <v>11008.0</v>
      </c>
      <c r="I236" s="82" t="s">
        <v>219</v>
      </c>
    </row>
    <row r="237" ht="15.75" customHeight="1">
      <c r="A237" s="77">
        <v>44125.0</v>
      </c>
      <c r="B237" s="78">
        <v>12520.0</v>
      </c>
      <c r="C237" s="78">
        <v>1094.0</v>
      </c>
      <c r="D237" s="78">
        <f t="shared" si="1"/>
        <v>11426</v>
      </c>
      <c r="E237" s="79">
        <f t="shared" si="2"/>
        <v>0.08738019169</v>
      </c>
      <c r="F237" s="80">
        <v>15651.0</v>
      </c>
      <c r="G237" s="81">
        <v>2069.0</v>
      </c>
      <c r="H237" s="81">
        <v>13582.0</v>
      </c>
      <c r="I237" s="82" t="s">
        <v>130</v>
      </c>
    </row>
    <row r="238" ht="15.75" customHeight="1">
      <c r="A238" s="77">
        <v>44126.0</v>
      </c>
      <c r="B238" s="78">
        <v>10631.0</v>
      </c>
      <c r="C238" s="78">
        <v>937.0</v>
      </c>
      <c r="D238" s="78">
        <f t="shared" si="1"/>
        <v>9694</v>
      </c>
      <c r="E238" s="79">
        <f t="shared" si="2"/>
        <v>0.08813846299</v>
      </c>
      <c r="F238" s="80">
        <v>13289.0</v>
      </c>
      <c r="G238" s="81">
        <v>1825.0</v>
      </c>
      <c r="H238" s="81">
        <v>11464.0</v>
      </c>
      <c r="I238" s="82" t="s">
        <v>222</v>
      </c>
    </row>
    <row r="239" ht="15.75" customHeight="1">
      <c r="A239" s="77">
        <v>44127.0</v>
      </c>
      <c r="B239" s="78">
        <v>10377.0</v>
      </c>
      <c r="C239" s="78">
        <v>877.0</v>
      </c>
      <c r="D239" s="78">
        <f t="shared" si="1"/>
        <v>9500</v>
      </c>
      <c r="E239" s="79">
        <f t="shared" si="2"/>
        <v>0.08451382866</v>
      </c>
      <c r="F239" s="80">
        <v>12766.0</v>
      </c>
      <c r="G239" s="81">
        <v>1941.0</v>
      </c>
      <c r="H239" s="81">
        <v>10825.0</v>
      </c>
      <c r="I239" s="82" t="s">
        <v>184</v>
      </c>
    </row>
    <row r="240" ht="15.75" customHeight="1">
      <c r="A240" s="77">
        <v>44128.0</v>
      </c>
      <c r="B240" s="78">
        <v>11012.0</v>
      </c>
      <c r="C240" s="78">
        <v>1005.0</v>
      </c>
      <c r="D240" s="78">
        <f t="shared" si="1"/>
        <v>10007</v>
      </c>
      <c r="E240" s="79">
        <f t="shared" si="2"/>
        <v>0.09126407555</v>
      </c>
      <c r="F240" s="80">
        <v>13192.0</v>
      </c>
      <c r="G240" s="81">
        <v>1971.0</v>
      </c>
      <c r="H240" s="81">
        <v>11221.0</v>
      </c>
      <c r="I240" s="82" t="s">
        <v>110</v>
      </c>
    </row>
    <row r="241" ht="15.75" customHeight="1">
      <c r="A241" s="77">
        <v>44129.0</v>
      </c>
      <c r="B241" s="78">
        <v>4701.0</v>
      </c>
      <c r="C241" s="78">
        <v>550.0</v>
      </c>
      <c r="D241" s="78">
        <f t="shared" si="1"/>
        <v>4151</v>
      </c>
      <c r="E241" s="79">
        <f t="shared" si="2"/>
        <v>0.1169963837</v>
      </c>
      <c r="F241" s="80">
        <v>5692.0</v>
      </c>
      <c r="G241" s="81">
        <v>967.0</v>
      </c>
      <c r="H241" s="81">
        <v>4725.0</v>
      </c>
      <c r="I241" s="82" t="s">
        <v>223</v>
      </c>
    </row>
    <row r="242" ht="15.75" customHeight="1">
      <c r="A242" s="77">
        <v>44130.0</v>
      </c>
      <c r="B242" s="78">
        <v>10221.0</v>
      </c>
      <c r="C242" s="78">
        <v>842.0</v>
      </c>
      <c r="D242" s="78">
        <f t="shared" si="1"/>
        <v>9379</v>
      </c>
      <c r="E242" s="79">
        <f t="shared" si="2"/>
        <v>0.08237941493</v>
      </c>
      <c r="F242" s="80">
        <v>12277.0</v>
      </c>
      <c r="G242" s="81">
        <v>1620.0</v>
      </c>
      <c r="H242" s="81">
        <v>10657.0</v>
      </c>
      <c r="I242" s="82" t="s">
        <v>130</v>
      </c>
    </row>
    <row r="243" ht="15.75" customHeight="1">
      <c r="A243" s="77">
        <v>44131.0</v>
      </c>
      <c r="B243" s="78">
        <v>13815.0</v>
      </c>
      <c r="C243" s="78">
        <v>981.0</v>
      </c>
      <c r="D243" s="78">
        <f t="shared" si="1"/>
        <v>12834</v>
      </c>
      <c r="E243" s="79">
        <f t="shared" si="2"/>
        <v>0.07100977199</v>
      </c>
      <c r="F243" s="80">
        <v>15433.0</v>
      </c>
      <c r="G243" s="81">
        <v>2064.0</v>
      </c>
      <c r="H243" s="81">
        <v>13369.0</v>
      </c>
      <c r="I243" s="82" t="s">
        <v>179</v>
      </c>
    </row>
    <row r="244" ht="15.75" customHeight="1">
      <c r="A244" s="77">
        <v>44132.0</v>
      </c>
      <c r="B244" s="78">
        <v>10021.0</v>
      </c>
      <c r="C244" s="78">
        <v>803.0</v>
      </c>
      <c r="D244" s="78">
        <f t="shared" si="1"/>
        <v>9218</v>
      </c>
      <c r="E244" s="79">
        <f t="shared" si="2"/>
        <v>0.08013172338</v>
      </c>
      <c r="F244" s="80">
        <v>12228.0</v>
      </c>
      <c r="G244" s="81">
        <v>1851.0</v>
      </c>
      <c r="H244" s="81">
        <v>10377.0</v>
      </c>
      <c r="I244" s="82" t="s">
        <v>191</v>
      </c>
    </row>
    <row r="245" ht="15.75" customHeight="1">
      <c r="A245" s="77">
        <v>44133.0</v>
      </c>
      <c r="B245" s="78">
        <v>4932.0</v>
      </c>
      <c r="C245" s="78">
        <v>604.0</v>
      </c>
      <c r="D245" s="78">
        <f t="shared" si="1"/>
        <v>4328</v>
      </c>
      <c r="E245" s="79">
        <f t="shared" si="2"/>
        <v>0.1224655312</v>
      </c>
      <c r="F245" s="80">
        <v>6255.0</v>
      </c>
      <c r="G245" s="81">
        <v>1072.0</v>
      </c>
      <c r="H245" s="81">
        <v>5183.0</v>
      </c>
      <c r="I245" s="82" t="s">
        <v>224</v>
      </c>
    </row>
    <row r="246" ht="15.75" customHeight="1">
      <c r="A246" s="77">
        <v>44134.0</v>
      </c>
      <c r="B246" s="78">
        <v>8870.0</v>
      </c>
      <c r="C246" s="78">
        <v>665.0</v>
      </c>
      <c r="D246" s="78">
        <f t="shared" si="1"/>
        <v>8205</v>
      </c>
      <c r="E246" s="79">
        <f t="shared" si="2"/>
        <v>0.07497181511</v>
      </c>
      <c r="F246" s="80">
        <v>10395.0</v>
      </c>
      <c r="G246" s="81">
        <v>1683.0</v>
      </c>
      <c r="H246" s="81">
        <v>8712.0</v>
      </c>
      <c r="I246" s="82" t="s">
        <v>210</v>
      </c>
    </row>
    <row r="247" ht="15.75" customHeight="1">
      <c r="A247" s="77">
        <v>44135.0</v>
      </c>
      <c r="B247" s="78">
        <v>7328.0</v>
      </c>
      <c r="C247" s="78">
        <v>668.0</v>
      </c>
      <c r="D247" s="78">
        <f t="shared" si="1"/>
        <v>6660</v>
      </c>
      <c r="E247" s="79">
        <f t="shared" si="2"/>
        <v>0.09115720524</v>
      </c>
      <c r="F247" s="80">
        <v>9414.0</v>
      </c>
      <c r="G247" s="81">
        <v>1561.0</v>
      </c>
      <c r="H247" s="81">
        <v>7853.0</v>
      </c>
      <c r="I247" s="82" t="s">
        <v>218</v>
      </c>
    </row>
    <row r="248" ht="15.75" customHeight="1">
      <c r="A248" s="77">
        <v>44136.0</v>
      </c>
      <c r="B248" s="78">
        <v>4199.0</v>
      </c>
      <c r="C248" s="78">
        <v>620.0</v>
      </c>
      <c r="D248" s="78">
        <f t="shared" si="1"/>
        <v>3579</v>
      </c>
      <c r="E248" s="79">
        <f t="shared" si="2"/>
        <v>0.1476542034</v>
      </c>
      <c r="F248" s="80">
        <v>6055.0</v>
      </c>
      <c r="G248" s="81">
        <v>905.0</v>
      </c>
      <c r="H248" s="81">
        <v>5150.0</v>
      </c>
      <c r="I248" s="82" t="s">
        <v>110</v>
      </c>
    </row>
    <row r="249" ht="15.75" customHeight="1">
      <c r="A249" s="77">
        <v>44137.0</v>
      </c>
      <c r="B249" s="78">
        <v>8215.0</v>
      </c>
      <c r="C249" s="78">
        <v>782.0</v>
      </c>
      <c r="D249" s="78">
        <f t="shared" si="1"/>
        <v>7433</v>
      </c>
      <c r="E249" s="79">
        <f t="shared" si="2"/>
        <v>0.09519172246</v>
      </c>
      <c r="F249" s="80">
        <v>11107.0</v>
      </c>
      <c r="G249" s="81">
        <v>1398.0</v>
      </c>
      <c r="H249" s="81">
        <v>9709.0</v>
      </c>
      <c r="I249" s="82" t="s">
        <v>225</v>
      </c>
    </row>
    <row r="250" ht="15.75" customHeight="1">
      <c r="A250" s="77">
        <v>44138.0</v>
      </c>
      <c r="B250" s="78">
        <v>12127.0</v>
      </c>
      <c r="C250" s="78">
        <v>1096.0</v>
      </c>
      <c r="D250" s="78">
        <f t="shared" si="1"/>
        <v>11031</v>
      </c>
      <c r="E250" s="79">
        <f t="shared" si="2"/>
        <v>0.09037684506</v>
      </c>
      <c r="F250" s="80">
        <v>14500.0</v>
      </c>
      <c r="G250" s="81">
        <v>2048.0</v>
      </c>
      <c r="H250" s="81">
        <v>12452.0</v>
      </c>
      <c r="I250" s="82" t="s">
        <v>183</v>
      </c>
    </row>
    <row r="251" ht="15.75" customHeight="1">
      <c r="A251" s="77">
        <v>44139.0</v>
      </c>
      <c r="B251" s="78">
        <v>12245.0</v>
      </c>
      <c r="C251" s="78">
        <v>1205.0</v>
      </c>
      <c r="D251" s="78">
        <f t="shared" si="1"/>
        <v>11040</v>
      </c>
      <c r="E251" s="79">
        <f t="shared" si="2"/>
        <v>0.09840751327</v>
      </c>
      <c r="F251" s="80">
        <v>14246.0</v>
      </c>
      <c r="G251" s="81">
        <v>1946.0</v>
      </c>
      <c r="H251" s="81">
        <v>12300.0</v>
      </c>
      <c r="I251" s="82" t="s">
        <v>222</v>
      </c>
    </row>
    <row r="252" ht="15.75" customHeight="1">
      <c r="A252" s="77">
        <v>44140.0</v>
      </c>
      <c r="B252" s="78">
        <v>10271.0</v>
      </c>
      <c r="C252" s="78">
        <v>1096.0</v>
      </c>
      <c r="D252" s="78">
        <f t="shared" si="1"/>
        <v>9175</v>
      </c>
      <c r="E252" s="79">
        <f t="shared" si="2"/>
        <v>0.1067082076</v>
      </c>
      <c r="F252" s="80">
        <v>12261.0</v>
      </c>
      <c r="G252" s="81">
        <v>1568.0</v>
      </c>
      <c r="H252" s="81">
        <v>10693.0</v>
      </c>
      <c r="I252" s="82" t="s">
        <v>226</v>
      </c>
    </row>
    <row r="253" ht="15.75" customHeight="1">
      <c r="A253" s="77">
        <v>44141.0</v>
      </c>
      <c r="B253" s="78">
        <v>11151.0</v>
      </c>
      <c r="C253" s="78">
        <v>1069.0</v>
      </c>
      <c r="D253" s="78">
        <f t="shared" si="1"/>
        <v>10082</v>
      </c>
      <c r="E253" s="79">
        <f t="shared" si="2"/>
        <v>0.09586584163</v>
      </c>
      <c r="F253" s="80">
        <v>13591.0</v>
      </c>
      <c r="G253" s="81">
        <v>1747.0</v>
      </c>
      <c r="H253" s="81">
        <v>11844.0</v>
      </c>
      <c r="I253" s="82" t="s">
        <v>120</v>
      </c>
    </row>
    <row r="254" ht="15.75" customHeight="1">
      <c r="A254" s="77">
        <v>44142.0</v>
      </c>
      <c r="B254" s="78">
        <v>10451.0</v>
      </c>
      <c r="C254" s="78">
        <v>988.0</v>
      </c>
      <c r="D254" s="78">
        <f t="shared" si="1"/>
        <v>9463</v>
      </c>
      <c r="E254" s="79">
        <f t="shared" si="2"/>
        <v>0.094536408</v>
      </c>
      <c r="F254" s="80">
        <v>12829.0</v>
      </c>
      <c r="G254" s="81">
        <v>1842.0</v>
      </c>
      <c r="H254" s="81">
        <v>10987.0</v>
      </c>
      <c r="I254" s="82" t="s">
        <v>127</v>
      </c>
    </row>
    <row r="255" ht="15.75" customHeight="1">
      <c r="A255" s="77">
        <v>44143.0</v>
      </c>
      <c r="B255" s="78">
        <v>5312.0</v>
      </c>
      <c r="C255" s="78">
        <v>570.0</v>
      </c>
      <c r="D255" s="78">
        <f t="shared" si="1"/>
        <v>4742</v>
      </c>
      <c r="E255" s="79">
        <f t="shared" si="2"/>
        <v>0.1073042169</v>
      </c>
      <c r="F255" s="80">
        <v>7382.0</v>
      </c>
      <c r="G255" s="81">
        <v>997.0</v>
      </c>
      <c r="H255" s="81">
        <v>6385.0</v>
      </c>
      <c r="I255" s="82" t="s">
        <v>227</v>
      </c>
    </row>
    <row r="256" ht="15.75" customHeight="1">
      <c r="A256" s="77">
        <v>44144.0</v>
      </c>
      <c r="B256" s="78">
        <v>8621.0</v>
      </c>
      <c r="C256" s="78">
        <v>786.0</v>
      </c>
      <c r="D256" s="78">
        <f t="shared" si="1"/>
        <v>7835</v>
      </c>
      <c r="E256" s="79">
        <f t="shared" si="2"/>
        <v>0.09117271778</v>
      </c>
      <c r="F256" s="80">
        <v>10973.0</v>
      </c>
      <c r="G256" s="81">
        <v>1510.0</v>
      </c>
      <c r="H256" s="81">
        <v>9463.0</v>
      </c>
      <c r="I256" s="82" t="s">
        <v>228</v>
      </c>
    </row>
    <row r="257" ht="15.75" customHeight="1">
      <c r="A257" s="77">
        <v>44145.0</v>
      </c>
      <c r="B257" s="78">
        <v>13812.0</v>
      </c>
      <c r="C257" s="78">
        <v>1028.0</v>
      </c>
      <c r="D257" s="78">
        <f t="shared" si="1"/>
        <v>12784</v>
      </c>
      <c r="E257" s="79">
        <f t="shared" si="2"/>
        <v>0.07442803359</v>
      </c>
      <c r="F257" s="80">
        <v>15375.0</v>
      </c>
      <c r="G257" s="81">
        <v>2157.0</v>
      </c>
      <c r="H257" s="81">
        <v>13218.0</v>
      </c>
      <c r="I257" s="82" t="s">
        <v>124</v>
      </c>
    </row>
    <row r="258" ht="15.75" customHeight="1">
      <c r="A258" s="77">
        <v>44146.0</v>
      </c>
      <c r="B258" s="78">
        <v>12981.0</v>
      </c>
      <c r="C258" s="78">
        <v>971.0</v>
      </c>
      <c r="D258" s="78">
        <f t="shared" si="1"/>
        <v>12010</v>
      </c>
      <c r="E258" s="79">
        <f t="shared" si="2"/>
        <v>0.07480163316</v>
      </c>
      <c r="F258" s="80">
        <v>15081.0</v>
      </c>
      <c r="G258" s="81">
        <v>2296.0</v>
      </c>
      <c r="H258" s="81">
        <v>12785.0</v>
      </c>
      <c r="I258" s="82" t="s">
        <v>184</v>
      </c>
    </row>
    <row r="259" ht="15.75" customHeight="1">
      <c r="A259" s="77">
        <v>44147.0</v>
      </c>
      <c r="B259" s="78">
        <v>13451.0</v>
      </c>
      <c r="C259" s="78">
        <v>1020.0</v>
      </c>
      <c r="D259" s="78">
        <f t="shared" si="1"/>
        <v>12431</v>
      </c>
      <c r="E259" s="79">
        <f t="shared" si="2"/>
        <v>0.07583079325</v>
      </c>
      <c r="F259" s="80">
        <v>15842.0</v>
      </c>
      <c r="G259" s="81">
        <v>2291.0</v>
      </c>
      <c r="H259" s="81">
        <v>13551.0</v>
      </c>
      <c r="I259" s="82" t="s">
        <v>217</v>
      </c>
    </row>
    <row r="260" ht="15.75" customHeight="1">
      <c r="A260" s="77">
        <v>44148.0</v>
      </c>
      <c r="B260" s="78">
        <v>10812.0</v>
      </c>
      <c r="C260" s="78">
        <v>987.0</v>
      </c>
      <c r="D260" s="78">
        <f t="shared" si="1"/>
        <v>9825</v>
      </c>
      <c r="E260" s="79">
        <f t="shared" si="2"/>
        <v>0.09128745838</v>
      </c>
      <c r="F260" s="80">
        <v>13160.0</v>
      </c>
      <c r="G260" s="81">
        <v>1802.0</v>
      </c>
      <c r="H260" s="81">
        <v>11358.0</v>
      </c>
      <c r="I260" s="82" t="s">
        <v>222</v>
      </c>
    </row>
    <row r="261" ht="15.75" customHeight="1">
      <c r="A261" s="77">
        <v>44149.0</v>
      </c>
      <c r="B261" s="78">
        <v>12651.0</v>
      </c>
      <c r="C261" s="78">
        <v>949.0</v>
      </c>
      <c r="D261" s="78">
        <f t="shared" si="1"/>
        <v>11702</v>
      </c>
      <c r="E261" s="79">
        <f t="shared" si="2"/>
        <v>0.0750138329</v>
      </c>
      <c r="F261" s="80">
        <v>14553.0</v>
      </c>
      <c r="G261" s="81">
        <v>2478.0</v>
      </c>
      <c r="H261" s="81">
        <v>12075.0</v>
      </c>
      <c r="I261" s="82" t="s">
        <v>223</v>
      </c>
    </row>
    <row r="262" ht="15.75" customHeight="1">
      <c r="A262" s="77">
        <v>44150.0</v>
      </c>
      <c r="B262" s="78">
        <v>8081.0</v>
      </c>
      <c r="C262" s="78">
        <v>844.0</v>
      </c>
      <c r="D262" s="78">
        <f t="shared" si="1"/>
        <v>7237</v>
      </c>
      <c r="E262" s="79">
        <f t="shared" si="2"/>
        <v>0.1044425195</v>
      </c>
      <c r="F262" s="80">
        <v>9328.0</v>
      </c>
      <c r="G262" s="81">
        <v>2057.0</v>
      </c>
      <c r="H262" s="81">
        <v>7271.0</v>
      </c>
      <c r="I262" s="82" t="s">
        <v>229</v>
      </c>
    </row>
    <row r="263" ht="15.75" customHeight="1">
      <c r="A263" s="77">
        <v>44151.0</v>
      </c>
      <c r="B263" s="78">
        <v>11913.0</v>
      </c>
      <c r="C263" s="78">
        <v>1158.0</v>
      </c>
      <c r="D263" s="78">
        <f t="shared" si="1"/>
        <v>10755</v>
      </c>
      <c r="E263" s="79">
        <f t="shared" si="2"/>
        <v>0.09720473432</v>
      </c>
      <c r="F263" s="80">
        <v>13717.0</v>
      </c>
      <c r="G263" s="81">
        <v>2224.0</v>
      </c>
      <c r="H263" s="81">
        <v>11493.0</v>
      </c>
      <c r="I263" s="82" t="s">
        <v>210</v>
      </c>
    </row>
    <row r="264" ht="15.75" customHeight="1">
      <c r="A264" s="77">
        <v>44152.0</v>
      </c>
      <c r="B264" s="78">
        <v>14981.0</v>
      </c>
      <c r="C264" s="78">
        <v>1239.0</v>
      </c>
      <c r="D264" s="78">
        <f t="shared" si="1"/>
        <v>13742</v>
      </c>
      <c r="E264" s="79">
        <f t="shared" si="2"/>
        <v>0.08270475936</v>
      </c>
      <c r="F264" s="80">
        <v>16291.0</v>
      </c>
      <c r="G264" s="81">
        <v>2769.0</v>
      </c>
      <c r="H264" s="81">
        <v>13522.0</v>
      </c>
      <c r="I264" s="82" t="s">
        <v>223</v>
      </c>
    </row>
    <row r="265" ht="15.75" customHeight="1">
      <c r="A265" s="77">
        <v>44153.0</v>
      </c>
      <c r="B265" s="78">
        <v>12891.0</v>
      </c>
      <c r="C265" s="78">
        <v>1137.0</v>
      </c>
      <c r="D265" s="78">
        <f t="shared" si="1"/>
        <v>11754</v>
      </c>
      <c r="E265" s="79">
        <f t="shared" si="2"/>
        <v>0.08820107051</v>
      </c>
      <c r="F265" s="80">
        <v>14303.0</v>
      </c>
      <c r="G265" s="81">
        <v>1894.0</v>
      </c>
      <c r="H265" s="81">
        <v>12409.0</v>
      </c>
      <c r="I265" s="82" t="s">
        <v>130</v>
      </c>
    </row>
    <row r="266" ht="15.75" customHeight="1">
      <c r="A266" s="77">
        <v>44154.0</v>
      </c>
      <c r="B266" s="78">
        <v>13251.0</v>
      </c>
      <c r="C266" s="78">
        <v>1205.0</v>
      </c>
      <c r="D266" s="78">
        <f t="shared" si="1"/>
        <v>12046</v>
      </c>
      <c r="E266" s="79">
        <f t="shared" si="2"/>
        <v>0.09093653309</v>
      </c>
      <c r="F266" s="80">
        <v>15251.0</v>
      </c>
      <c r="G266" s="81">
        <v>2622.0</v>
      </c>
      <c r="H266" s="81">
        <v>12629.0</v>
      </c>
      <c r="I266" s="82" t="s">
        <v>206</v>
      </c>
    </row>
    <row r="267" ht="15.75" customHeight="1">
      <c r="A267" s="77">
        <v>44155.0</v>
      </c>
      <c r="B267" s="78">
        <v>13988.0</v>
      </c>
      <c r="C267" s="78">
        <v>1216.0</v>
      </c>
      <c r="D267" s="78">
        <f t="shared" si="1"/>
        <v>12772</v>
      </c>
      <c r="E267" s="79">
        <f t="shared" si="2"/>
        <v>0.0869316557</v>
      </c>
      <c r="F267" s="80">
        <v>16016.0</v>
      </c>
      <c r="G267" s="81">
        <v>2918.0</v>
      </c>
      <c r="H267" s="81">
        <v>13098.0</v>
      </c>
      <c r="I267" s="82" t="s">
        <v>216</v>
      </c>
    </row>
    <row r="268" ht="15.75" customHeight="1">
      <c r="A268" s="77">
        <v>44156.0</v>
      </c>
      <c r="B268" s="78">
        <v>13781.0</v>
      </c>
      <c r="C268" s="78">
        <v>1144.0</v>
      </c>
      <c r="D268" s="78">
        <f t="shared" si="1"/>
        <v>12637</v>
      </c>
      <c r="E268" s="79">
        <f t="shared" si="2"/>
        <v>0.08301284377</v>
      </c>
      <c r="F268" s="80">
        <v>15563.0</v>
      </c>
      <c r="G268" s="81">
        <v>2767.0</v>
      </c>
      <c r="H268" s="81">
        <v>12796.0</v>
      </c>
      <c r="I268" s="82" t="s">
        <v>188</v>
      </c>
    </row>
    <row r="269" ht="15.75" customHeight="1">
      <c r="A269" s="77">
        <v>44157.0</v>
      </c>
      <c r="B269" s="78">
        <v>8991.0</v>
      </c>
      <c r="C269" s="78">
        <v>1009.0</v>
      </c>
      <c r="D269" s="78">
        <f t="shared" si="1"/>
        <v>7982</v>
      </c>
      <c r="E269" s="79">
        <f t="shared" si="2"/>
        <v>0.1122233344</v>
      </c>
      <c r="F269" s="80">
        <v>11111.0</v>
      </c>
      <c r="G269" s="81">
        <v>1979.0</v>
      </c>
      <c r="H269" s="81">
        <v>9132.0</v>
      </c>
      <c r="I269" s="82" t="s">
        <v>188</v>
      </c>
    </row>
    <row r="270" ht="15.75" customHeight="1">
      <c r="A270" s="77">
        <v>44158.0</v>
      </c>
      <c r="B270" s="78">
        <v>14101.0</v>
      </c>
      <c r="C270" s="78">
        <v>1202.0</v>
      </c>
      <c r="D270" s="78">
        <f t="shared" si="1"/>
        <v>12899</v>
      </c>
      <c r="E270" s="79">
        <f t="shared" si="2"/>
        <v>0.08524218141</v>
      </c>
      <c r="F270" s="80">
        <v>16162.0</v>
      </c>
      <c r="G270" s="81">
        <v>2445.0</v>
      </c>
      <c r="H270" s="81">
        <v>13717.0</v>
      </c>
      <c r="I270" s="82" t="s">
        <v>191</v>
      </c>
    </row>
    <row r="271" ht="15.75" customHeight="1">
      <c r="A271" s="77">
        <v>44159.0</v>
      </c>
      <c r="B271" s="78">
        <v>17871.0</v>
      </c>
      <c r="C271" s="78">
        <v>1291.0</v>
      </c>
      <c r="D271" s="78">
        <f t="shared" si="1"/>
        <v>16580</v>
      </c>
      <c r="E271" s="79">
        <f t="shared" si="2"/>
        <v>0.07223994181</v>
      </c>
      <c r="F271" s="80">
        <v>20276.0</v>
      </c>
      <c r="G271" s="81">
        <v>3555.0</v>
      </c>
      <c r="H271" s="81">
        <v>16721.0</v>
      </c>
      <c r="I271" s="82" t="s">
        <v>215</v>
      </c>
    </row>
    <row r="272" ht="15.75" customHeight="1">
      <c r="A272" s="77">
        <v>44160.0</v>
      </c>
      <c r="B272" s="78">
        <v>15381.0</v>
      </c>
      <c r="C272" s="78">
        <v>1124.0</v>
      </c>
      <c r="D272" s="78">
        <f t="shared" si="1"/>
        <v>14257</v>
      </c>
      <c r="E272" s="79">
        <f t="shared" si="2"/>
        <v>0.07307717314</v>
      </c>
      <c r="F272" s="80">
        <v>17836.0</v>
      </c>
      <c r="G272" s="81">
        <v>3787.0</v>
      </c>
      <c r="H272" s="81">
        <v>14049.0</v>
      </c>
      <c r="I272" s="82" t="s">
        <v>230</v>
      </c>
    </row>
    <row r="273" ht="15.75" customHeight="1">
      <c r="A273" s="77">
        <v>44161.0</v>
      </c>
      <c r="B273" s="78">
        <v>15821.0</v>
      </c>
      <c r="C273" s="78">
        <v>1285.0</v>
      </c>
      <c r="D273" s="78">
        <f t="shared" si="1"/>
        <v>14536</v>
      </c>
      <c r="E273" s="79">
        <f t="shared" si="2"/>
        <v>0.08122116175</v>
      </c>
      <c r="F273" s="80">
        <v>18214.0</v>
      </c>
      <c r="G273" s="81">
        <v>3469.0</v>
      </c>
      <c r="H273" s="81">
        <v>14745.0</v>
      </c>
      <c r="I273" s="82" t="s">
        <v>231</v>
      </c>
    </row>
    <row r="274" ht="15.75" customHeight="1">
      <c r="A274" s="77">
        <v>44162.0</v>
      </c>
      <c r="B274" s="78">
        <v>15122.0</v>
      </c>
      <c r="C274" s="78">
        <v>1320.0</v>
      </c>
      <c r="D274" s="78">
        <f t="shared" si="1"/>
        <v>13802</v>
      </c>
      <c r="E274" s="79">
        <f t="shared" si="2"/>
        <v>0.087290041</v>
      </c>
      <c r="F274" s="80">
        <v>17642.0</v>
      </c>
      <c r="G274" s="81">
        <v>3598.0</v>
      </c>
      <c r="H274" s="81">
        <v>14044.0</v>
      </c>
      <c r="I274" s="82" t="s">
        <v>205</v>
      </c>
    </row>
    <row r="275" ht="15.75" customHeight="1">
      <c r="A275" s="77">
        <v>44163.0</v>
      </c>
      <c r="B275" s="78">
        <v>14412.0</v>
      </c>
      <c r="C275" s="78">
        <v>1140.0</v>
      </c>
      <c r="D275" s="78">
        <f t="shared" si="1"/>
        <v>13272</v>
      </c>
      <c r="E275" s="79">
        <f t="shared" si="2"/>
        <v>0.07910074938</v>
      </c>
      <c r="F275" s="80">
        <v>16473.0</v>
      </c>
      <c r="G275" s="81">
        <v>3745.0</v>
      </c>
      <c r="H275" s="81">
        <v>12728.0</v>
      </c>
      <c r="I275" s="82" t="s">
        <v>232</v>
      </c>
    </row>
    <row r="276" ht="15.75" customHeight="1">
      <c r="A276" s="77">
        <v>44164.0</v>
      </c>
      <c r="B276" s="78">
        <v>7983.0</v>
      </c>
      <c r="C276" s="78">
        <v>907.0</v>
      </c>
      <c r="D276" s="78">
        <f t="shared" si="1"/>
        <v>7076</v>
      </c>
      <c r="E276" s="79">
        <f t="shared" si="2"/>
        <v>0.1136164349</v>
      </c>
      <c r="F276" s="80">
        <v>10500.0</v>
      </c>
      <c r="G276" s="81">
        <v>1795.0</v>
      </c>
      <c r="H276" s="81">
        <v>8705.0</v>
      </c>
      <c r="I276" s="82" t="s">
        <v>224</v>
      </c>
    </row>
    <row r="277" ht="15.75" customHeight="1">
      <c r="A277" s="77">
        <v>44165.0</v>
      </c>
      <c r="B277" s="78">
        <v>14812.0</v>
      </c>
      <c r="C277" s="78">
        <v>1218.0</v>
      </c>
      <c r="D277" s="78">
        <f t="shared" si="1"/>
        <v>13594</v>
      </c>
      <c r="E277" s="79">
        <f t="shared" si="2"/>
        <v>0.08223062382</v>
      </c>
      <c r="F277" s="80">
        <v>17275.0</v>
      </c>
      <c r="G277" s="81">
        <v>2610.0</v>
      </c>
      <c r="H277" s="81">
        <v>14665.0</v>
      </c>
      <c r="I277" s="82" t="s">
        <v>191</v>
      </c>
    </row>
    <row r="278" ht="15.75" customHeight="1">
      <c r="A278" s="77">
        <v>44166.0</v>
      </c>
      <c r="B278" s="78">
        <v>17812.0</v>
      </c>
      <c r="C278" s="78">
        <v>1248.0</v>
      </c>
      <c r="D278" s="78">
        <f t="shared" si="1"/>
        <v>16564</v>
      </c>
      <c r="E278" s="79">
        <f t="shared" si="2"/>
        <v>0.07006512464</v>
      </c>
      <c r="F278" s="80">
        <v>19782.0</v>
      </c>
      <c r="G278" s="81">
        <v>3568.0</v>
      </c>
      <c r="H278" s="81">
        <v>16214.0</v>
      </c>
      <c r="I278" s="82" t="s">
        <v>233</v>
      </c>
    </row>
    <row r="279" ht="15.75" customHeight="1">
      <c r="A279" s="77">
        <v>44167.0</v>
      </c>
      <c r="B279" s="78">
        <v>14211.0</v>
      </c>
      <c r="C279" s="78">
        <v>1303.0</v>
      </c>
      <c r="D279" s="78">
        <f t="shared" si="1"/>
        <v>12908</v>
      </c>
      <c r="E279" s="79">
        <f t="shared" si="2"/>
        <v>0.09168953627</v>
      </c>
      <c r="F279" s="80">
        <v>16183.0</v>
      </c>
      <c r="G279" s="81">
        <v>3273.0</v>
      </c>
      <c r="H279" s="81">
        <v>12910.0</v>
      </c>
      <c r="I279" s="82" t="s">
        <v>234</v>
      </c>
    </row>
    <row r="280" ht="15.75" customHeight="1">
      <c r="A280" s="77">
        <v>44168.0</v>
      </c>
      <c r="B280" s="78">
        <v>14671.0</v>
      </c>
      <c r="C280" s="78">
        <v>1232.0</v>
      </c>
      <c r="D280" s="78">
        <f t="shared" si="1"/>
        <v>13439</v>
      </c>
      <c r="E280" s="79">
        <f t="shared" si="2"/>
        <v>0.08397518915</v>
      </c>
      <c r="F280" s="80">
        <v>17106.0</v>
      </c>
      <c r="G280" s="81">
        <v>3169.0</v>
      </c>
      <c r="H280" s="81">
        <v>13937.0</v>
      </c>
      <c r="I280" s="82" t="s">
        <v>196</v>
      </c>
    </row>
    <row r="281" ht="15.75" customHeight="1">
      <c r="A281" s="77">
        <v>44169.0</v>
      </c>
      <c r="B281" s="78">
        <v>16534.0</v>
      </c>
      <c r="C281" s="78">
        <v>1510.0</v>
      </c>
      <c r="D281" s="78">
        <f t="shared" si="1"/>
        <v>15024</v>
      </c>
      <c r="E281" s="79">
        <f t="shared" si="2"/>
        <v>0.09132696262</v>
      </c>
      <c r="F281" s="80">
        <v>19014.0</v>
      </c>
      <c r="G281" s="81">
        <v>3444.0</v>
      </c>
      <c r="H281" s="81">
        <v>15570.0</v>
      </c>
      <c r="I281" s="82" t="s">
        <v>195</v>
      </c>
    </row>
    <row r="282" ht="15.75" customHeight="1">
      <c r="A282" s="77">
        <v>44170.0</v>
      </c>
      <c r="B282" s="78">
        <v>14671.0</v>
      </c>
      <c r="C282" s="78">
        <v>1168.0</v>
      </c>
      <c r="D282" s="78">
        <f t="shared" si="1"/>
        <v>13503</v>
      </c>
      <c r="E282" s="79">
        <f t="shared" si="2"/>
        <v>0.07961284166</v>
      </c>
      <c r="F282" s="80">
        <v>17437.0</v>
      </c>
      <c r="G282" s="81">
        <v>3642.0</v>
      </c>
      <c r="H282" s="81">
        <v>13795.0</v>
      </c>
      <c r="I282" s="82" t="s">
        <v>235</v>
      </c>
    </row>
    <row r="283" ht="15.75" customHeight="1">
      <c r="A283" s="77">
        <v>44171.0</v>
      </c>
      <c r="B283" s="78">
        <v>7812.0</v>
      </c>
      <c r="C283" s="78">
        <v>936.0</v>
      </c>
      <c r="D283" s="78">
        <f t="shared" si="1"/>
        <v>6876</v>
      </c>
      <c r="E283" s="79">
        <f t="shared" si="2"/>
        <v>0.1198156682</v>
      </c>
      <c r="F283" s="80">
        <v>9399.0</v>
      </c>
      <c r="G283" s="81">
        <v>2358.0</v>
      </c>
      <c r="H283" s="81">
        <v>7041.0</v>
      </c>
      <c r="I283" s="82" t="s">
        <v>236</v>
      </c>
    </row>
    <row r="284" ht="15.75" customHeight="1">
      <c r="A284" s="77">
        <v>44172.0</v>
      </c>
      <c r="B284" s="78">
        <v>15711.0</v>
      </c>
      <c r="C284" s="78">
        <v>1254.0</v>
      </c>
      <c r="D284" s="78">
        <f t="shared" si="1"/>
        <v>14457</v>
      </c>
      <c r="E284" s="79">
        <f t="shared" si="2"/>
        <v>0.07981668894</v>
      </c>
      <c r="F284" s="80">
        <v>17721.0</v>
      </c>
      <c r="G284" s="81">
        <v>3339.0</v>
      </c>
      <c r="H284" s="81">
        <v>14382.0</v>
      </c>
      <c r="I284" s="82" t="s">
        <v>197</v>
      </c>
    </row>
    <row r="285" ht="15.75" customHeight="1">
      <c r="A285" s="77">
        <v>44173.0</v>
      </c>
      <c r="B285" s="78">
        <v>13678.0</v>
      </c>
      <c r="C285" s="78">
        <v>1352.0</v>
      </c>
      <c r="D285" s="78">
        <f t="shared" si="1"/>
        <v>12326</v>
      </c>
      <c r="E285" s="79">
        <f t="shared" si="2"/>
        <v>0.09884486036</v>
      </c>
      <c r="F285" s="80">
        <v>15915.0</v>
      </c>
      <c r="G285" s="81">
        <v>3190.0</v>
      </c>
      <c r="H285" s="81">
        <v>12725.0</v>
      </c>
      <c r="I285" s="82" t="s">
        <v>92</v>
      </c>
    </row>
    <row r="286" ht="15.75" customHeight="1">
      <c r="A286" s="77">
        <v>44174.0</v>
      </c>
      <c r="B286" s="78">
        <v>15061.0</v>
      </c>
      <c r="C286" s="78">
        <v>1180.0</v>
      </c>
      <c r="D286" s="78">
        <f t="shared" si="1"/>
        <v>13881</v>
      </c>
      <c r="E286" s="79">
        <f t="shared" si="2"/>
        <v>0.07834805126</v>
      </c>
      <c r="F286" s="80">
        <v>17326.0</v>
      </c>
      <c r="G286" s="81">
        <v>2692.0</v>
      </c>
      <c r="H286" s="81">
        <v>14634.0</v>
      </c>
      <c r="I286" s="82" t="s">
        <v>189</v>
      </c>
    </row>
    <row r="287" ht="15.75" customHeight="1">
      <c r="A287" s="77">
        <v>44175.0</v>
      </c>
      <c r="B287" s="78">
        <v>16712.0</v>
      </c>
      <c r="C287" s="78">
        <v>1447.0</v>
      </c>
      <c r="D287" s="78">
        <f t="shared" si="1"/>
        <v>15265</v>
      </c>
      <c r="E287" s="79">
        <f t="shared" si="2"/>
        <v>0.08658449019</v>
      </c>
      <c r="F287" s="80">
        <v>19322.0</v>
      </c>
      <c r="G287" s="81">
        <v>3906.0</v>
      </c>
      <c r="H287" s="81">
        <v>15416.0</v>
      </c>
      <c r="I287" s="82" t="s">
        <v>234</v>
      </c>
    </row>
    <row r="288" ht="15.75" customHeight="1">
      <c r="A288" s="77">
        <v>44176.0</v>
      </c>
      <c r="B288" s="78">
        <v>15921.0</v>
      </c>
      <c r="C288" s="78">
        <v>1346.0</v>
      </c>
      <c r="D288" s="78">
        <f t="shared" si="1"/>
        <v>14575</v>
      </c>
      <c r="E288" s="79">
        <f t="shared" si="2"/>
        <v>0.08454242824</v>
      </c>
      <c r="F288" s="80">
        <v>18042.0</v>
      </c>
      <c r="G288" s="81">
        <v>3463.0</v>
      </c>
      <c r="H288" s="81">
        <v>14579.0</v>
      </c>
      <c r="I288" s="82" t="s">
        <v>237</v>
      </c>
    </row>
    <row r="289" ht="15.75" customHeight="1">
      <c r="A289" s="77">
        <v>44177.0</v>
      </c>
      <c r="B289" s="78">
        <v>12321.0</v>
      </c>
      <c r="C289" s="78">
        <v>1443.0</v>
      </c>
      <c r="D289" s="78">
        <f t="shared" si="1"/>
        <v>10878</v>
      </c>
      <c r="E289" s="79">
        <f t="shared" si="2"/>
        <v>0.1171171171</v>
      </c>
      <c r="F289" s="80">
        <v>13779.0</v>
      </c>
      <c r="G289" s="81">
        <v>3152.0</v>
      </c>
      <c r="H289" s="81">
        <v>10627.0</v>
      </c>
      <c r="I289" s="82" t="s">
        <v>238</v>
      </c>
    </row>
    <row r="290" ht="15.75" customHeight="1">
      <c r="A290" s="77">
        <v>44178.0</v>
      </c>
      <c r="B290" s="78">
        <v>7121.0</v>
      </c>
      <c r="C290" s="78">
        <v>1190.0</v>
      </c>
      <c r="D290" s="78">
        <f t="shared" si="1"/>
        <v>5931</v>
      </c>
      <c r="E290" s="79">
        <f t="shared" si="2"/>
        <v>0.1671113608</v>
      </c>
      <c r="F290" s="80">
        <v>9258.0</v>
      </c>
      <c r="G290" s="81">
        <v>2025.0</v>
      </c>
      <c r="H290" s="81">
        <v>7233.0</v>
      </c>
      <c r="I290" s="82" t="s">
        <v>239</v>
      </c>
    </row>
    <row r="291" ht="15.75" customHeight="1">
      <c r="A291" s="77">
        <v>44179.0</v>
      </c>
      <c r="B291" s="78">
        <v>14125.0</v>
      </c>
      <c r="C291" s="78">
        <v>1407.0</v>
      </c>
      <c r="D291" s="78">
        <f t="shared" si="1"/>
        <v>12718</v>
      </c>
      <c r="E291" s="79">
        <f t="shared" si="2"/>
        <v>0.09961061947</v>
      </c>
      <c r="F291" s="80">
        <v>16536.0</v>
      </c>
      <c r="G291" s="81">
        <v>3529.0</v>
      </c>
      <c r="H291" s="81">
        <v>13007.0</v>
      </c>
      <c r="I291" s="82" t="s">
        <v>209</v>
      </c>
    </row>
    <row r="292" ht="15.75" customHeight="1">
      <c r="A292" s="77">
        <v>44180.0</v>
      </c>
      <c r="B292" s="78">
        <v>16123.0</v>
      </c>
      <c r="C292" s="78">
        <v>1675.0</v>
      </c>
      <c r="D292" s="78">
        <f t="shared" si="1"/>
        <v>14448</v>
      </c>
      <c r="E292" s="79">
        <f t="shared" si="2"/>
        <v>0.1038888544</v>
      </c>
      <c r="F292" s="80">
        <v>20013.0</v>
      </c>
      <c r="G292" s="81">
        <v>4117.0</v>
      </c>
      <c r="H292" s="81">
        <v>15896.0</v>
      </c>
      <c r="I292" s="82" t="s">
        <v>203</v>
      </c>
    </row>
    <row r="293" ht="15.75" customHeight="1">
      <c r="A293" s="77">
        <v>44181.0</v>
      </c>
      <c r="B293" s="78">
        <v>19211.0</v>
      </c>
      <c r="C293" s="78">
        <v>1888.0</v>
      </c>
      <c r="D293" s="78">
        <f t="shared" si="1"/>
        <v>17323</v>
      </c>
      <c r="E293" s="79">
        <f t="shared" si="2"/>
        <v>0.09827702879</v>
      </c>
      <c r="F293" s="80">
        <v>21754.0</v>
      </c>
      <c r="G293" s="81">
        <v>4951.0</v>
      </c>
      <c r="H293" s="81">
        <v>16803.0</v>
      </c>
      <c r="I293" s="82" t="s">
        <v>240</v>
      </c>
    </row>
    <row r="294" ht="15.75" customHeight="1">
      <c r="A294" s="77">
        <v>44182.0</v>
      </c>
      <c r="B294" s="78">
        <v>21021.0</v>
      </c>
      <c r="C294" s="78">
        <v>1952.0</v>
      </c>
      <c r="D294" s="78">
        <f t="shared" si="1"/>
        <v>19069</v>
      </c>
      <c r="E294" s="79">
        <f t="shared" si="2"/>
        <v>0.09285952143</v>
      </c>
      <c r="F294" s="80">
        <v>24343.0</v>
      </c>
      <c r="G294" s="81">
        <v>4999.0</v>
      </c>
      <c r="H294" s="81">
        <v>19344.0</v>
      </c>
      <c r="I294" s="82" t="s">
        <v>108</v>
      </c>
    </row>
    <row r="295" ht="15.75" customHeight="1">
      <c r="A295" s="77">
        <v>44183.0</v>
      </c>
      <c r="B295" s="78">
        <v>18100.0</v>
      </c>
      <c r="C295" s="78">
        <v>1772.0</v>
      </c>
      <c r="D295" s="78">
        <f t="shared" si="1"/>
        <v>16328</v>
      </c>
      <c r="E295" s="79">
        <f t="shared" si="2"/>
        <v>0.09790055249</v>
      </c>
      <c r="F295" s="80">
        <v>21044.0</v>
      </c>
      <c r="G295" s="81">
        <v>4292.0</v>
      </c>
      <c r="H295" s="81">
        <v>16752.0</v>
      </c>
      <c r="I295" s="82" t="s">
        <v>205</v>
      </c>
    </row>
    <row r="296" ht="15.75" customHeight="1">
      <c r="A296" s="77">
        <v>44184.0</v>
      </c>
      <c r="B296" s="78">
        <v>12812.0</v>
      </c>
      <c r="C296" s="78">
        <v>1311.0</v>
      </c>
      <c r="D296" s="78">
        <f t="shared" si="1"/>
        <v>11501</v>
      </c>
      <c r="E296" s="79">
        <f t="shared" si="2"/>
        <v>0.1023259444</v>
      </c>
      <c r="F296" s="80">
        <v>14905.0</v>
      </c>
      <c r="G296" s="81">
        <v>3535.0</v>
      </c>
      <c r="H296" s="81">
        <v>11370.0</v>
      </c>
      <c r="I296" s="82" t="s">
        <v>241</v>
      </c>
    </row>
    <row r="297" ht="15.75" customHeight="1">
      <c r="A297" s="77">
        <v>44185.0</v>
      </c>
      <c r="B297" s="78">
        <v>8314.0</v>
      </c>
      <c r="C297" s="78">
        <v>1151.0</v>
      </c>
      <c r="D297" s="78">
        <f t="shared" si="1"/>
        <v>7163</v>
      </c>
      <c r="E297" s="79">
        <f t="shared" si="2"/>
        <v>0.1384411835</v>
      </c>
      <c r="F297" s="80">
        <v>10298.0</v>
      </c>
      <c r="G297" s="81">
        <v>2265.0</v>
      </c>
      <c r="H297" s="81">
        <v>8033.0</v>
      </c>
      <c r="I297" s="82" t="s">
        <v>242</v>
      </c>
    </row>
    <row r="298" ht="15.75" customHeight="1">
      <c r="A298" s="77">
        <v>44186.0</v>
      </c>
      <c r="B298" s="78">
        <v>17312.0</v>
      </c>
      <c r="C298" s="78">
        <v>2028.0</v>
      </c>
      <c r="D298" s="78">
        <f t="shared" si="1"/>
        <v>15284</v>
      </c>
      <c r="E298" s="79">
        <f t="shared" si="2"/>
        <v>0.1171441774</v>
      </c>
      <c r="F298" s="80">
        <v>19709.0</v>
      </c>
      <c r="G298" s="81">
        <v>4368.0</v>
      </c>
      <c r="H298" s="81">
        <v>15341.0</v>
      </c>
      <c r="I298" s="82" t="s">
        <v>243</v>
      </c>
    </row>
    <row r="299" ht="15.75" customHeight="1">
      <c r="A299" s="77">
        <v>44187.0</v>
      </c>
      <c r="B299" s="87">
        <v>15524.0</v>
      </c>
      <c r="C299" s="87">
        <v>1652.0</v>
      </c>
      <c r="D299" s="78">
        <f t="shared" si="1"/>
        <v>13872</v>
      </c>
      <c r="E299" s="79">
        <f t="shared" si="2"/>
        <v>0.1064158722</v>
      </c>
      <c r="F299" s="80">
        <v>18364.0</v>
      </c>
      <c r="G299" s="81">
        <v>4284.0</v>
      </c>
      <c r="H299" s="81">
        <v>14080.0</v>
      </c>
      <c r="I299" s="82" t="s">
        <v>244</v>
      </c>
    </row>
    <row r="300" ht="15.75" customHeight="1">
      <c r="A300" s="77">
        <v>44188.0</v>
      </c>
      <c r="B300" s="86">
        <v>19341.0</v>
      </c>
      <c r="C300" s="86">
        <v>2070.0</v>
      </c>
      <c r="D300" s="78">
        <f t="shared" si="1"/>
        <v>17271</v>
      </c>
      <c r="E300" s="79">
        <f t="shared" si="2"/>
        <v>0.107026524</v>
      </c>
      <c r="F300" s="80">
        <v>21881.0</v>
      </c>
      <c r="G300" s="81">
        <v>5089.0</v>
      </c>
      <c r="H300" s="81">
        <v>16792.0</v>
      </c>
      <c r="I300" s="82" t="s">
        <v>244</v>
      </c>
    </row>
    <row r="301" ht="15.75" customHeight="1">
      <c r="A301" s="77">
        <v>44189.0</v>
      </c>
      <c r="B301" s="78">
        <v>18471.0</v>
      </c>
      <c r="C301" s="78">
        <v>1899.0</v>
      </c>
      <c r="D301" s="78">
        <f t="shared" si="1"/>
        <v>16572</v>
      </c>
      <c r="E301" s="79">
        <f t="shared" si="2"/>
        <v>0.10280981</v>
      </c>
      <c r="F301" s="80">
        <v>20883.0</v>
      </c>
      <c r="G301" s="81">
        <v>5119.0</v>
      </c>
      <c r="H301" s="81">
        <v>15764.0</v>
      </c>
      <c r="I301" s="82" t="s">
        <v>245</v>
      </c>
    </row>
    <row r="302" ht="15.75" customHeight="1">
      <c r="A302" s="77">
        <v>44190.0</v>
      </c>
      <c r="B302" s="78">
        <v>10882.0</v>
      </c>
      <c r="C302" s="78">
        <v>1881.0</v>
      </c>
      <c r="D302" s="78">
        <f t="shared" si="1"/>
        <v>9001</v>
      </c>
      <c r="E302" s="79">
        <f t="shared" si="2"/>
        <v>0.1728542547</v>
      </c>
      <c r="F302" s="80">
        <v>12981.0</v>
      </c>
      <c r="G302" s="81">
        <v>3867.0</v>
      </c>
      <c r="H302" s="81">
        <v>9114.0</v>
      </c>
      <c r="I302" s="82" t="s">
        <v>246</v>
      </c>
    </row>
    <row r="303" ht="15.75" customHeight="1">
      <c r="A303" s="77">
        <v>44191.0</v>
      </c>
      <c r="B303" s="78">
        <v>10612.0</v>
      </c>
      <c r="C303" s="78">
        <v>1531.0</v>
      </c>
      <c r="D303" s="78">
        <f t="shared" si="1"/>
        <v>9081</v>
      </c>
      <c r="E303" s="79">
        <f t="shared" si="2"/>
        <v>0.144270637</v>
      </c>
      <c r="F303" s="80">
        <v>12836.0</v>
      </c>
      <c r="G303" s="81">
        <v>3412.0</v>
      </c>
      <c r="H303" s="81">
        <v>9424.0</v>
      </c>
      <c r="I303" s="82" t="s">
        <v>247</v>
      </c>
    </row>
    <row r="304" ht="15.75" customHeight="1">
      <c r="A304" s="77">
        <v>44192.0</v>
      </c>
      <c r="B304" s="78">
        <v>10712.0</v>
      </c>
      <c r="C304" s="78">
        <v>1294.0</v>
      </c>
      <c r="D304" s="78">
        <f t="shared" si="1"/>
        <v>9418</v>
      </c>
      <c r="E304" s="79">
        <f t="shared" si="2"/>
        <v>0.1207991038</v>
      </c>
      <c r="F304" s="80">
        <v>12828.0</v>
      </c>
      <c r="G304" s="81">
        <v>3539.0</v>
      </c>
      <c r="H304" s="81">
        <v>9289.0</v>
      </c>
      <c r="I304" s="82" t="s">
        <v>248</v>
      </c>
    </row>
    <row r="305" ht="15.75" customHeight="1">
      <c r="A305" s="77">
        <v>44193.0</v>
      </c>
      <c r="B305" s="78">
        <v>20216.0</v>
      </c>
      <c r="C305" s="78">
        <v>2181.0</v>
      </c>
      <c r="D305" s="78">
        <f t="shared" si="1"/>
        <v>18035</v>
      </c>
      <c r="E305" s="79">
        <f t="shared" si="2"/>
        <v>0.1078848437</v>
      </c>
      <c r="F305" s="80">
        <v>22711.0</v>
      </c>
      <c r="G305" s="81">
        <v>5842.0</v>
      </c>
      <c r="H305" s="81">
        <v>16869.0</v>
      </c>
      <c r="I305" s="82" t="s">
        <v>249</v>
      </c>
    </row>
    <row r="306" ht="15.75" customHeight="1">
      <c r="A306" s="77">
        <v>44194.0</v>
      </c>
      <c r="B306" s="78">
        <v>20112.0</v>
      </c>
      <c r="C306" s="78">
        <v>2547.0</v>
      </c>
      <c r="D306" s="78">
        <f t="shared" si="1"/>
        <v>17565</v>
      </c>
      <c r="E306" s="79">
        <f t="shared" si="2"/>
        <v>0.1266408115</v>
      </c>
      <c r="F306" s="80">
        <v>23008.0</v>
      </c>
      <c r="G306" s="81">
        <v>6740.0</v>
      </c>
      <c r="H306" s="81">
        <v>16268.0</v>
      </c>
      <c r="I306" s="82" t="s">
        <v>250</v>
      </c>
    </row>
    <row r="307" ht="15.75" customHeight="1">
      <c r="A307" s="77">
        <v>44195.0</v>
      </c>
      <c r="B307" s="78">
        <v>19514.0</v>
      </c>
      <c r="C307" s="78">
        <v>2565.0</v>
      </c>
      <c r="D307" s="78">
        <f t="shared" si="1"/>
        <v>16949</v>
      </c>
      <c r="E307" s="79">
        <f t="shared" si="2"/>
        <v>0.1314440914</v>
      </c>
      <c r="F307" s="80">
        <v>22156.0</v>
      </c>
      <c r="G307" s="81">
        <v>6529.0</v>
      </c>
      <c r="H307" s="81">
        <v>15627.0</v>
      </c>
      <c r="I307" s="82" t="s">
        <v>251</v>
      </c>
    </row>
    <row r="308" ht="15.75" customHeight="1">
      <c r="A308" s="77">
        <v>44196.0</v>
      </c>
      <c r="B308" s="78">
        <v>16718.0</v>
      </c>
      <c r="C308" s="78">
        <v>2321.0</v>
      </c>
      <c r="D308" s="78">
        <f t="shared" si="1"/>
        <v>14397</v>
      </c>
      <c r="E308" s="79">
        <f t="shared" si="2"/>
        <v>0.1388323962</v>
      </c>
      <c r="F308" s="80">
        <v>18999.0</v>
      </c>
      <c r="G308" s="81">
        <v>6088.0</v>
      </c>
      <c r="H308" s="81">
        <v>12911.0</v>
      </c>
      <c r="I308" s="82" t="s">
        <v>252</v>
      </c>
    </row>
    <row r="309" ht="15.75" customHeight="1">
      <c r="A309" s="77">
        <v>44197.0</v>
      </c>
      <c r="B309" s="78">
        <v>7812.0</v>
      </c>
      <c r="C309" s="78">
        <v>1281.0</v>
      </c>
      <c r="D309" s="78">
        <f t="shared" si="1"/>
        <v>6531</v>
      </c>
      <c r="E309" s="79">
        <f t="shared" si="2"/>
        <v>0.1639784946</v>
      </c>
      <c r="F309" s="80">
        <v>9703.0</v>
      </c>
      <c r="G309" s="81">
        <v>3273.0</v>
      </c>
      <c r="H309" s="81">
        <v>6430.0</v>
      </c>
      <c r="I309" s="82" t="s">
        <v>253</v>
      </c>
    </row>
    <row r="310" ht="15.75" customHeight="1">
      <c r="A310" s="77">
        <v>44198.0</v>
      </c>
      <c r="B310" s="78">
        <v>12611.0</v>
      </c>
      <c r="C310" s="78">
        <v>1960.0</v>
      </c>
      <c r="D310" s="78">
        <f t="shared" si="1"/>
        <v>10651</v>
      </c>
      <c r="E310" s="79">
        <f t="shared" si="2"/>
        <v>0.1554198715</v>
      </c>
      <c r="F310" s="80">
        <v>15322.0</v>
      </c>
      <c r="G310" s="81">
        <v>5195.0</v>
      </c>
      <c r="H310" s="81">
        <v>10127.0</v>
      </c>
      <c r="I310" s="82" t="s">
        <v>254</v>
      </c>
    </row>
    <row r="311" ht="15.75" customHeight="1">
      <c r="A311" s="77">
        <v>44199.0</v>
      </c>
      <c r="B311" s="78">
        <v>10391.0</v>
      </c>
      <c r="C311" s="78">
        <v>1671.0</v>
      </c>
      <c r="D311" s="78">
        <f t="shared" si="1"/>
        <v>8720</v>
      </c>
      <c r="E311" s="79">
        <f t="shared" si="2"/>
        <v>0.1608122414</v>
      </c>
      <c r="F311" s="80">
        <v>12473.0</v>
      </c>
      <c r="G311" s="81">
        <v>4153.0</v>
      </c>
      <c r="H311" s="81">
        <v>8320.0</v>
      </c>
      <c r="I311" s="82" t="s">
        <v>97</v>
      </c>
    </row>
    <row r="312" ht="15.75" customHeight="1">
      <c r="A312" s="77">
        <v>44200.0</v>
      </c>
      <c r="B312" s="78">
        <v>18712.0</v>
      </c>
      <c r="C312" s="78">
        <v>2186.0</v>
      </c>
      <c r="D312" s="78">
        <f t="shared" si="1"/>
        <v>16526</v>
      </c>
      <c r="E312" s="79">
        <f t="shared" si="2"/>
        <v>0.1168234288</v>
      </c>
      <c r="F312" s="80">
        <v>21065.0</v>
      </c>
      <c r="G312" s="81">
        <v>6074.0</v>
      </c>
      <c r="H312" s="81">
        <v>14991.0</v>
      </c>
      <c r="I312" s="82" t="s">
        <v>102</v>
      </c>
    </row>
    <row r="313" ht="15.75" customHeight="1">
      <c r="A313" s="77">
        <v>44201.0</v>
      </c>
      <c r="B313" s="78">
        <v>19123.0</v>
      </c>
      <c r="C313" s="78">
        <v>2420.0</v>
      </c>
      <c r="D313" s="78">
        <f t="shared" si="1"/>
        <v>16703</v>
      </c>
      <c r="E313" s="79">
        <f t="shared" si="2"/>
        <v>0.1265491816</v>
      </c>
      <c r="F313" s="80">
        <v>21799.0</v>
      </c>
      <c r="G313" s="81">
        <v>6628.0</v>
      </c>
      <c r="H313" s="81">
        <v>15171.0</v>
      </c>
      <c r="I313" s="82" t="s">
        <v>255</v>
      </c>
    </row>
    <row r="314" ht="15.75" customHeight="1">
      <c r="A314" s="77">
        <v>44202.0</v>
      </c>
      <c r="B314" s="78">
        <v>22131.0</v>
      </c>
      <c r="C314" s="78">
        <v>2481.0</v>
      </c>
      <c r="D314" s="78">
        <f t="shared" si="1"/>
        <v>19650</v>
      </c>
      <c r="E314" s="79">
        <f t="shared" si="2"/>
        <v>0.1121051918</v>
      </c>
      <c r="F314" s="80">
        <v>24637.0</v>
      </c>
      <c r="G314" s="81">
        <v>7354.0</v>
      </c>
      <c r="H314" s="81">
        <v>17283.0</v>
      </c>
      <c r="I314" s="82" t="s">
        <v>246</v>
      </c>
    </row>
    <row r="315" ht="15.75" customHeight="1">
      <c r="A315" s="77">
        <v>44203.0</v>
      </c>
      <c r="B315" s="78">
        <v>20011.0</v>
      </c>
      <c r="C315" s="78">
        <v>2834.0</v>
      </c>
      <c r="D315" s="78">
        <f t="shared" si="1"/>
        <v>17177</v>
      </c>
      <c r="E315" s="79">
        <f t="shared" si="2"/>
        <v>0.1416221078</v>
      </c>
      <c r="F315" s="80">
        <v>22622.0</v>
      </c>
      <c r="G315" s="81">
        <v>7163.0</v>
      </c>
      <c r="H315" s="81">
        <v>15459.0</v>
      </c>
      <c r="I315" s="82" t="s">
        <v>256</v>
      </c>
    </row>
    <row r="316" ht="15.75" customHeight="1">
      <c r="A316" s="77">
        <v>44204.0</v>
      </c>
      <c r="B316" s="78">
        <v>20471.0</v>
      </c>
      <c r="C316" s="78">
        <v>2774.0</v>
      </c>
      <c r="D316" s="78">
        <f t="shared" si="1"/>
        <v>17697</v>
      </c>
      <c r="E316" s="79">
        <f t="shared" si="2"/>
        <v>0.1355087685</v>
      </c>
      <c r="F316" s="80">
        <v>23062.0</v>
      </c>
      <c r="G316" s="81">
        <v>7184.0</v>
      </c>
      <c r="H316" s="81">
        <v>15878.0</v>
      </c>
      <c r="I316" s="82" t="s">
        <v>103</v>
      </c>
    </row>
    <row r="317" ht="15.75" customHeight="1">
      <c r="A317" s="77">
        <v>44205.0</v>
      </c>
      <c r="B317" s="78">
        <v>17512.0</v>
      </c>
      <c r="C317" s="78">
        <v>2892.0</v>
      </c>
      <c r="D317" s="78">
        <f t="shared" si="1"/>
        <v>14620</v>
      </c>
      <c r="E317" s="79">
        <f t="shared" si="2"/>
        <v>0.1651439013</v>
      </c>
      <c r="F317" s="80">
        <v>19890.0</v>
      </c>
      <c r="G317" s="81">
        <v>6416.0</v>
      </c>
      <c r="H317" s="81">
        <v>13474.0</v>
      </c>
      <c r="I317" s="82" t="s">
        <v>257</v>
      </c>
    </row>
    <row r="318" ht="15.75" customHeight="1">
      <c r="A318" s="77">
        <v>44206.0</v>
      </c>
      <c r="B318" s="78">
        <v>10312.0</v>
      </c>
      <c r="C318" s="78">
        <v>2346.0</v>
      </c>
      <c r="D318" s="78">
        <f t="shared" si="1"/>
        <v>7966</v>
      </c>
      <c r="E318" s="79">
        <f t="shared" si="2"/>
        <v>0.2275019395</v>
      </c>
      <c r="F318" s="80">
        <v>12390.0</v>
      </c>
      <c r="G318" s="81">
        <v>4380.0</v>
      </c>
      <c r="H318" s="81">
        <v>8010.0</v>
      </c>
      <c r="I318" s="82" t="s">
        <v>258</v>
      </c>
    </row>
    <row r="319" ht="15.75" customHeight="1">
      <c r="A319" s="77">
        <v>44207.0</v>
      </c>
      <c r="B319" s="78">
        <v>14715.0</v>
      </c>
      <c r="C319" s="78">
        <v>2869.0</v>
      </c>
      <c r="D319" s="78">
        <f t="shared" si="1"/>
        <v>11846</v>
      </c>
      <c r="E319" s="79">
        <f t="shared" si="2"/>
        <v>0.1949711179</v>
      </c>
      <c r="F319" s="80">
        <v>17884.0</v>
      </c>
      <c r="G319" s="81">
        <v>5609.0</v>
      </c>
      <c r="H319" s="81">
        <v>12275.0</v>
      </c>
      <c r="I319" s="82" t="s">
        <v>259</v>
      </c>
    </row>
    <row r="320" ht="15.75" customHeight="1">
      <c r="A320" s="77">
        <v>44208.0</v>
      </c>
      <c r="B320" s="78">
        <v>16312.0</v>
      </c>
      <c r="C320" s="78">
        <v>3088.0</v>
      </c>
      <c r="D320" s="78">
        <f t="shared" si="1"/>
        <v>13224</v>
      </c>
      <c r="E320" s="79">
        <f t="shared" si="2"/>
        <v>0.1893084846</v>
      </c>
      <c r="F320" s="80">
        <v>19662.0</v>
      </c>
      <c r="G320" s="81">
        <v>5787.0</v>
      </c>
      <c r="H320" s="81">
        <v>13875.0</v>
      </c>
      <c r="I320" s="82" t="s">
        <v>260</v>
      </c>
    </row>
    <row r="321" ht="15.75" customHeight="1">
      <c r="A321" s="77">
        <v>44209.0</v>
      </c>
      <c r="B321" s="78">
        <v>19121.0</v>
      </c>
      <c r="C321" s="78">
        <v>3214.0</v>
      </c>
      <c r="D321" s="78">
        <f t="shared" si="1"/>
        <v>15907</v>
      </c>
      <c r="E321" s="79">
        <f t="shared" si="2"/>
        <v>0.1680874431</v>
      </c>
      <c r="F321" s="80">
        <v>22305.0</v>
      </c>
      <c r="G321" s="81">
        <v>6839.0</v>
      </c>
      <c r="H321" s="81">
        <v>15466.0</v>
      </c>
      <c r="I321" s="82" t="s">
        <v>261</v>
      </c>
    </row>
    <row r="322" ht="15.75" customHeight="1">
      <c r="A322" s="77">
        <v>44210.0</v>
      </c>
      <c r="B322" s="78">
        <v>20982.0</v>
      </c>
      <c r="C322" s="78">
        <v>2759.0</v>
      </c>
      <c r="D322" s="78">
        <f t="shared" si="1"/>
        <v>18223</v>
      </c>
      <c r="E322" s="79">
        <f t="shared" si="2"/>
        <v>0.1314936612</v>
      </c>
      <c r="F322" s="80">
        <v>23897.0</v>
      </c>
      <c r="G322" s="81">
        <v>8169.0</v>
      </c>
      <c r="H322" s="81">
        <v>15728.0</v>
      </c>
      <c r="I322" s="82" t="s">
        <v>94</v>
      </c>
    </row>
    <row r="323" ht="15.75" customHeight="1">
      <c r="A323" s="77">
        <v>44211.0</v>
      </c>
      <c r="B323" s="78">
        <v>22812.0</v>
      </c>
      <c r="C323" s="78">
        <v>3217.0</v>
      </c>
      <c r="D323" s="78">
        <f t="shared" si="1"/>
        <v>19595</v>
      </c>
      <c r="E323" s="79">
        <f t="shared" si="2"/>
        <v>0.141022269</v>
      </c>
      <c r="F323" s="80">
        <v>25602.0</v>
      </c>
      <c r="G323" s="81">
        <v>7679.0</v>
      </c>
      <c r="H323" s="81">
        <v>17923.0</v>
      </c>
      <c r="I323" s="82" t="s">
        <v>262</v>
      </c>
    </row>
    <row r="324" ht="15.75" customHeight="1">
      <c r="A324" s="77">
        <v>44212.0</v>
      </c>
      <c r="B324" s="78">
        <v>17617.0</v>
      </c>
      <c r="C324" s="78">
        <v>2559.0</v>
      </c>
      <c r="D324" s="78">
        <f t="shared" si="1"/>
        <v>15058</v>
      </c>
      <c r="E324" s="79">
        <f t="shared" si="2"/>
        <v>0.1452574218</v>
      </c>
      <c r="F324" s="80">
        <v>20260.0</v>
      </c>
      <c r="G324" s="81">
        <v>6842.0</v>
      </c>
      <c r="H324" s="81">
        <v>13418.0</v>
      </c>
      <c r="I324" s="82" t="s">
        <v>263</v>
      </c>
    </row>
    <row r="325" ht="15.75" customHeight="1">
      <c r="A325" s="77">
        <v>44213.0</v>
      </c>
      <c r="B325" s="78">
        <v>12813.0</v>
      </c>
      <c r="C325" s="78">
        <v>2361.0</v>
      </c>
      <c r="D325" s="78">
        <f t="shared" si="1"/>
        <v>10452</v>
      </c>
      <c r="E325" s="79">
        <f t="shared" si="2"/>
        <v>0.1842659799</v>
      </c>
      <c r="F325" s="80">
        <v>14991.0</v>
      </c>
      <c r="G325" s="81">
        <v>5254.0</v>
      </c>
      <c r="H325" s="81">
        <v>9737.0</v>
      </c>
      <c r="I325" s="82" t="s">
        <v>264</v>
      </c>
    </row>
    <row r="326" ht="15.75" customHeight="1">
      <c r="A326" s="77">
        <v>44214.0</v>
      </c>
      <c r="B326" s="78">
        <v>20101.0</v>
      </c>
      <c r="C326" s="78">
        <v>2839.0</v>
      </c>
      <c r="D326" s="78">
        <f t="shared" si="1"/>
        <v>17262</v>
      </c>
      <c r="E326" s="79">
        <f t="shared" si="2"/>
        <v>0.1412367544</v>
      </c>
      <c r="F326" s="80">
        <v>23667.0</v>
      </c>
      <c r="G326" s="81">
        <v>7974.0</v>
      </c>
      <c r="H326" s="81">
        <v>15693.0</v>
      </c>
      <c r="I326" s="82" t="s">
        <v>253</v>
      </c>
    </row>
    <row r="327" ht="15.75" customHeight="1">
      <c r="A327" s="77">
        <v>44215.0</v>
      </c>
      <c r="B327" s="78">
        <v>20812.0</v>
      </c>
      <c r="C327" s="78">
        <v>3126.0</v>
      </c>
      <c r="D327" s="78">
        <f t="shared" si="1"/>
        <v>17686</v>
      </c>
      <c r="E327" s="79">
        <f t="shared" si="2"/>
        <v>0.1502018067</v>
      </c>
      <c r="F327" s="80">
        <v>23628.0</v>
      </c>
      <c r="G327" s="81">
        <v>7273.0</v>
      </c>
      <c r="H327" s="81">
        <v>16355.0</v>
      </c>
      <c r="I327" s="82" t="s">
        <v>265</v>
      </c>
    </row>
    <row r="328" ht="15.75" customHeight="1">
      <c r="A328" s="77">
        <v>44216.0</v>
      </c>
      <c r="B328" s="78">
        <v>23411.0</v>
      </c>
      <c r="C328" s="78">
        <v>3174.0</v>
      </c>
      <c r="D328" s="78">
        <f t="shared" si="1"/>
        <v>20237</v>
      </c>
      <c r="E328" s="79">
        <f t="shared" si="2"/>
        <v>0.1355772927</v>
      </c>
      <c r="F328" s="80">
        <v>25681.0</v>
      </c>
      <c r="G328" s="81">
        <v>7942.0</v>
      </c>
      <c r="H328" s="81">
        <v>17739.0</v>
      </c>
      <c r="I328" s="82" t="s">
        <v>266</v>
      </c>
    </row>
    <row r="329" ht="15.75" customHeight="1">
      <c r="A329" s="77">
        <v>44217.0</v>
      </c>
      <c r="B329" s="78">
        <v>24312.0</v>
      </c>
      <c r="C329" s="78">
        <v>3719.0</v>
      </c>
      <c r="D329" s="78">
        <f t="shared" si="1"/>
        <v>20593</v>
      </c>
      <c r="E329" s="79">
        <f t="shared" si="2"/>
        <v>0.1529697269</v>
      </c>
      <c r="F329" s="80">
        <v>26971.0</v>
      </c>
      <c r="G329" s="81">
        <v>8889.0</v>
      </c>
      <c r="H329" s="81">
        <v>18082.0</v>
      </c>
      <c r="I329" s="82" t="s">
        <v>267</v>
      </c>
    </row>
    <row r="330" ht="15.75" customHeight="1">
      <c r="A330" s="77">
        <v>44218.0</v>
      </c>
      <c r="B330" s="78">
        <v>22812.0</v>
      </c>
      <c r="C330" s="78">
        <v>3350.0</v>
      </c>
      <c r="D330" s="78">
        <f t="shared" si="1"/>
        <v>19462</v>
      </c>
      <c r="E330" s="79">
        <f t="shared" si="2"/>
        <v>0.1468525338</v>
      </c>
      <c r="F330" s="80">
        <v>25936.0</v>
      </c>
      <c r="G330" s="81">
        <v>8708.0</v>
      </c>
      <c r="H330" s="81">
        <v>17228.0</v>
      </c>
      <c r="I330" s="82" t="s">
        <v>268</v>
      </c>
    </row>
    <row r="331" ht="15.75" customHeight="1">
      <c r="A331" s="77">
        <v>44219.0</v>
      </c>
      <c r="B331" s="78">
        <v>18612.0</v>
      </c>
      <c r="C331" s="78">
        <v>3612.0</v>
      </c>
      <c r="D331" s="78">
        <f t="shared" si="1"/>
        <v>15000</v>
      </c>
      <c r="E331" s="79">
        <f t="shared" si="2"/>
        <v>0.194068343</v>
      </c>
      <c r="F331" s="80">
        <v>21451.0</v>
      </c>
      <c r="G331" s="81">
        <v>7621.0</v>
      </c>
      <c r="H331" s="81">
        <v>13830.0</v>
      </c>
      <c r="I331" s="82" t="s">
        <v>269</v>
      </c>
    </row>
    <row r="332" ht="15.75" customHeight="1">
      <c r="A332" s="77">
        <v>44220.0</v>
      </c>
      <c r="B332" s="78">
        <v>16788.0</v>
      </c>
      <c r="C332" s="78">
        <v>2572.0</v>
      </c>
      <c r="D332" s="78">
        <f t="shared" si="1"/>
        <v>14216</v>
      </c>
      <c r="E332" s="79">
        <f t="shared" si="2"/>
        <v>0.15320467</v>
      </c>
      <c r="F332" s="80">
        <v>19348.0</v>
      </c>
      <c r="G332" s="81">
        <v>6040.0</v>
      </c>
      <c r="H332" s="81">
        <v>13308.0</v>
      </c>
      <c r="I332" s="82" t="s">
        <v>103</v>
      </c>
    </row>
    <row r="333" ht="15.75" customHeight="1">
      <c r="A333" s="77">
        <v>44221.0</v>
      </c>
      <c r="B333" s="78">
        <v>17812.0</v>
      </c>
      <c r="C333" s="78">
        <v>2038.0</v>
      </c>
      <c r="D333" s="78">
        <f t="shared" si="1"/>
        <v>15774</v>
      </c>
      <c r="E333" s="79">
        <f t="shared" si="2"/>
        <v>0.1144172468</v>
      </c>
      <c r="F333" s="80">
        <v>20197.0</v>
      </c>
      <c r="G333" s="81">
        <v>6831.0</v>
      </c>
      <c r="H333" s="81">
        <v>13366.0</v>
      </c>
      <c r="I333" s="82" t="s">
        <v>263</v>
      </c>
    </row>
    <row r="334" ht="15.75" customHeight="1">
      <c r="A334" s="77">
        <v>44222.0</v>
      </c>
      <c r="B334" s="78">
        <v>19012.0</v>
      </c>
      <c r="C334" s="78">
        <v>2136.0</v>
      </c>
      <c r="D334" s="78">
        <f t="shared" si="1"/>
        <v>16876</v>
      </c>
      <c r="E334" s="79">
        <f t="shared" si="2"/>
        <v>0.1123500947</v>
      </c>
      <c r="F334" s="80">
        <v>21556.0</v>
      </c>
      <c r="G334" s="81">
        <v>6146.0</v>
      </c>
      <c r="H334" s="81">
        <v>15410.0</v>
      </c>
      <c r="I334" s="82" t="s">
        <v>270</v>
      </c>
    </row>
    <row r="335" ht="15.75" customHeight="1">
      <c r="A335" s="77">
        <v>44223.0</v>
      </c>
      <c r="B335" s="78">
        <v>20188.0</v>
      </c>
      <c r="C335" s="78">
        <v>3026.0</v>
      </c>
      <c r="D335" s="78">
        <f t="shared" si="1"/>
        <v>17162</v>
      </c>
      <c r="E335" s="79">
        <f t="shared" si="2"/>
        <v>0.1498910244</v>
      </c>
      <c r="F335" s="80">
        <v>24620.0</v>
      </c>
      <c r="G335" s="81">
        <v>7222.0</v>
      </c>
      <c r="H335" s="81">
        <v>17398.0</v>
      </c>
      <c r="I335" s="82" t="s">
        <v>250</v>
      </c>
    </row>
    <row r="336" ht="15.75" customHeight="1">
      <c r="A336" s="77">
        <v>44224.0</v>
      </c>
      <c r="B336" s="78">
        <v>21923.0</v>
      </c>
      <c r="C336" s="78">
        <v>3143.0</v>
      </c>
      <c r="D336" s="78">
        <f t="shared" si="1"/>
        <v>18780</v>
      </c>
      <c r="E336" s="79">
        <f t="shared" si="2"/>
        <v>0.1433654153</v>
      </c>
      <c r="F336" s="80">
        <v>24617.0</v>
      </c>
      <c r="G336" s="81">
        <v>6443.0</v>
      </c>
      <c r="H336" s="81">
        <v>18174.0</v>
      </c>
      <c r="I336" s="82" t="s">
        <v>271</v>
      </c>
    </row>
    <row r="337" ht="15.75" customHeight="1">
      <c r="A337" s="77">
        <v>44225.0</v>
      </c>
      <c r="B337" s="78">
        <v>20312.0</v>
      </c>
      <c r="C337" s="78">
        <v>3160.0</v>
      </c>
      <c r="D337" s="78">
        <f t="shared" si="1"/>
        <v>17152</v>
      </c>
      <c r="E337" s="79">
        <f t="shared" si="2"/>
        <v>0.1555730603</v>
      </c>
      <c r="F337" s="80">
        <v>23326.0</v>
      </c>
      <c r="G337" s="81">
        <v>6774.0</v>
      </c>
      <c r="H337" s="81">
        <v>16552.0</v>
      </c>
      <c r="I337" s="82" t="s">
        <v>272</v>
      </c>
    </row>
    <row r="338" ht="15.75" customHeight="1">
      <c r="A338" s="77">
        <v>44226.0</v>
      </c>
      <c r="B338" s="78">
        <v>18451.0</v>
      </c>
      <c r="C338" s="78">
        <v>3474.0</v>
      </c>
      <c r="D338" s="78">
        <f t="shared" si="1"/>
        <v>14977</v>
      </c>
      <c r="E338" s="79">
        <f t="shared" si="2"/>
        <v>0.1882824779</v>
      </c>
      <c r="F338" s="80">
        <v>20888.0</v>
      </c>
      <c r="G338" s="81">
        <v>6207.0</v>
      </c>
      <c r="H338" s="81">
        <v>14681.0</v>
      </c>
      <c r="I338" s="82" t="s">
        <v>273</v>
      </c>
    </row>
    <row r="339" ht="15.75" customHeight="1">
      <c r="A339" s="77">
        <v>44227.0</v>
      </c>
      <c r="B339" s="78">
        <v>10312.0</v>
      </c>
      <c r="C339" s="78">
        <v>3102.0</v>
      </c>
      <c r="D339" s="78">
        <f t="shared" si="1"/>
        <v>7210</v>
      </c>
      <c r="E339" s="79">
        <f t="shared" si="2"/>
        <v>0.3008145849</v>
      </c>
      <c r="F339" s="80">
        <v>12494.0</v>
      </c>
      <c r="G339" s="81">
        <v>4101.0</v>
      </c>
      <c r="H339" s="81">
        <v>8393.0</v>
      </c>
      <c r="I339" s="82" t="s">
        <v>274</v>
      </c>
    </row>
    <row r="340" ht="15.75" customHeight="1">
      <c r="A340" s="77">
        <v>44228.0</v>
      </c>
      <c r="B340" s="78">
        <v>16217.0</v>
      </c>
      <c r="C340" s="78">
        <v>3362.0</v>
      </c>
      <c r="D340" s="78">
        <f t="shared" si="1"/>
        <v>12855</v>
      </c>
      <c r="E340" s="79">
        <f t="shared" si="2"/>
        <v>0.2073133132</v>
      </c>
      <c r="F340" s="80">
        <v>18852.0</v>
      </c>
      <c r="G340" s="88">
        <v>5389.0</v>
      </c>
      <c r="H340" s="88">
        <v>13463.0</v>
      </c>
      <c r="I340" s="89" t="s">
        <v>275</v>
      </c>
    </row>
    <row r="341" ht="15.75" customHeight="1">
      <c r="A341" s="77">
        <v>44229.0</v>
      </c>
      <c r="B341" s="90">
        <v>18121.0</v>
      </c>
      <c r="C341" s="90">
        <v>3567.0</v>
      </c>
      <c r="D341" s="90">
        <f t="shared" si="1"/>
        <v>14554</v>
      </c>
      <c r="E341" s="91">
        <f t="shared" si="2"/>
        <v>0.1968434413</v>
      </c>
      <c r="F341" s="92">
        <v>21193.0</v>
      </c>
      <c r="G341" s="93">
        <v>6480.0</v>
      </c>
      <c r="H341" s="93">
        <v>14713.0</v>
      </c>
      <c r="I341" s="89" t="s">
        <v>276</v>
      </c>
    </row>
    <row r="342" ht="15.75" customHeight="1">
      <c r="A342" s="77">
        <v>44230.0</v>
      </c>
      <c r="B342" s="90">
        <v>17875.0</v>
      </c>
      <c r="C342" s="90">
        <v>3632.0</v>
      </c>
      <c r="D342" s="90">
        <f t="shared" si="1"/>
        <v>14243</v>
      </c>
      <c r="E342" s="91">
        <f t="shared" si="2"/>
        <v>0.2031888112</v>
      </c>
      <c r="F342" s="80">
        <v>21030.0</v>
      </c>
      <c r="G342" s="81">
        <v>5793.0</v>
      </c>
      <c r="H342" s="81">
        <v>15237.0</v>
      </c>
      <c r="I342" s="82" t="s">
        <v>277</v>
      </c>
    </row>
    <row r="343" ht="15.75" customHeight="1">
      <c r="A343" s="77">
        <v>44231.0</v>
      </c>
      <c r="B343" s="90">
        <v>19593.0</v>
      </c>
      <c r="C343" s="90">
        <v>3340.0</v>
      </c>
      <c r="D343" s="90">
        <f t="shared" si="1"/>
        <v>16253</v>
      </c>
      <c r="E343" s="91">
        <f t="shared" si="2"/>
        <v>0.1704690451</v>
      </c>
      <c r="F343" s="80">
        <v>22522.0</v>
      </c>
      <c r="G343" s="81">
        <v>6344.0</v>
      </c>
      <c r="H343" s="81">
        <v>16178.0</v>
      </c>
      <c r="I343" s="82" t="s">
        <v>278</v>
      </c>
    </row>
    <row r="344" ht="15.75" customHeight="1">
      <c r="A344" s="77">
        <v>44232.0</v>
      </c>
      <c r="B344" s="90">
        <v>17290.0</v>
      </c>
      <c r="C344" s="90">
        <v>2379.0</v>
      </c>
      <c r="D344" s="90">
        <f t="shared" si="1"/>
        <v>14911</v>
      </c>
      <c r="E344" s="91">
        <f t="shared" si="2"/>
        <v>0.137593985</v>
      </c>
      <c r="F344" s="80">
        <v>19958.0</v>
      </c>
      <c r="G344" s="81">
        <v>5312.0</v>
      </c>
      <c r="H344" s="81">
        <v>14646.0</v>
      </c>
      <c r="I344" s="82" t="s">
        <v>247</v>
      </c>
    </row>
    <row r="345" ht="15.75" customHeight="1">
      <c r="A345" s="77">
        <v>44233.0</v>
      </c>
      <c r="B345" s="90">
        <v>17758.0</v>
      </c>
      <c r="C345" s="90">
        <v>4213.0</v>
      </c>
      <c r="D345" s="90">
        <f t="shared" si="1"/>
        <v>13545</v>
      </c>
      <c r="E345" s="91">
        <f t="shared" si="2"/>
        <v>0.2372451853</v>
      </c>
      <c r="F345" s="80">
        <v>20412.0</v>
      </c>
      <c r="G345" s="81">
        <v>5505.0</v>
      </c>
      <c r="H345" s="81">
        <v>14907.0</v>
      </c>
      <c r="I345" s="82" t="s">
        <v>279</v>
      </c>
    </row>
    <row r="346" ht="15.75" customHeight="1">
      <c r="A346" s="77">
        <v>44234.0</v>
      </c>
      <c r="B346" s="80">
        <v>10197.0</v>
      </c>
      <c r="C346" s="80">
        <v>3144.0</v>
      </c>
      <c r="D346" s="90">
        <f t="shared" si="1"/>
        <v>7053</v>
      </c>
      <c r="E346" s="91">
        <f t="shared" si="2"/>
        <v>0.3083259782</v>
      </c>
      <c r="F346" s="80">
        <v>11720.0</v>
      </c>
      <c r="G346" s="81">
        <v>3182.0</v>
      </c>
      <c r="H346" s="81">
        <v>8538.0</v>
      </c>
      <c r="I346" s="82" t="s">
        <v>280</v>
      </c>
    </row>
    <row r="347" ht="15.75" customHeight="1">
      <c r="A347" s="77">
        <v>44235.0</v>
      </c>
      <c r="B347" s="80">
        <v>16061.0</v>
      </c>
      <c r="C347" s="80">
        <v>3437.0</v>
      </c>
      <c r="D347" s="90">
        <f t="shared" si="1"/>
        <v>12624</v>
      </c>
      <c r="E347" s="91">
        <f t="shared" si="2"/>
        <v>0.2139966378</v>
      </c>
      <c r="F347" s="80">
        <v>18461.0</v>
      </c>
      <c r="G347" s="81">
        <v>4167.0</v>
      </c>
      <c r="H347" s="81">
        <v>14294.0</v>
      </c>
      <c r="I347" s="82" t="s">
        <v>281</v>
      </c>
    </row>
    <row r="348" ht="15.75" customHeight="1">
      <c r="A348" s="77">
        <v>44236.0</v>
      </c>
      <c r="B348" s="80">
        <v>17660.0</v>
      </c>
      <c r="C348" s="80">
        <v>3309.0</v>
      </c>
      <c r="D348" s="90">
        <f t="shared" si="1"/>
        <v>14351</v>
      </c>
      <c r="E348" s="91">
        <f t="shared" si="2"/>
        <v>0.1873725934</v>
      </c>
      <c r="F348" s="80">
        <v>20777.0</v>
      </c>
      <c r="G348" s="81">
        <v>5508.0</v>
      </c>
      <c r="H348" s="81">
        <v>15269.0</v>
      </c>
      <c r="I348" s="82" t="s">
        <v>282</v>
      </c>
    </row>
    <row r="349" ht="15.75" customHeight="1">
      <c r="A349" s="77">
        <v>44237.0</v>
      </c>
      <c r="B349" s="80">
        <v>16571.0</v>
      </c>
      <c r="C349" s="80">
        <v>2514.0</v>
      </c>
      <c r="D349" s="90">
        <f t="shared" si="1"/>
        <v>14057</v>
      </c>
      <c r="E349" s="91">
        <f t="shared" si="2"/>
        <v>0.1517108201</v>
      </c>
      <c r="F349" s="80">
        <v>19727.0</v>
      </c>
      <c r="G349" s="81">
        <v>5252.0</v>
      </c>
      <c r="H349" s="81">
        <v>14475.0</v>
      </c>
      <c r="I349" s="82" t="s">
        <v>247</v>
      </c>
    </row>
    <row r="350" ht="15.75" customHeight="1">
      <c r="A350" s="77">
        <v>44238.0</v>
      </c>
      <c r="B350" s="80">
        <v>17319.0</v>
      </c>
      <c r="C350" s="80">
        <v>3810.0</v>
      </c>
      <c r="D350" s="90">
        <f t="shared" si="1"/>
        <v>13509</v>
      </c>
      <c r="E350" s="91">
        <f t="shared" si="2"/>
        <v>0.2199896068</v>
      </c>
      <c r="F350" s="80">
        <v>19907.0</v>
      </c>
      <c r="G350" s="81">
        <v>5026.0</v>
      </c>
      <c r="H350" s="81">
        <v>14881.0</v>
      </c>
      <c r="I350" s="82" t="s">
        <v>283</v>
      </c>
    </row>
    <row r="351" ht="15.75" customHeight="1">
      <c r="A351" s="77">
        <v>44239.0</v>
      </c>
      <c r="B351" s="80">
        <v>11203.0</v>
      </c>
      <c r="C351" s="80">
        <v>3018.0</v>
      </c>
      <c r="D351" s="90">
        <f t="shared" si="1"/>
        <v>8185</v>
      </c>
      <c r="E351" s="91">
        <f t="shared" si="2"/>
        <v>0.2693921271</v>
      </c>
      <c r="F351" s="80">
        <v>13180.0</v>
      </c>
      <c r="G351" s="81">
        <v>3781.0</v>
      </c>
      <c r="H351" s="81">
        <v>9399.0</v>
      </c>
      <c r="I351" s="82" t="s">
        <v>284</v>
      </c>
    </row>
    <row r="352" ht="15.75" customHeight="1">
      <c r="A352" s="77">
        <v>44240.0</v>
      </c>
      <c r="B352" s="80">
        <v>13524.0</v>
      </c>
      <c r="C352" s="80">
        <v>2496.0</v>
      </c>
      <c r="D352" s="90">
        <f t="shared" si="1"/>
        <v>11028</v>
      </c>
      <c r="E352" s="91">
        <f t="shared" si="2"/>
        <v>0.1845607808</v>
      </c>
      <c r="F352" s="80">
        <v>16295.0</v>
      </c>
      <c r="G352" s="81">
        <v>4795.0</v>
      </c>
      <c r="H352" s="81">
        <v>11500.0</v>
      </c>
      <c r="I352" s="82" t="s">
        <v>260</v>
      </c>
    </row>
    <row r="353" ht="15.75" customHeight="1">
      <c r="A353" s="77">
        <v>44241.0</v>
      </c>
      <c r="B353" s="80">
        <v>8239.0</v>
      </c>
      <c r="C353" s="80">
        <v>1879.0</v>
      </c>
      <c r="D353" s="90">
        <f t="shared" si="1"/>
        <v>6360</v>
      </c>
      <c r="E353" s="91">
        <f t="shared" si="2"/>
        <v>0.228061658</v>
      </c>
      <c r="F353" s="80">
        <v>9926.0</v>
      </c>
      <c r="G353" s="81">
        <v>2727.0</v>
      </c>
      <c r="H353" s="81">
        <v>7199.0</v>
      </c>
      <c r="I353" s="82" t="s">
        <v>277</v>
      </c>
    </row>
    <row r="354" ht="15.75" customHeight="1">
      <c r="A354" s="77">
        <v>44242.0</v>
      </c>
      <c r="B354" s="80">
        <v>10681.0</v>
      </c>
      <c r="C354" s="80">
        <v>1861.0</v>
      </c>
      <c r="D354" s="90">
        <f t="shared" si="1"/>
        <v>8820</v>
      </c>
      <c r="E354" s="91">
        <f t="shared" si="2"/>
        <v>0.1742346222</v>
      </c>
      <c r="F354" s="80">
        <v>12028.0</v>
      </c>
      <c r="G354" s="81">
        <v>3114.0</v>
      </c>
      <c r="H354" s="81">
        <v>8914.0</v>
      </c>
      <c r="I354" s="82" t="s">
        <v>285</v>
      </c>
    </row>
    <row r="355" ht="15.75" customHeight="1">
      <c r="A355" s="77">
        <v>44243.0</v>
      </c>
      <c r="B355" s="80">
        <v>9306.0</v>
      </c>
      <c r="C355" s="80">
        <v>1445.0</v>
      </c>
      <c r="D355" s="90">
        <f t="shared" si="1"/>
        <v>7861</v>
      </c>
      <c r="E355" s="91">
        <f t="shared" si="2"/>
        <v>0.1552761659</v>
      </c>
      <c r="F355" s="80">
        <v>11632.0</v>
      </c>
      <c r="G355" s="81">
        <v>3253.0</v>
      </c>
      <c r="H355" s="81">
        <v>8379.0</v>
      </c>
      <c r="I355" s="82" t="s">
        <v>286</v>
      </c>
    </row>
    <row r="356" ht="15.75" customHeight="1">
      <c r="A356" s="77">
        <v>44244.0</v>
      </c>
      <c r="B356" s="80">
        <v>9107.0</v>
      </c>
      <c r="C356" s="80">
        <v>373.0</v>
      </c>
      <c r="D356" s="90">
        <f t="shared" si="1"/>
        <v>8734</v>
      </c>
      <c r="E356" s="91">
        <f t="shared" si="2"/>
        <v>0.04095750522</v>
      </c>
      <c r="F356" s="80">
        <v>10227.0</v>
      </c>
      <c r="G356" s="81">
        <v>3373.0</v>
      </c>
      <c r="H356" s="81">
        <v>6854.0</v>
      </c>
      <c r="I356" s="82" t="s">
        <v>267</v>
      </c>
    </row>
    <row r="357" ht="15.75" customHeight="1">
      <c r="A357" s="77">
        <v>44245.0</v>
      </c>
      <c r="B357" s="80">
        <v>15973.0</v>
      </c>
      <c r="C357" s="80">
        <v>1920.0</v>
      </c>
      <c r="D357" s="90">
        <f t="shared" si="1"/>
        <v>14053</v>
      </c>
      <c r="E357" s="91">
        <f t="shared" si="2"/>
        <v>0.1202028423</v>
      </c>
      <c r="F357" s="80">
        <v>19480.0</v>
      </c>
      <c r="G357" s="81">
        <v>5143.0</v>
      </c>
      <c r="H357" s="81">
        <v>14337.0</v>
      </c>
      <c r="I357" s="82" t="s">
        <v>287</v>
      </c>
    </row>
    <row r="358" ht="15.75" customHeight="1">
      <c r="A358" s="77">
        <v>44246.0</v>
      </c>
      <c r="B358" s="80">
        <v>12292.0</v>
      </c>
      <c r="C358" s="80">
        <v>2872.0</v>
      </c>
      <c r="D358" s="90">
        <f t="shared" si="1"/>
        <v>9420</v>
      </c>
      <c r="E358" s="91">
        <f t="shared" si="2"/>
        <v>0.2336479011</v>
      </c>
      <c r="F358" s="80">
        <v>14293.0</v>
      </c>
      <c r="G358" s="81">
        <v>3917.0</v>
      </c>
      <c r="H358" s="81">
        <v>10376.0</v>
      </c>
      <c r="I358" s="82" t="s">
        <v>288</v>
      </c>
    </row>
    <row r="359" ht="15.75" customHeight="1">
      <c r="A359" s="77">
        <v>44247.0</v>
      </c>
      <c r="B359" s="80">
        <v>13045.0</v>
      </c>
      <c r="C359" s="80">
        <v>2720.0</v>
      </c>
      <c r="D359" s="90">
        <f t="shared" si="1"/>
        <v>10325</v>
      </c>
      <c r="E359" s="91">
        <f t="shared" si="2"/>
        <v>0.2085090073</v>
      </c>
      <c r="F359" s="80">
        <v>15717.0</v>
      </c>
      <c r="G359" s="81">
        <v>4011.0</v>
      </c>
      <c r="H359" s="81">
        <v>11706.0</v>
      </c>
      <c r="I359" s="82" t="s">
        <v>289</v>
      </c>
    </row>
    <row r="360" ht="15.75" customHeight="1">
      <c r="A360" s="77">
        <v>44248.0</v>
      </c>
      <c r="B360" s="80">
        <v>9312.0</v>
      </c>
      <c r="C360" s="80">
        <v>2471.0</v>
      </c>
      <c r="D360" s="90">
        <f t="shared" si="1"/>
        <v>6841</v>
      </c>
      <c r="E360" s="91">
        <f t="shared" si="2"/>
        <v>0.2653565292</v>
      </c>
      <c r="F360" s="80">
        <v>9897.0</v>
      </c>
      <c r="G360" s="81">
        <v>2274.0</v>
      </c>
      <c r="H360" s="81">
        <v>7623.0</v>
      </c>
      <c r="I360" s="82" t="s">
        <v>290</v>
      </c>
    </row>
    <row r="361" ht="15.75" customHeight="1">
      <c r="A361" s="77">
        <v>44249.0</v>
      </c>
      <c r="B361" s="80">
        <v>11429.0</v>
      </c>
      <c r="C361" s="80">
        <v>782.0</v>
      </c>
      <c r="D361" s="90">
        <f t="shared" si="1"/>
        <v>10647</v>
      </c>
      <c r="E361" s="91">
        <f t="shared" si="2"/>
        <v>0.06842243416</v>
      </c>
      <c r="F361" s="80">
        <v>14844.0</v>
      </c>
      <c r="G361" s="81">
        <v>4027.0</v>
      </c>
      <c r="H361" s="81">
        <v>10817.0</v>
      </c>
      <c r="I361" s="82" t="s">
        <v>291</v>
      </c>
    </row>
    <row r="362" ht="15.75" customHeight="1">
      <c r="A362" s="77">
        <v>44250.0</v>
      </c>
      <c r="B362" s="80">
        <v>14002.0</v>
      </c>
      <c r="C362" s="80">
        <v>782.0</v>
      </c>
      <c r="D362" s="90">
        <f t="shared" si="1"/>
        <v>13220</v>
      </c>
      <c r="E362" s="91">
        <f t="shared" si="2"/>
        <v>0.05584916441</v>
      </c>
      <c r="F362" s="80">
        <v>18185.0</v>
      </c>
      <c r="G362" s="81">
        <v>4964.0</v>
      </c>
      <c r="H362" s="81">
        <v>13221.0</v>
      </c>
      <c r="I362" s="82" t="s">
        <v>292</v>
      </c>
    </row>
    <row r="363" ht="15.75" customHeight="1">
      <c r="A363" s="77">
        <v>44251.0</v>
      </c>
      <c r="B363" s="80">
        <v>15038.0</v>
      </c>
      <c r="C363" s="80">
        <v>1581.0</v>
      </c>
      <c r="D363" s="90">
        <f t="shared" si="1"/>
        <v>13457</v>
      </c>
      <c r="E363" s="91">
        <f t="shared" si="2"/>
        <v>0.1051336614</v>
      </c>
      <c r="F363" s="80">
        <v>18340.0</v>
      </c>
      <c r="G363" s="81">
        <v>4720.0</v>
      </c>
      <c r="H363" s="81">
        <v>13620.0</v>
      </c>
      <c r="I363" s="82" t="s">
        <v>249</v>
      </c>
    </row>
    <row r="364" ht="15.75" customHeight="1">
      <c r="A364" s="77">
        <v>44252.0</v>
      </c>
      <c r="B364" s="80">
        <v>13802.0</v>
      </c>
      <c r="C364" s="80">
        <v>1661.0</v>
      </c>
      <c r="D364" s="90">
        <f t="shared" si="1"/>
        <v>12141</v>
      </c>
      <c r="E364" s="91">
        <f t="shared" si="2"/>
        <v>0.1203448776</v>
      </c>
      <c r="F364" s="80">
        <v>16238.0</v>
      </c>
      <c r="G364" s="81">
        <v>3802.0</v>
      </c>
      <c r="H364" s="81">
        <v>12436.0</v>
      </c>
      <c r="I364" s="82" t="s">
        <v>293</v>
      </c>
    </row>
    <row r="365" ht="15.75" customHeight="1">
      <c r="A365" s="77">
        <v>44253.0</v>
      </c>
      <c r="B365" s="80">
        <v>13432.0</v>
      </c>
      <c r="C365" s="80">
        <v>1737.0</v>
      </c>
      <c r="D365" s="90">
        <f t="shared" si="1"/>
        <v>11695</v>
      </c>
      <c r="E365" s="91">
        <f t="shared" si="2"/>
        <v>0.1293180465</v>
      </c>
      <c r="F365" s="80">
        <v>16184.0</v>
      </c>
      <c r="G365" s="81">
        <v>4196.0</v>
      </c>
      <c r="H365" s="81">
        <v>11988.0</v>
      </c>
      <c r="I365" s="82" t="s">
        <v>285</v>
      </c>
    </row>
    <row r="366" ht="15.75" customHeight="1">
      <c r="A366" s="77">
        <v>44254.0</v>
      </c>
      <c r="B366" s="80">
        <v>12559.0</v>
      </c>
      <c r="C366" s="80">
        <v>2098.0</v>
      </c>
      <c r="D366" s="90">
        <f t="shared" si="1"/>
        <v>10461</v>
      </c>
      <c r="E366" s="91">
        <f t="shared" si="2"/>
        <v>0.1670515168</v>
      </c>
      <c r="F366" s="80">
        <v>14775.0</v>
      </c>
      <c r="G366" s="81">
        <v>4068.0</v>
      </c>
      <c r="H366" s="81">
        <v>10707.0</v>
      </c>
      <c r="I366" s="82" t="s">
        <v>277</v>
      </c>
    </row>
    <row r="367" ht="15.75" customHeight="1">
      <c r="A367" s="77">
        <v>44255.0</v>
      </c>
      <c r="B367" s="80">
        <v>7797.0</v>
      </c>
      <c r="C367" s="80">
        <v>2058.0</v>
      </c>
      <c r="D367" s="90">
        <f t="shared" si="1"/>
        <v>5739</v>
      </c>
      <c r="E367" s="91">
        <f t="shared" si="2"/>
        <v>0.2639476722</v>
      </c>
      <c r="F367" s="80">
        <v>9828.0</v>
      </c>
      <c r="G367" s="81">
        <v>2487.0</v>
      </c>
      <c r="H367" s="81">
        <v>7341.0</v>
      </c>
      <c r="I367" s="82" t="s">
        <v>294</v>
      </c>
    </row>
    <row r="368" ht="15.75" customHeight="1">
      <c r="A368" s="77">
        <v>44256.0</v>
      </c>
      <c r="B368" s="80">
        <v>10394.0</v>
      </c>
      <c r="C368" s="80">
        <v>578.0</v>
      </c>
      <c r="D368" s="90">
        <f t="shared" si="1"/>
        <v>9816</v>
      </c>
      <c r="E368" s="91">
        <f t="shared" si="2"/>
        <v>0.0556090052</v>
      </c>
      <c r="F368" s="80">
        <v>13533.0</v>
      </c>
      <c r="G368" s="81">
        <v>2884.0</v>
      </c>
      <c r="H368" s="81">
        <v>10649.0</v>
      </c>
      <c r="I368" s="82" t="s">
        <v>209</v>
      </c>
    </row>
    <row r="369" ht="15.75" customHeight="1">
      <c r="A369" s="77">
        <v>44257.0</v>
      </c>
      <c r="B369" s="80">
        <v>20538.0</v>
      </c>
      <c r="C369" s="80">
        <v>1437.0</v>
      </c>
      <c r="D369" s="90">
        <f t="shared" si="1"/>
        <v>19101</v>
      </c>
      <c r="E369" s="91">
        <f t="shared" si="2"/>
        <v>0.06996786445</v>
      </c>
      <c r="F369" s="80">
        <v>25673.0</v>
      </c>
      <c r="G369" s="81">
        <v>6521.0</v>
      </c>
      <c r="H369" s="81">
        <v>19152.0</v>
      </c>
      <c r="I369" s="82" t="s">
        <v>295</v>
      </c>
    </row>
    <row r="370" ht="15.75" customHeight="1">
      <c r="A370" s="77">
        <v>44258.0</v>
      </c>
      <c r="B370" s="80">
        <v>14072.0</v>
      </c>
      <c r="C370" s="80">
        <v>2008.0</v>
      </c>
      <c r="D370" s="90">
        <f t="shared" si="1"/>
        <v>12064</v>
      </c>
      <c r="E370" s="91">
        <f t="shared" si="2"/>
        <v>0.1426947129</v>
      </c>
      <c r="F370" s="80">
        <v>17590.0</v>
      </c>
      <c r="G370" s="81">
        <v>3883.0</v>
      </c>
      <c r="H370" s="81">
        <v>13707.0</v>
      </c>
      <c r="I370" s="82" t="s">
        <v>229</v>
      </c>
    </row>
    <row r="371" ht="15.75" customHeight="1">
      <c r="A371" s="77">
        <v>44259.0</v>
      </c>
      <c r="B371" s="80">
        <v>12608.0</v>
      </c>
      <c r="C371" s="80">
        <v>1159.0</v>
      </c>
      <c r="D371" s="90">
        <f t="shared" si="1"/>
        <v>11449</v>
      </c>
      <c r="E371" s="91">
        <f t="shared" si="2"/>
        <v>0.09192576142</v>
      </c>
      <c r="F371" s="80">
        <v>15761.0</v>
      </c>
      <c r="G371" s="81">
        <v>3477.0</v>
      </c>
      <c r="H371" s="81">
        <v>12284.0</v>
      </c>
      <c r="I371" s="82" t="s">
        <v>229</v>
      </c>
    </row>
    <row r="372" ht="15.75" customHeight="1">
      <c r="A372" s="77">
        <v>44260.0</v>
      </c>
      <c r="B372" s="80">
        <v>8787.0</v>
      </c>
      <c r="C372" s="80">
        <v>1616.0</v>
      </c>
      <c r="D372" s="90">
        <f t="shared" si="1"/>
        <v>7171</v>
      </c>
      <c r="E372" s="91">
        <f t="shared" si="2"/>
        <v>0.183908046</v>
      </c>
      <c r="F372" s="80">
        <v>11875.0</v>
      </c>
      <c r="G372" s="81">
        <v>3639.0</v>
      </c>
      <c r="H372" s="81">
        <v>8236.0</v>
      </c>
      <c r="I372" s="82" t="s">
        <v>276</v>
      </c>
    </row>
    <row r="373" ht="15.75" customHeight="1">
      <c r="A373" s="77">
        <v>44261.0</v>
      </c>
      <c r="B373" s="80">
        <v>8261.0</v>
      </c>
      <c r="C373" s="80">
        <v>1834.0</v>
      </c>
      <c r="D373" s="90">
        <f t="shared" si="1"/>
        <v>6427</v>
      </c>
      <c r="E373" s="91">
        <f t="shared" si="2"/>
        <v>0.2220070209</v>
      </c>
      <c r="F373" s="80">
        <v>10327.0</v>
      </c>
      <c r="G373" s="81">
        <v>3116.0</v>
      </c>
      <c r="H373" s="81">
        <v>7211.0</v>
      </c>
      <c r="I373" s="82" t="s">
        <v>296</v>
      </c>
    </row>
    <row r="374" ht="15.75" customHeight="1">
      <c r="A374" s="77">
        <v>44262.0</v>
      </c>
      <c r="B374" s="80">
        <v>11041.0</v>
      </c>
      <c r="C374" s="80">
        <v>1783.0</v>
      </c>
      <c r="D374" s="90">
        <f t="shared" si="1"/>
        <v>9258</v>
      </c>
      <c r="E374" s="91">
        <f t="shared" si="2"/>
        <v>0.1614889956</v>
      </c>
      <c r="F374" s="80">
        <v>5460.0</v>
      </c>
      <c r="G374" s="81">
        <v>1356.0</v>
      </c>
      <c r="H374" s="81">
        <v>4104.0</v>
      </c>
      <c r="I374" s="82" t="s">
        <v>297</v>
      </c>
    </row>
    <row r="375" ht="15.75" customHeight="1">
      <c r="A375" s="77">
        <v>44263.0</v>
      </c>
      <c r="B375" s="80">
        <v>12172.0</v>
      </c>
      <c r="C375" s="80">
        <v>867.0</v>
      </c>
      <c r="D375" s="90">
        <f t="shared" si="1"/>
        <v>11305</v>
      </c>
      <c r="E375" s="91">
        <f t="shared" si="2"/>
        <v>0.07122905028</v>
      </c>
      <c r="F375" s="80">
        <v>15215.0</v>
      </c>
      <c r="G375" s="81">
        <v>3357.0</v>
      </c>
      <c r="H375" s="81">
        <v>11858.0</v>
      </c>
      <c r="I375" s="82" t="s">
        <v>229</v>
      </c>
    </row>
    <row r="376" ht="15.75" customHeight="1">
      <c r="A376" s="77">
        <v>44264.0</v>
      </c>
      <c r="B376" s="80">
        <v>13813.0</v>
      </c>
      <c r="C376" s="80">
        <v>1040.0</v>
      </c>
      <c r="D376" s="90">
        <f t="shared" si="1"/>
        <v>12773</v>
      </c>
      <c r="E376" s="91">
        <f t="shared" si="2"/>
        <v>0.07529139217</v>
      </c>
      <c r="F376" s="80">
        <v>17709.0</v>
      </c>
      <c r="G376" s="81">
        <v>4373.0</v>
      </c>
      <c r="H376" s="81">
        <v>13336.0</v>
      </c>
      <c r="I376" s="82" t="s">
        <v>298</v>
      </c>
      <c r="J376" s="94"/>
      <c r="K376" s="95"/>
    </row>
    <row r="377" ht="15.75" customHeight="1">
      <c r="A377" s="77">
        <v>44265.0</v>
      </c>
      <c r="B377" s="80">
        <v>14611.0</v>
      </c>
      <c r="C377" s="80">
        <v>1754.0</v>
      </c>
      <c r="D377" s="90">
        <f t="shared" si="1"/>
        <v>12857</v>
      </c>
      <c r="E377" s="91">
        <f t="shared" si="2"/>
        <v>0.1200465403</v>
      </c>
      <c r="F377" s="80">
        <v>18264.0</v>
      </c>
      <c r="G377" s="81">
        <v>4302.0</v>
      </c>
      <c r="H377" s="81">
        <v>13962.0</v>
      </c>
      <c r="I377" s="82" t="s">
        <v>299</v>
      </c>
      <c r="K377" s="95"/>
    </row>
    <row r="378" ht="15.75" customHeight="1">
      <c r="A378" s="77">
        <v>44266.0</v>
      </c>
      <c r="B378" s="80">
        <v>12062.0</v>
      </c>
      <c r="C378" s="80">
        <v>1873.0</v>
      </c>
      <c r="D378" s="90">
        <f t="shared" si="1"/>
        <v>10189</v>
      </c>
      <c r="E378" s="91">
        <f t="shared" si="2"/>
        <v>0.1552810479</v>
      </c>
      <c r="F378" s="80">
        <v>13865.0</v>
      </c>
      <c r="G378" s="81">
        <v>2586.0</v>
      </c>
      <c r="H378" s="81">
        <f>F378-G378</f>
        <v>11279</v>
      </c>
      <c r="I378" s="82">
        <f>G378/F378</f>
        <v>0.186512802</v>
      </c>
      <c r="K378" s="95"/>
    </row>
    <row r="379" ht="15.75" customHeight="1">
      <c r="A379" s="77">
        <v>44267.0</v>
      </c>
      <c r="B379" s="80">
        <v>11376.0</v>
      </c>
      <c r="C379" s="80">
        <v>1034.0</v>
      </c>
      <c r="D379" s="90">
        <f t="shared" si="1"/>
        <v>10342</v>
      </c>
      <c r="E379" s="91">
        <f t="shared" si="2"/>
        <v>0.0908931083</v>
      </c>
      <c r="F379" s="96">
        <v>14220.0</v>
      </c>
      <c r="G379" s="97">
        <v>3237.0</v>
      </c>
      <c r="H379" s="97">
        <v>10983.0</v>
      </c>
      <c r="I379" s="82" t="s">
        <v>240</v>
      </c>
      <c r="K379" s="95"/>
    </row>
    <row r="380" ht="15.75" customHeight="1">
      <c r="A380" s="77">
        <v>44268.0</v>
      </c>
      <c r="B380" s="80">
        <v>11932.0</v>
      </c>
      <c r="C380" s="80">
        <v>1204.0</v>
      </c>
      <c r="D380" s="90">
        <f t="shared" si="1"/>
        <v>10728</v>
      </c>
      <c r="E380" s="91">
        <f t="shared" si="2"/>
        <v>0.1009051291</v>
      </c>
      <c r="F380" s="96">
        <v>15700.0</v>
      </c>
      <c r="G380" s="97">
        <v>4613.0</v>
      </c>
      <c r="H380" s="97">
        <v>11087.0</v>
      </c>
      <c r="I380" s="82" t="s">
        <v>260</v>
      </c>
      <c r="K380" s="95"/>
    </row>
    <row r="381" ht="15.75" customHeight="1">
      <c r="A381" s="77">
        <v>44269.0</v>
      </c>
      <c r="B381" s="80">
        <v>9342.0</v>
      </c>
      <c r="C381" s="80">
        <v>1555.0</v>
      </c>
      <c r="D381" s="90">
        <f t="shared" si="1"/>
        <v>7787</v>
      </c>
      <c r="E381" s="91">
        <f t="shared" si="2"/>
        <v>0.1664525797</v>
      </c>
      <c r="F381" s="96">
        <v>10739.0</v>
      </c>
      <c r="G381" s="97">
        <v>1956.0</v>
      </c>
      <c r="H381" s="97">
        <f>F381-G381</f>
        <v>8783</v>
      </c>
      <c r="I381" s="82">
        <f>G381/F381</f>
        <v>0.182139864</v>
      </c>
      <c r="K381" s="95"/>
    </row>
    <row r="382" ht="15.75" customHeight="1">
      <c r="A382" s="77">
        <v>44270.0</v>
      </c>
      <c r="B382" s="80">
        <v>15239.0</v>
      </c>
      <c r="C382" s="80">
        <v>835.0</v>
      </c>
      <c r="D382" s="90">
        <f t="shared" si="1"/>
        <v>14404</v>
      </c>
      <c r="E382" s="91">
        <f t="shared" si="2"/>
        <v>0.05479362163</v>
      </c>
      <c r="F382" s="80">
        <v>19049.0</v>
      </c>
      <c r="G382" s="81">
        <v>3952.0</v>
      </c>
      <c r="H382" s="81">
        <v>15097.0</v>
      </c>
      <c r="I382" s="82" t="s">
        <v>193</v>
      </c>
      <c r="K382" s="95"/>
    </row>
    <row r="383" ht="15.75" customHeight="1">
      <c r="A383" s="77">
        <v>44271.0</v>
      </c>
      <c r="B383" s="80">
        <v>13736.0</v>
      </c>
      <c r="C383" s="80">
        <v>1330.0</v>
      </c>
      <c r="D383" s="90">
        <f t="shared" si="1"/>
        <v>12406</v>
      </c>
      <c r="E383" s="91">
        <f t="shared" si="2"/>
        <v>0.09682585906</v>
      </c>
      <c r="F383" s="80">
        <v>19623.0</v>
      </c>
      <c r="G383" s="81">
        <v>6834.0</v>
      </c>
      <c r="H383" s="81">
        <v>12789.0</v>
      </c>
      <c r="I383" s="82" t="s">
        <v>300</v>
      </c>
    </row>
    <row r="384" ht="15.75" customHeight="1">
      <c r="A384" s="77">
        <v>44272.0</v>
      </c>
      <c r="B384" s="80">
        <v>15107.0</v>
      </c>
      <c r="C384" s="80">
        <v>1719.0</v>
      </c>
      <c r="D384" s="90">
        <f t="shared" si="1"/>
        <v>13388</v>
      </c>
      <c r="E384" s="91">
        <f t="shared" si="2"/>
        <v>0.1137883101</v>
      </c>
      <c r="F384" s="80">
        <v>18884.0</v>
      </c>
      <c r="G384" s="81">
        <v>4075.0</v>
      </c>
      <c r="H384" s="81">
        <v>14809.0</v>
      </c>
      <c r="I384" s="82" t="s">
        <v>202</v>
      </c>
    </row>
    <row r="385" ht="15.75" customHeight="1">
      <c r="A385" s="77">
        <v>44273.0</v>
      </c>
      <c r="B385" s="80">
        <v>11497.0</v>
      </c>
      <c r="C385" s="80">
        <v>1588.0</v>
      </c>
      <c r="D385" s="90">
        <f t="shared" si="1"/>
        <v>9909</v>
      </c>
      <c r="E385" s="91">
        <f t="shared" si="2"/>
        <v>0.1381229886</v>
      </c>
      <c r="F385" s="80">
        <v>14372.0</v>
      </c>
      <c r="G385" s="81">
        <v>3103.0</v>
      </c>
      <c r="H385" s="81">
        <v>11269.0</v>
      </c>
      <c r="I385" s="82" t="s">
        <v>202</v>
      </c>
    </row>
    <row r="386" ht="15.75" customHeight="1">
      <c r="A386" s="77">
        <v>44274.0</v>
      </c>
      <c r="B386" s="80">
        <v>13204.0</v>
      </c>
      <c r="C386" s="80">
        <v>1937.0</v>
      </c>
      <c r="D386" s="90">
        <f t="shared" si="1"/>
        <v>11267</v>
      </c>
      <c r="E386" s="91">
        <f t="shared" si="2"/>
        <v>0.1466979703</v>
      </c>
      <c r="F386" s="80">
        <v>16506.0</v>
      </c>
      <c r="G386" s="81">
        <v>3572.0</v>
      </c>
      <c r="H386" s="81">
        <v>12934.0</v>
      </c>
      <c r="I386" s="82" t="s">
        <v>202</v>
      </c>
    </row>
    <row r="387" ht="15.75" customHeight="1">
      <c r="A387" s="77">
        <v>44275.0</v>
      </c>
      <c r="B387" s="80">
        <v>10562.0</v>
      </c>
      <c r="C387" s="80">
        <v>1638.0</v>
      </c>
      <c r="D387" s="90">
        <f t="shared" si="1"/>
        <v>8924</v>
      </c>
      <c r="E387" s="91">
        <f t="shared" si="2"/>
        <v>0.1550842643</v>
      </c>
      <c r="F387" s="80">
        <v>13240.0</v>
      </c>
      <c r="G387" s="81">
        <v>3137.0</v>
      </c>
      <c r="H387" s="81">
        <v>10103.0</v>
      </c>
      <c r="I387" s="82" t="s">
        <v>241</v>
      </c>
    </row>
    <row r="388" ht="15.75" customHeight="1">
      <c r="A388" s="77">
        <v>44276.0</v>
      </c>
      <c r="B388" s="80">
        <v>8728.0</v>
      </c>
      <c r="C388" s="80">
        <v>1474.0</v>
      </c>
      <c r="D388" s="90">
        <f t="shared" si="1"/>
        <v>7254</v>
      </c>
      <c r="E388" s="91">
        <f t="shared" si="2"/>
        <v>0.1688817599</v>
      </c>
      <c r="F388" s="80">
        <v>10911.0</v>
      </c>
      <c r="G388" s="81">
        <v>2093.0</v>
      </c>
      <c r="H388" s="81">
        <f>F388-G388</f>
        <v>8818</v>
      </c>
      <c r="I388" s="82">
        <f>G388/F388</f>
        <v>0.191824764</v>
      </c>
    </row>
    <row r="389" ht="15.75" customHeight="1">
      <c r="A389" s="77">
        <v>44277.0</v>
      </c>
      <c r="B389" s="80">
        <v>10242.0</v>
      </c>
      <c r="C389" s="80">
        <v>815.0</v>
      </c>
      <c r="D389" s="90">
        <f t="shared" si="1"/>
        <v>9427</v>
      </c>
      <c r="E389" s="91">
        <f t="shared" si="2"/>
        <v>0.07957430189</v>
      </c>
      <c r="F389" s="80">
        <v>13132.0</v>
      </c>
      <c r="G389" s="81">
        <v>2977.0</v>
      </c>
      <c r="H389" s="81">
        <v>10155.0</v>
      </c>
      <c r="I389" s="82" t="s">
        <v>232</v>
      </c>
    </row>
    <row r="390" ht="15.75" customHeight="1">
      <c r="A390" s="77">
        <v>44278.0</v>
      </c>
      <c r="B390" s="80">
        <v>16096.0</v>
      </c>
      <c r="C390" s="80">
        <v>890.0</v>
      </c>
      <c r="D390" s="90">
        <f t="shared" si="1"/>
        <v>15206</v>
      </c>
      <c r="E390" s="91">
        <f t="shared" si="2"/>
        <v>0.05529324056</v>
      </c>
      <c r="F390" s="80">
        <v>20120.0</v>
      </c>
      <c r="G390" s="81">
        <v>4133.0</v>
      </c>
      <c r="H390" s="81">
        <v>15987.0</v>
      </c>
      <c r="I390" s="82" t="s">
        <v>108</v>
      </c>
    </row>
    <row r="391" ht="15.75" customHeight="1">
      <c r="A391" s="77">
        <v>44279.0</v>
      </c>
      <c r="B391" s="80">
        <v>12742.0</v>
      </c>
      <c r="C391" s="80">
        <v>1726.0</v>
      </c>
      <c r="D391" s="90">
        <f t="shared" si="1"/>
        <v>11016</v>
      </c>
      <c r="E391" s="91">
        <f t="shared" si="2"/>
        <v>0.135457542</v>
      </c>
      <c r="F391" s="80">
        <v>15928.0</v>
      </c>
      <c r="G391" s="81">
        <v>3326.0</v>
      </c>
      <c r="H391" s="81">
        <v>12602.0</v>
      </c>
      <c r="I391" s="82" t="s">
        <v>235</v>
      </c>
    </row>
    <row r="392" ht="15.75" customHeight="1">
      <c r="A392" s="77">
        <v>44280.0</v>
      </c>
      <c r="B392" s="80">
        <v>13080.0</v>
      </c>
      <c r="C392" s="80">
        <v>1381.0</v>
      </c>
      <c r="D392" s="90">
        <f t="shared" si="1"/>
        <v>11699</v>
      </c>
      <c r="E392" s="91">
        <f t="shared" si="2"/>
        <v>0.1055810398</v>
      </c>
      <c r="F392" s="80">
        <v>16350.0</v>
      </c>
      <c r="G392" s="81">
        <v>3064.0</v>
      </c>
      <c r="H392" s="81">
        <v>13286.0</v>
      </c>
      <c r="I392" s="82" t="s">
        <v>201</v>
      </c>
    </row>
    <row r="393" ht="15.75" customHeight="1">
      <c r="A393" s="77">
        <v>44281.0</v>
      </c>
      <c r="B393" s="80">
        <v>13086.0</v>
      </c>
      <c r="C393" s="80">
        <v>1354.0</v>
      </c>
      <c r="D393" s="90">
        <f t="shared" si="1"/>
        <v>11732</v>
      </c>
      <c r="E393" s="91">
        <f t="shared" si="2"/>
        <v>0.1034693566</v>
      </c>
      <c r="F393" s="80">
        <v>16714.0</v>
      </c>
      <c r="G393" s="81">
        <v>3259.0</v>
      </c>
      <c r="H393" s="81">
        <v>13455.0</v>
      </c>
      <c r="I393" s="82" t="s">
        <v>301</v>
      </c>
    </row>
    <row r="394" ht="15.75" customHeight="1">
      <c r="A394" s="77">
        <v>44282.0</v>
      </c>
      <c r="B394" s="80">
        <v>12292.0</v>
      </c>
      <c r="C394" s="80">
        <v>1470.0</v>
      </c>
      <c r="D394" s="90">
        <f t="shared" si="1"/>
        <v>10822</v>
      </c>
      <c r="E394" s="91">
        <f t="shared" si="2"/>
        <v>0.1195899772</v>
      </c>
      <c r="F394" s="80">
        <v>15365.0</v>
      </c>
      <c r="G394" s="81">
        <v>2520.0</v>
      </c>
      <c r="H394" s="81">
        <v>12845.0</v>
      </c>
      <c r="I394" s="82" t="s">
        <v>199</v>
      </c>
    </row>
    <row r="395" ht="15.75" customHeight="1">
      <c r="A395" s="77">
        <v>44283.0</v>
      </c>
      <c r="B395" s="80">
        <v>7497.0</v>
      </c>
      <c r="C395" s="80">
        <v>1014.0</v>
      </c>
      <c r="D395" s="90">
        <f t="shared" si="1"/>
        <v>6483</v>
      </c>
      <c r="E395" s="91">
        <f t="shared" si="2"/>
        <v>0.1352541016</v>
      </c>
      <c r="F395" s="80">
        <v>9372.0</v>
      </c>
      <c r="G395" s="81">
        <v>1373.0</v>
      </c>
      <c r="H395" s="81">
        <f>F395-G395</f>
        <v>7999</v>
      </c>
      <c r="I395" s="82">
        <f>G395/F395</f>
        <v>0.1465002134</v>
      </c>
    </row>
    <row r="396" ht="15.75" customHeight="1">
      <c r="A396" s="77">
        <v>44284.0</v>
      </c>
      <c r="B396" s="80">
        <v>11412.0</v>
      </c>
      <c r="C396" s="80">
        <v>384.0</v>
      </c>
      <c r="D396" s="90">
        <f t="shared" si="1"/>
        <v>11028</v>
      </c>
      <c r="E396" s="91">
        <f t="shared" si="2"/>
        <v>0.03364879075</v>
      </c>
      <c r="F396" s="80">
        <v>14632.0</v>
      </c>
      <c r="G396" s="81">
        <v>2722.0</v>
      </c>
      <c r="H396" s="81">
        <v>11910.0</v>
      </c>
      <c r="I396" s="82" t="s">
        <v>302</v>
      </c>
    </row>
    <row r="397" ht="15.75" customHeight="1">
      <c r="A397" s="77">
        <v>44285.0</v>
      </c>
      <c r="B397" s="80">
        <v>13420.0</v>
      </c>
      <c r="C397" s="80">
        <v>965.0</v>
      </c>
      <c r="D397" s="90">
        <f t="shared" si="1"/>
        <v>12455</v>
      </c>
      <c r="E397" s="91">
        <f t="shared" si="2"/>
        <v>0.0719076006</v>
      </c>
      <c r="F397" s="80">
        <v>16366.0</v>
      </c>
      <c r="G397" s="81">
        <v>3120.0</v>
      </c>
      <c r="H397" s="81">
        <v>13246.0</v>
      </c>
      <c r="I397" s="82" t="s">
        <v>213</v>
      </c>
    </row>
    <row r="398" ht="15.75" customHeight="1">
      <c r="A398" s="77">
        <v>44286.0</v>
      </c>
      <c r="B398" s="80">
        <v>12124.0</v>
      </c>
      <c r="C398" s="80">
        <v>1337.0</v>
      </c>
      <c r="D398" s="90">
        <f t="shared" si="1"/>
        <v>10787</v>
      </c>
      <c r="E398" s="91">
        <f t="shared" si="2"/>
        <v>0.1102771363</v>
      </c>
      <c r="F398" s="80">
        <v>15156.0</v>
      </c>
      <c r="G398" s="81">
        <v>2822.0</v>
      </c>
      <c r="H398" s="81">
        <v>12334.0</v>
      </c>
      <c r="I398" s="82" t="s">
        <v>302</v>
      </c>
    </row>
    <row r="399" ht="15.75" customHeight="1">
      <c r="A399" s="77">
        <v>44287.0</v>
      </c>
      <c r="B399" s="80">
        <v>11141.0</v>
      </c>
      <c r="C399" s="80">
        <v>1240.0</v>
      </c>
      <c r="D399" s="90">
        <f t="shared" si="1"/>
        <v>9901</v>
      </c>
      <c r="E399" s="91">
        <f t="shared" si="2"/>
        <v>0.1113006014</v>
      </c>
      <c r="F399" s="80">
        <v>13927.0</v>
      </c>
      <c r="G399" s="81">
        <v>2485.0</v>
      </c>
      <c r="H399" s="81">
        <v>11442.0</v>
      </c>
      <c r="I399" s="82" t="s">
        <v>188</v>
      </c>
    </row>
    <row r="400" ht="15.75" customHeight="1">
      <c r="A400" s="77">
        <v>44288.0</v>
      </c>
      <c r="B400" s="80">
        <v>7516.0</v>
      </c>
      <c r="C400" s="80">
        <v>1098.0</v>
      </c>
      <c r="D400" s="90">
        <f t="shared" si="1"/>
        <v>6418</v>
      </c>
      <c r="E400" s="91">
        <f t="shared" si="2"/>
        <v>0.1460883449</v>
      </c>
      <c r="F400" s="80">
        <v>9396.0</v>
      </c>
      <c r="G400" s="81">
        <v>1478.0</v>
      </c>
      <c r="H400" s="81">
        <f>F400-G400</f>
        <v>7918</v>
      </c>
      <c r="I400" s="82">
        <f>G400/F400</f>
        <v>0.1573009791</v>
      </c>
    </row>
    <row r="401" ht="15.75" customHeight="1">
      <c r="A401" s="77">
        <v>44289.0</v>
      </c>
      <c r="B401" s="80">
        <v>7694.0</v>
      </c>
      <c r="C401" s="80">
        <v>736.0</v>
      </c>
      <c r="D401" s="90">
        <f t="shared" si="1"/>
        <v>6958</v>
      </c>
      <c r="E401" s="91">
        <f t="shared" si="2"/>
        <v>0.09565895503</v>
      </c>
      <c r="F401" s="80">
        <v>10124.0</v>
      </c>
      <c r="G401" s="81">
        <v>1744.0</v>
      </c>
      <c r="H401" s="81">
        <v>8380.0</v>
      </c>
      <c r="I401" s="82" t="s">
        <v>206</v>
      </c>
    </row>
    <row r="402" ht="15.75" customHeight="1">
      <c r="A402" s="77">
        <v>44290.0</v>
      </c>
      <c r="B402" s="80">
        <v>7333.0</v>
      </c>
      <c r="C402" s="80">
        <v>523.0</v>
      </c>
      <c r="D402" s="90">
        <f t="shared" si="1"/>
        <v>6810</v>
      </c>
      <c r="E402" s="91">
        <f t="shared" si="2"/>
        <v>0.0713214237</v>
      </c>
      <c r="F402" s="80">
        <v>9778.0</v>
      </c>
      <c r="G402" s="88">
        <v>1785.0</v>
      </c>
      <c r="H402" s="88">
        <f>F402-G402</f>
        <v>7993</v>
      </c>
      <c r="I402" s="89">
        <f>G402/F402</f>
        <v>0.1825526693</v>
      </c>
    </row>
    <row r="403" ht="15.75" customHeight="1">
      <c r="A403" s="77">
        <v>44291.0</v>
      </c>
      <c r="B403" s="80">
        <v>12620.0</v>
      </c>
      <c r="C403" s="80">
        <v>487.0</v>
      </c>
      <c r="D403" s="90">
        <f t="shared" si="1"/>
        <v>12133</v>
      </c>
      <c r="E403" s="91">
        <f t="shared" si="2"/>
        <v>0.03858954041</v>
      </c>
      <c r="F403" s="80">
        <v>15776.0</v>
      </c>
      <c r="G403" s="81">
        <v>2821.0</v>
      </c>
      <c r="H403" s="81">
        <v>12955.0</v>
      </c>
      <c r="I403" s="82">
        <v>0.179</v>
      </c>
    </row>
    <row r="404" ht="15.75" customHeight="1">
      <c r="A404" s="77">
        <v>44292.0</v>
      </c>
      <c r="B404" s="80">
        <v>12096.0</v>
      </c>
      <c r="C404" s="80">
        <v>862.0</v>
      </c>
      <c r="D404" s="90">
        <f t="shared" si="1"/>
        <v>11234</v>
      </c>
      <c r="E404" s="91">
        <f t="shared" si="2"/>
        <v>0.07126322751</v>
      </c>
      <c r="F404" s="80">
        <v>15918.0</v>
      </c>
      <c r="G404" s="81">
        <v>2688.0</v>
      </c>
      <c r="H404" s="81">
        <v>13230.0</v>
      </c>
      <c r="I404" s="82" t="s">
        <v>117</v>
      </c>
    </row>
    <row r="405" ht="15.75" customHeight="1">
      <c r="A405" s="77">
        <v>44293.0</v>
      </c>
      <c r="B405" s="80">
        <v>9603.0</v>
      </c>
      <c r="C405" s="80">
        <v>1239.0</v>
      </c>
      <c r="D405" s="90">
        <f t="shared" si="1"/>
        <v>8364</v>
      </c>
      <c r="E405" s="91">
        <f t="shared" si="2"/>
        <v>0.1290221806</v>
      </c>
      <c r="F405" s="80">
        <v>13296.0</v>
      </c>
      <c r="G405" s="81">
        <v>2307.0</v>
      </c>
      <c r="H405" s="81">
        <v>10989.0</v>
      </c>
      <c r="I405" s="82" t="s">
        <v>221</v>
      </c>
    </row>
    <row r="406" ht="15.75" customHeight="1">
      <c r="A406" s="77">
        <v>44294.0</v>
      </c>
      <c r="B406" s="80">
        <v>10548.0</v>
      </c>
      <c r="C406" s="80">
        <v>1013.0</v>
      </c>
      <c r="D406" s="90">
        <f t="shared" si="1"/>
        <v>9535</v>
      </c>
      <c r="E406" s="91">
        <f t="shared" si="2"/>
        <v>0.09603716344</v>
      </c>
      <c r="F406" s="80">
        <v>16708.0</v>
      </c>
      <c r="G406" s="81">
        <v>2363.0</v>
      </c>
      <c r="H406" s="81">
        <v>14345.0</v>
      </c>
      <c r="I406" s="82" t="s">
        <v>183</v>
      </c>
    </row>
    <row r="407" ht="15.75" customHeight="1">
      <c r="A407" s="77">
        <v>44295.0</v>
      </c>
      <c r="B407" s="80">
        <v>10442.0</v>
      </c>
      <c r="C407" s="80">
        <v>977.0</v>
      </c>
      <c r="D407" s="90">
        <f t="shared" si="1"/>
        <v>9465</v>
      </c>
      <c r="E407" s="91">
        <f t="shared" si="2"/>
        <v>0.09356445125</v>
      </c>
      <c r="F407" s="80">
        <v>16208.0</v>
      </c>
      <c r="G407" s="81">
        <v>2356.0</v>
      </c>
      <c r="H407" s="81">
        <v>13852.0</v>
      </c>
      <c r="I407" s="82" t="s">
        <v>217</v>
      </c>
    </row>
    <row r="408" ht="15.75" customHeight="1">
      <c r="A408" s="77">
        <v>44296.0</v>
      </c>
      <c r="B408" s="80">
        <v>8868.0</v>
      </c>
      <c r="C408" s="80">
        <v>1031.0</v>
      </c>
      <c r="D408" s="90">
        <f t="shared" si="1"/>
        <v>7837</v>
      </c>
      <c r="E408" s="91">
        <f t="shared" si="2"/>
        <v>0.1162607127</v>
      </c>
      <c r="F408" s="80">
        <v>14245.0</v>
      </c>
      <c r="G408" s="81">
        <v>1818.0</v>
      </c>
      <c r="H408" s="81">
        <v>12427.0</v>
      </c>
      <c r="I408" s="82" t="s">
        <v>226</v>
      </c>
    </row>
    <row r="409" ht="15.75" customHeight="1">
      <c r="A409" s="77">
        <v>44297.0</v>
      </c>
      <c r="B409" s="80">
        <v>7265.0</v>
      </c>
      <c r="C409" s="80">
        <v>692.0</v>
      </c>
      <c r="D409" s="90">
        <f t="shared" si="1"/>
        <v>6573</v>
      </c>
      <c r="E409" s="91">
        <f t="shared" si="2"/>
        <v>0.0952512044</v>
      </c>
      <c r="F409" s="80">
        <v>9082.0</v>
      </c>
      <c r="G409" s="88">
        <v>1213.0</v>
      </c>
      <c r="H409" s="88">
        <f>F409-G409</f>
        <v>7869</v>
      </c>
      <c r="I409" s="89">
        <f>G409/F409</f>
        <v>0.1335608897</v>
      </c>
    </row>
    <row r="410" ht="15.75" customHeight="1">
      <c r="A410" s="77">
        <v>44298.0</v>
      </c>
      <c r="B410" s="80">
        <v>7576.0</v>
      </c>
      <c r="C410" s="80">
        <v>828.0</v>
      </c>
      <c r="D410" s="90">
        <f t="shared" si="1"/>
        <v>6748</v>
      </c>
      <c r="E410" s="91">
        <f t="shared" si="2"/>
        <v>0.1092925026</v>
      </c>
      <c r="F410" s="80">
        <v>14487.0</v>
      </c>
      <c r="G410" s="81">
        <v>2357.0</v>
      </c>
      <c r="H410" s="81">
        <v>12130.0</v>
      </c>
      <c r="I410" s="82" t="s">
        <v>192</v>
      </c>
    </row>
    <row r="411" ht="15.75" customHeight="1">
      <c r="A411" s="77">
        <v>44299.0</v>
      </c>
      <c r="B411" s="80">
        <v>12934.0</v>
      </c>
      <c r="C411" s="80">
        <v>661.0</v>
      </c>
      <c r="D411" s="90">
        <f t="shared" si="1"/>
        <v>12273</v>
      </c>
      <c r="E411" s="91">
        <f t="shared" si="2"/>
        <v>0.05110561311</v>
      </c>
      <c r="F411" s="80">
        <v>20115.0</v>
      </c>
      <c r="G411" s="81">
        <v>3460.0</v>
      </c>
      <c r="H411" s="81">
        <v>16655.0</v>
      </c>
      <c r="I411" s="82" t="s">
        <v>206</v>
      </c>
    </row>
    <row r="412" ht="15.75" customHeight="1">
      <c r="A412" s="77">
        <v>44300.0</v>
      </c>
      <c r="B412" s="80">
        <v>10673.0</v>
      </c>
      <c r="C412" s="80">
        <v>1330.0</v>
      </c>
      <c r="D412" s="90">
        <f t="shared" si="1"/>
        <v>9343</v>
      </c>
      <c r="E412" s="91">
        <f t="shared" si="2"/>
        <v>0.1246135107</v>
      </c>
      <c r="F412" s="80">
        <v>16048.0</v>
      </c>
      <c r="G412" s="81">
        <v>2723.0</v>
      </c>
      <c r="H412" s="81">
        <v>13325.0</v>
      </c>
      <c r="I412" s="82" t="s">
        <v>223</v>
      </c>
    </row>
    <row r="413" ht="15.75" customHeight="1">
      <c r="A413" s="77">
        <v>44301.0</v>
      </c>
      <c r="B413" s="80">
        <v>11191.0</v>
      </c>
      <c r="C413" s="80">
        <v>979.0</v>
      </c>
      <c r="D413" s="90">
        <f t="shared" si="1"/>
        <v>10212</v>
      </c>
      <c r="E413" s="91">
        <f t="shared" si="2"/>
        <v>0.08748101153</v>
      </c>
      <c r="F413" s="80">
        <v>16409.0</v>
      </c>
      <c r="G413" s="81">
        <v>2576.0</v>
      </c>
      <c r="H413" s="81">
        <v>13833.0</v>
      </c>
      <c r="I413" s="82" t="s">
        <v>214</v>
      </c>
    </row>
    <row r="414" ht="15.75" customHeight="1">
      <c r="A414" s="77">
        <v>44302.0</v>
      </c>
      <c r="B414" s="80">
        <v>10823.0</v>
      </c>
      <c r="C414" s="80">
        <v>1037.0</v>
      </c>
      <c r="D414" s="90">
        <f t="shared" si="1"/>
        <v>9786</v>
      </c>
      <c r="E414" s="91">
        <f t="shared" si="2"/>
        <v>0.09581446919</v>
      </c>
      <c r="F414" s="80">
        <v>14451.0</v>
      </c>
      <c r="G414" s="81">
        <v>2115.0</v>
      </c>
      <c r="H414" s="81">
        <v>12336.0</v>
      </c>
      <c r="I414" s="82" t="s">
        <v>303</v>
      </c>
    </row>
    <row r="415" ht="15.75" customHeight="1">
      <c r="A415" s="77">
        <v>44303.0</v>
      </c>
      <c r="B415" s="80">
        <v>6749.0</v>
      </c>
      <c r="C415" s="80">
        <v>950.0</v>
      </c>
      <c r="D415" s="90">
        <f t="shared" si="1"/>
        <v>5799</v>
      </c>
      <c r="E415" s="91">
        <f t="shared" si="2"/>
        <v>0.1407615943</v>
      </c>
      <c r="F415" s="80">
        <v>11844.0</v>
      </c>
      <c r="G415" s="81">
        <v>1964.0</v>
      </c>
      <c r="H415" s="81">
        <v>9880.0</v>
      </c>
      <c r="I415" s="82" t="s">
        <v>218</v>
      </c>
    </row>
    <row r="416" ht="15.75" customHeight="1">
      <c r="A416" s="77">
        <v>44304.0</v>
      </c>
      <c r="B416" s="80">
        <v>8565.0</v>
      </c>
      <c r="C416" s="80">
        <v>973.0</v>
      </c>
      <c r="D416" s="90">
        <f t="shared" si="1"/>
        <v>7592</v>
      </c>
      <c r="E416" s="91">
        <f t="shared" si="2"/>
        <v>0.1136018681</v>
      </c>
      <c r="F416" s="80">
        <v>11099.0</v>
      </c>
      <c r="G416" s="81">
        <v>1551.0</v>
      </c>
      <c r="H416" s="81">
        <v>9548.0</v>
      </c>
      <c r="I416" s="82" t="s">
        <v>124</v>
      </c>
    </row>
    <row r="417" ht="15.75" customHeight="1">
      <c r="A417" s="77">
        <v>44305.0</v>
      </c>
      <c r="B417" s="80">
        <v>8601.0</v>
      </c>
      <c r="C417" s="80">
        <v>460.0</v>
      </c>
      <c r="D417" s="90">
        <f t="shared" si="1"/>
        <v>8141</v>
      </c>
      <c r="E417" s="91">
        <f t="shared" si="2"/>
        <v>0.05348215324</v>
      </c>
      <c r="F417" s="80">
        <v>13690.0</v>
      </c>
      <c r="G417" s="81">
        <v>2083.0</v>
      </c>
      <c r="H417" s="81">
        <v>11607.0</v>
      </c>
      <c r="I417" s="82" t="s">
        <v>184</v>
      </c>
    </row>
    <row r="418" ht="15.75" customHeight="1">
      <c r="A418" s="77">
        <v>44306.0</v>
      </c>
      <c r="B418" s="80">
        <v>11434.0</v>
      </c>
      <c r="C418" s="80">
        <v>602.0</v>
      </c>
      <c r="D418" s="90">
        <f t="shared" si="1"/>
        <v>10832</v>
      </c>
      <c r="E418" s="91">
        <f t="shared" si="2"/>
        <v>0.05264999125</v>
      </c>
      <c r="F418" s="80">
        <v>14525.0</v>
      </c>
      <c r="G418" s="88">
        <v>2487.0</v>
      </c>
      <c r="H418" s="88">
        <v>12038.0</v>
      </c>
      <c r="I418" s="89" t="s">
        <v>224</v>
      </c>
    </row>
    <row r="419" ht="15.75" customHeight="1">
      <c r="A419" s="77">
        <v>44307.0</v>
      </c>
      <c r="B419" s="80">
        <v>10519.0</v>
      </c>
      <c r="C419" s="80">
        <v>1266.0</v>
      </c>
      <c r="D419" s="90">
        <f t="shared" si="1"/>
        <v>9253</v>
      </c>
      <c r="E419" s="91">
        <f t="shared" si="2"/>
        <v>0.1203536458</v>
      </c>
      <c r="F419" s="80">
        <v>12904.0</v>
      </c>
      <c r="G419" s="81">
        <v>1863.0</v>
      </c>
      <c r="H419" s="81">
        <v>11041.0</v>
      </c>
      <c r="I419" s="82" t="s">
        <v>127</v>
      </c>
    </row>
    <row r="420" ht="15.75" customHeight="1">
      <c r="A420" s="77">
        <v>44308.0</v>
      </c>
      <c r="B420" s="80">
        <v>8671.0</v>
      </c>
      <c r="C420" s="80">
        <v>884.0</v>
      </c>
      <c r="D420" s="90">
        <f t="shared" si="1"/>
        <v>7787</v>
      </c>
      <c r="E420" s="91">
        <f t="shared" si="2"/>
        <v>0.1019490255</v>
      </c>
      <c r="F420" s="80">
        <v>13863.0</v>
      </c>
      <c r="G420" s="81">
        <v>2054.0</v>
      </c>
      <c r="H420" s="81">
        <v>11809.0</v>
      </c>
      <c r="I420" s="82" t="s">
        <v>220</v>
      </c>
    </row>
    <row r="421" ht="15.75" customHeight="1">
      <c r="A421" s="77">
        <v>44309.0</v>
      </c>
      <c r="B421" s="80">
        <v>9747.0</v>
      </c>
      <c r="C421" s="80">
        <v>907.0</v>
      </c>
      <c r="D421" s="90">
        <f t="shared" si="1"/>
        <v>8840</v>
      </c>
      <c r="E421" s="91">
        <f t="shared" si="2"/>
        <v>0.09305427311</v>
      </c>
      <c r="F421" s="80">
        <v>14348.0</v>
      </c>
      <c r="G421" s="81">
        <v>2382.0</v>
      </c>
      <c r="H421" s="81">
        <v>11966.0</v>
      </c>
      <c r="I421" s="82" t="s">
        <v>218</v>
      </c>
    </row>
    <row r="422" ht="15.75" customHeight="1">
      <c r="A422" s="77">
        <v>44310.0</v>
      </c>
      <c r="B422" s="80">
        <v>7851.0</v>
      </c>
      <c r="C422" s="80">
        <v>896.0</v>
      </c>
      <c r="D422" s="90">
        <f t="shared" si="1"/>
        <v>6955</v>
      </c>
      <c r="E422" s="91">
        <f t="shared" si="2"/>
        <v>0.1141255891</v>
      </c>
      <c r="F422" s="80">
        <v>13980.0</v>
      </c>
      <c r="G422" s="81">
        <v>2245.0</v>
      </c>
      <c r="H422" s="81">
        <v>11735.0</v>
      </c>
      <c r="I422" s="82">
        <v>0.161</v>
      </c>
    </row>
    <row r="423" ht="15.75" customHeight="1">
      <c r="A423" s="77">
        <v>44311.0</v>
      </c>
      <c r="B423" s="80">
        <v>6846.0</v>
      </c>
      <c r="C423" s="80">
        <v>749.0</v>
      </c>
      <c r="D423" s="90">
        <f t="shared" si="1"/>
        <v>6097</v>
      </c>
      <c r="E423" s="91">
        <f t="shared" si="2"/>
        <v>0.109406953</v>
      </c>
      <c r="F423" s="80">
        <v>8558.0</v>
      </c>
      <c r="G423" s="81">
        <v>1480.0</v>
      </c>
      <c r="H423" s="81">
        <f>F423-G423</f>
        <v>7078</v>
      </c>
      <c r="I423" s="82">
        <f>G423/F423</f>
        <v>0.1729376022</v>
      </c>
    </row>
    <row r="424" ht="15.75" customHeight="1">
      <c r="A424" s="77">
        <v>44312.0</v>
      </c>
      <c r="B424" s="80">
        <v>7856.0</v>
      </c>
      <c r="C424" s="80">
        <v>393.0</v>
      </c>
      <c r="D424" s="90">
        <f t="shared" si="1"/>
        <v>7463</v>
      </c>
      <c r="E424" s="91">
        <f t="shared" si="2"/>
        <v>0.05002545825</v>
      </c>
      <c r="F424" s="80">
        <v>14746.0</v>
      </c>
      <c r="G424" s="81">
        <v>2253.0</v>
      </c>
      <c r="H424" s="81">
        <v>12493.0</v>
      </c>
      <c r="I424" s="82">
        <v>0.153</v>
      </c>
    </row>
    <row r="425" ht="15.75" customHeight="1">
      <c r="A425" s="77">
        <v>44313.0</v>
      </c>
      <c r="B425" s="80">
        <v>10830.0</v>
      </c>
      <c r="C425" s="80">
        <v>639.0</v>
      </c>
      <c r="D425" s="90">
        <f t="shared" si="1"/>
        <v>10191</v>
      </c>
      <c r="E425" s="91">
        <f t="shared" si="2"/>
        <v>0.05900277008</v>
      </c>
      <c r="F425" s="80">
        <v>14992.0</v>
      </c>
      <c r="G425" s="81">
        <v>2325.0</v>
      </c>
      <c r="H425" s="81">
        <v>12667.0</v>
      </c>
      <c r="I425" s="82">
        <v>0.155</v>
      </c>
    </row>
    <row r="426" ht="15.75" customHeight="1">
      <c r="A426" s="77">
        <v>44314.0</v>
      </c>
      <c r="B426" s="80">
        <v>9559.0</v>
      </c>
      <c r="C426" s="80">
        <v>987.0</v>
      </c>
      <c r="D426" s="90">
        <f t="shared" si="1"/>
        <v>8572</v>
      </c>
      <c r="E426" s="91">
        <f t="shared" si="2"/>
        <v>0.1032534784</v>
      </c>
      <c r="F426" s="80">
        <v>12120.0</v>
      </c>
      <c r="G426" s="81">
        <v>1863.0</v>
      </c>
      <c r="H426" s="81">
        <v>10257.0</v>
      </c>
      <c r="I426" s="82">
        <v>0.154</v>
      </c>
    </row>
    <row r="427" ht="15.75" customHeight="1">
      <c r="A427" s="77">
        <v>44315.0</v>
      </c>
      <c r="B427" s="80">
        <v>9712.0</v>
      </c>
      <c r="C427" s="80">
        <v>789.0</v>
      </c>
      <c r="D427" s="90">
        <f t="shared" si="1"/>
        <v>8923</v>
      </c>
      <c r="E427" s="91">
        <f t="shared" si="2"/>
        <v>0.08123970346</v>
      </c>
      <c r="F427" s="80">
        <v>14576.0</v>
      </c>
      <c r="G427" s="81">
        <v>2600.0</v>
      </c>
      <c r="H427" s="81">
        <v>11976.0</v>
      </c>
      <c r="I427" s="82">
        <v>0.178</v>
      </c>
    </row>
    <row r="428" ht="15.75" customHeight="1">
      <c r="A428" s="77">
        <v>44316.0</v>
      </c>
      <c r="B428" s="80">
        <v>9962.0</v>
      </c>
      <c r="C428" s="80">
        <v>926.0</v>
      </c>
      <c r="D428" s="90">
        <f t="shared" si="1"/>
        <v>9036</v>
      </c>
      <c r="E428" s="91">
        <f t="shared" si="2"/>
        <v>0.09295322224</v>
      </c>
      <c r="F428" s="80">
        <v>17048.0</v>
      </c>
      <c r="G428" s="81">
        <v>2163.0</v>
      </c>
      <c r="H428" s="81">
        <v>14885.0</v>
      </c>
      <c r="I428" s="82">
        <v>0.127</v>
      </c>
    </row>
    <row r="429" ht="15.75" customHeight="1">
      <c r="A429" s="77">
        <v>44317.0</v>
      </c>
      <c r="B429" s="80">
        <v>6957.0</v>
      </c>
      <c r="C429" s="80">
        <v>854.0</v>
      </c>
      <c r="D429" s="90">
        <f t="shared" si="1"/>
        <v>6103</v>
      </c>
      <c r="E429" s="91">
        <f t="shared" si="2"/>
        <v>0.1227540607</v>
      </c>
      <c r="F429" s="80">
        <v>11590.0</v>
      </c>
      <c r="G429" s="81">
        <v>2128.0</v>
      </c>
      <c r="H429" s="81">
        <v>9462.0</v>
      </c>
      <c r="I429" s="82">
        <v>0.184</v>
      </c>
    </row>
    <row r="430" ht="15.75" customHeight="1">
      <c r="A430" s="77">
        <v>44318.0</v>
      </c>
      <c r="B430" s="80">
        <v>6765.0</v>
      </c>
      <c r="C430" s="80">
        <v>757.0</v>
      </c>
      <c r="D430" s="90">
        <f t="shared" si="1"/>
        <v>6008</v>
      </c>
      <c r="E430" s="91">
        <f t="shared" si="2"/>
        <v>0.1118994826</v>
      </c>
      <c r="F430" s="80">
        <v>9020.0</v>
      </c>
      <c r="G430" s="81">
        <v>888.0</v>
      </c>
      <c r="H430" s="81">
        <f>F430-G430</f>
        <v>8132</v>
      </c>
      <c r="I430" s="82">
        <f>G430/F430</f>
        <v>0.09844789357</v>
      </c>
    </row>
    <row r="431" ht="15.75" customHeight="1">
      <c r="A431" s="77">
        <v>44319.0</v>
      </c>
      <c r="B431" s="80">
        <v>8154.0</v>
      </c>
      <c r="C431" s="80">
        <v>416.0</v>
      </c>
      <c r="D431" s="90">
        <f t="shared" si="1"/>
        <v>7738</v>
      </c>
      <c r="E431" s="91">
        <f t="shared" si="2"/>
        <v>0.05101790532</v>
      </c>
      <c r="F431" s="80">
        <v>17082.0</v>
      </c>
      <c r="G431" s="88">
        <v>2275.0</v>
      </c>
      <c r="H431" s="88">
        <v>14807.0</v>
      </c>
      <c r="I431" s="89">
        <v>0.133</v>
      </c>
    </row>
    <row r="432" ht="15.75" customHeight="1">
      <c r="A432" s="77">
        <v>44320.0</v>
      </c>
      <c r="B432" s="80">
        <v>10686.0</v>
      </c>
      <c r="C432" s="80">
        <v>845.0</v>
      </c>
      <c r="D432" s="90">
        <f t="shared" si="1"/>
        <v>9841</v>
      </c>
      <c r="E432" s="91">
        <f t="shared" si="2"/>
        <v>0.07907542579</v>
      </c>
      <c r="F432" s="80">
        <v>17285.0</v>
      </c>
      <c r="G432" s="88">
        <v>2448.0</v>
      </c>
      <c r="H432" s="88">
        <v>14837.0</v>
      </c>
      <c r="I432" s="89">
        <v>0.142</v>
      </c>
    </row>
    <row r="433" ht="15.75" customHeight="1">
      <c r="A433" s="77">
        <v>44321.0</v>
      </c>
      <c r="B433" s="80">
        <v>11480.0</v>
      </c>
      <c r="C433" s="80">
        <v>905.0</v>
      </c>
      <c r="D433" s="90">
        <f t="shared" si="1"/>
        <v>10575</v>
      </c>
      <c r="E433" s="91">
        <f t="shared" si="2"/>
        <v>0.07883275261</v>
      </c>
      <c r="F433" s="80">
        <v>16710.0</v>
      </c>
      <c r="G433" s="81">
        <v>2208.0</v>
      </c>
      <c r="H433" s="81">
        <v>14502.0</v>
      </c>
      <c r="I433" s="98" t="s">
        <v>130</v>
      </c>
    </row>
    <row r="434" ht="15.75" customHeight="1">
      <c r="A434" s="77">
        <v>44322.0</v>
      </c>
      <c r="B434" s="80">
        <v>10752.0</v>
      </c>
      <c r="C434" s="80">
        <v>783.0</v>
      </c>
      <c r="D434" s="90">
        <f t="shared" si="1"/>
        <v>9969</v>
      </c>
      <c r="E434" s="91">
        <f t="shared" si="2"/>
        <v>0.07282366071</v>
      </c>
      <c r="F434" s="80">
        <v>17747.0</v>
      </c>
      <c r="G434" s="81">
        <v>2114.0</v>
      </c>
      <c r="H434" s="81">
        <v>15633.0</v>
      </c>
      <c r="I434" s="98" t="s">
        <v>304</v>
      </c>
    </row>
    <row r="435" ht="15.75" customHeight="1">
      <c r="A435" s="77">
        <v>44323.0</v>
      </c>
      <c r="B435" s="80">
        <v>9612.0</v>
      </c>
      <c r="C435" s="80">
        <v>732.0</v>
      </c>
      <c r="D435" s="90">
        <f t="shared" si="1"/>
        <v>8880</v>
      </c>
      <c r="E435" s="91">
        <f t="shared" si="2"/>
        <v>0.07615480649</v>
      </c>
      <c r="F435" s="80">
        <v>15473.0</v>
      </c>
      <c r="G435" s="81">
        <v>2196.0</v>
      </c>
      <c r="H435" s="81">
        <v>13277.0</v>
      </c>
      <c r="I435" s="98" t="s">
        <v>305</v>
      </c>
    </row>
    <row r="436" ht="15.75" customHeight="1">
      <c r="A436" s="77">
        <v>44324.0</v>
      </c>
      <c r="B436" s="80">
        <v>8206.0</v>
      </c>
      <c r="C436" s="80">
        <v>809.0</v>
      </c>
      <c r="D436" s="90">
        <f t="shared" si="1"/>
        <v>7397</v>
      </c>
      <c r="E436" s="91">
        <f t="shared" si="2"/>
        <v>0.09858640019</v>
      </c>
      <c r="F436" s="80">
        <v>13267.0</v>
      </c>
      <c r="G436" s="81">
        <v>1968.0</v>
      </c>
      <c r="H436" s="81">
        <v>11299.0</v>
      </c>
      <c r="I436" s="98" t="s">
        <v>220</v>
      </c>
    </row>
    <row r="437" ht="15.75" customHeight="1">
      <c r="A437" s="77">
        <v>44325.0</v>
      </c>
      <c r="B437" s="80">
        <v>6910.0</v>
      </c>
      <c r="C437" s="80">
        <v>694.0</v>
      </c>
      <c r="D437" s="90">
        <f t="shared" si="1"/>
        <v>6216</v>
      </c>
      <c r="E437" s="91">
        <f t="shared" si="2"/>
        <v>0.1004341534</v>
      </c>
      <c r="F437" s="99">
        <v>9872.0</v>
      </c>
      <c r="G437" s="99">
        <v>2004.0</v>
      </c>
      <c r="H437" s="99">
        <f>F437-G437</f>
        <v>7868</v>
      </c>
      <c r="I437" s="82">
        <f>G437/F437</f>
        <v>0.2029983793</v>
      </c>
    </row>
    <row r="438" ht="15.75" customHeight="1">
      <c r="A438" s="77">
        <v>44326.0</v>
      </c>
      <c r="B438" s="80">
        <v>6139.0</v>
      </c>
      <c r="C438" s="80">
        <v>406.0</v>
      </c>
      <c r="D438" s="90">
        <f t="shared" si="1"/>
        <v>5733</v>
      </c>
      <c r="E438" s="91">
        <f t="shared" si="2"/>
        <v>0.0661345496</v>
      </c>
      <c r="F438" s="80">
        <v>9997.0</v>
      </c>
      <c r="G438" s="81">
        <v>1711.0</v>
      </c>
      <c r="H438" s="81">
        <v>8286.0</v>
      </c>
      <c r="I438" s="98" t="s">
        <v>224</v>
      </c>
    </row>
    <row r="439" ht="15.75" customHeight="1">
      <c r="A439" s="77">
        <v>44327.0</v>
      </c>
      <c r="B439" s="80">
        <v>8182.0</v>
      </c>
      <c r="C439" s="80">
        <v>656.0</v>
      </c>
      <c r="D439" s="90">
        <f t="shared" si="1"/>
        <v>7526</v>
      </c>
      <c r="E439" s="91">
        <f t="shared" si="2"/>
        <v>0.08017599609</v>
      </c>
      <c r="F439" s="80">
        <v>11689.0</v>
      </c>
      <c r="G439" s="88">
        <v>1640.0</v>
      </c>
      <c r="H439" s="99">
        <v>10049.0</v>
      </c>
      <c r="I439" s="82" t="s">
        <v>306</v>
      </c>
    </row>
    <row r="440" ht="15.75" customHeight="1">
      <c r="A440" s="77">
        <v>44328.0</v>
      </c>
      <c r="B440" s="80">
        <v>8229.0</v>
      </c>
      <c r="C440" s="80">
        <v>785.0</v>
      </c>
      <c r="D440" s="90">
        <f t="shared" si="1"/>
        <v>7444</v>
      </c>
      <c r="E440" s="91">
        <f t="shared" si="2"/>
        <v>0.0953943371</v>
      </c>
      <c r="F440" s="80">
        <v>11757.0</v>
      </c>
      <c r="G440" s="88">
        <v>1730.0</v>
      </c>
      <c r="H440" s="99">
        <v>10027.0</v>
      </c>
      <c r="I440" s="82" t="s">
        <v>307</v>
      </c>
    </row>
    <row r="441" ht="15.75" customHeight="1">
      <c r="A441" s="77">
        <v>44329.0</v>
      </c>
      <c r="B441" s="80">
        <v>4590.0</v>
      </c>
      <c r="C441" s="80">
        <v>632.0</v>
      </c>
      <c r="D441" s="90">
        <f t="shared" si="1"/>
        <v>3958</v>
      </c>
      <c r="E441" s="91">
        <f t="shared" si="2"/>
        <v>0.1376906318</v>
      </c>
      <c r="F441" s="80">
        <v>6121.0</v>
      </c>
      <c r="G441" s="81">
        <v>923.0</v>
      </c>
      <c r="H441" s="81">
        <f t="shared" ref="H441:H444" si="3">F441-G441</f>
        <v>5198</v>
      </c>
      <c r="I441" s="82">
        <f t="shared" ref="I441:I444" si="4">G441/F441</f>
        <v>0.1507923542</v>
      </c>
    </row>
    <row r="442" ht="15.75" customHeight="1">
      <c r="A442" s="77">
        <v>44330.0</v>
      </c>
      <c r="B442" s="80">
        <v>4032.0</v>
      </c>
      <c r="C442" s="80">
        <v>227.0</v>
      </c>
      <c r="D442" s="90">
        <f t="shared" si="1"/>
        <v>3805</v>
      </c>
      <c r="E442" s="91">
        <f t="shared" si="2"/>
        <v>0.05629960317</v>
      </c>
      <c r="F442" s="80">
        <v>6056.0</v>
      </c>
      <c r="G442" s="81">
        <v>912.0</v>
      </c>
      <c r="H442" s="81">
        <f t="shared" si="3"/>
        <v>5144</v>
      </c>
      <c r="I442" s="82">
        <f t="shared" si="4"/>
        <v>0.1505944518</v>
      </c>
    </row>
    <row r="443" ht="15.75" customHeight="1">
      <c r="A443" s="77">
        <v>44331.0</v>
      </c>
      <c r="B443" s="80">
        <v>3580.0</v>
      </c>
      <c r="C443" s="80">
        <v>161.0</v>
      </c>
      <c r="D443" s="90">
        <f t="shared" si="1"/>
        <v>3419</v>
      </c>
      <c r="E443" s="91">
        <f t="shared" si="2"/>
        <v>0.04497206704</v>
      </c>
      <c r="F443" s="80">
        <v>6125.0</v>
      </c>
      <c r="G443" s="88">
        <v>907.0</v>
      </c>
      <c r="H443" s="81">
        <f t="shared" si="3"/>
        <v>5218</v>
      </c>
      <c r="I443" s="82">
        <f t="shared" si="4"/>
        <v>0.1480816327</v>
      </c>
    </row>
    <row r="444" ht="15.75" customHeight="1">
      <c r="A444" s="77">
        <v>44332.0</v>
      </c>
      <c r="B444" s="80">
        <v>4361.0</v>
      </c>
      <c r="C444" s="80">
        <v>421.0</v>
      </c>
      <c r="D444" s="100">
        <f t="shared" si="1"/>
        <v>3940</v>
      </c>
      <c r="E444" s="101">
        <f t="shared" si="2"/>
        <v>0.0965374914</v>
      </c>
      <c r="F444" s="80">
        <v>6230.0</v>
      </c>
      <c r="G444" s="81">
        <v>930.0</v>
      </c>
      <c r="H444" s="81">
        <f t="shared" si="3"/>
        <v>5300</v>
      </c>
      <c r="I444" s="82">
        <f t="shared" si="4"/>
        <v>0.1492776886</v>
      </c>
    </row>
    <row r="445" ht="15.75" customHeight="1">
      <c r="A445" s="77">
        <v>44333.0</v>
      </c>
      <c r="B445" s="80">
        <v>4131.0</v>
      </c>
      <c r="C445" s="80">
        <v>291.0</v>
      </c>
      <c r="D445" s="90">
        <f t="shared" si="1"/>
        <v>3840</v>
      </c>
      <c r="E445" s="91">
        <f t="shared" si="2"/>
        <v>0.07044299201</v>
      </c>
      <c r="F445" s="80">
        <v>11350.0</v>
      </c>
      <c r="G445" s="81">
        <v>1400.0</v>
      </c>
      <c r="H445" s="81">
        <v>9950.0</v>
      </c>
      <c r="I445" s="98" t="s">
        <v>150</v>
      </c>
    </row>
    <row r="446" ht="15.75" customHeight="1">
      <c r="A446" s="77">
        <v>44334.0</v>
      </c>
      <c r="B446" s="80">
        <v>4494.0</v>
      </c>
      <c r="C446" s="80">
        <v>539.0</v>
      </c>
      <c r="D446" s="90">
        <f t="shared" si="1"/>
        <v>3955</v>
      </c>
      <c r="E446" s="91">
        <f t="shared" si="2"/>
        <v>0.1199376947</v>
      </c>
      <c r="F446" s="80">
        <v>6421.0</v>
      </c>
      <c r="G446" s="88">
        <v>941.0</v>
      </c>
      <c r="H446" s="88">
        <v>9764.0</v>
      </c>
      <c r="I446" s="89" t="s">
        <v>126</v>
      </c>
    </row>
    <row r="447" ht="15.75" customHeight="1">
      <c r="A447" s="77">
        <v>44335.0</v>
      </c>
      <c r="B447" s="80">
        <v>8307.0</v>
      </c>
      <c r="C447" s="80">
        <v>895.0</v>
      </c>
      <c r="D447" s="90">
        <f t="shared" si="1"/>
        <v>7412</v>
      </c>
      <c r="E447" s="91">
        <f t="shared" si="2"/>
        <v>0.1077404599</v>
      </c>
      <c r="F447" s="80">
        <v>10651.0</v>
      </c>
      <c r="G447" s="88">
        <v>1895.0</v>
      </c>
      <c r="H447" s="88">
        <f t="shared" ref="H447:H448" si="5">F447-G447</f>
        <v>8756</v>
      </c>
      <c r="I447" s="89">
        <f t="shared" ref="I447:I448" si="6">G447/F447</f>
        <v>0.1779175664</v>
      </c>
    </row>
    <row r="448" ht="15.75" customHeight="1">
      <c r="A448" s="77">
        <v>44336.0</v>
      </c>
      <c r="B448" s="80">
        <v>8168.0</v>
      </c>
      <c r="C448" s="80">
        <v>856.0</v>
      </c>
      <c r="D448" s="90">
        <f t="shared" si="1"/>
        <v>7312</v>
      </c>
      <c r="E448" s="91">
        <f t="shared" si="2"/>
        <v>0.1047992165</v>
      </c>
      <c r="F448" s="80">
        <v>10473.0</v>
      </c>
      <c r="G448" s="88">
        <v>1646.0</v>
      </c>
      <c r="H448" s="88">
        <f t="shared" si="5"/>
        <v>8827</v>
      </c>
      <c r="I448" s="89">
        <f t="shared" si="6"/>
        <v>0.157166046</v>
      </c>
    </row>
    <row r="449" ht="15.75" customHeight="1">
      <c r="A449" s="77">
        <v>44337.0</v>
      </c>
      <c r="B449" s="80">
        <v>14265.0</v>
      </c>
      <c r="C449" s="80">
        <v>932.0</v>
      </c>
      <c r="D449" s="90">
        <f t="shared" si="1"/>
        <v>13333</v>
      </c>
      <c r="E449" s="91">
        <f t="shared" si="2"/>
        <v>0.06533473537</v>
      </c>
      <c r="F449" s="80">
        <v>20379.0</v>
      </c>
      <c r="G449" s="81">
        <v>2184.0</v>
      </c>
      <c r="H449" s="81">
        <v>18195.0</v>
      </c>
      <c r="I449" s="98" t="s">
        <v>122</v>
      </c>
    </row>
    <row r="450" ht="15.75" customHeight="1">
      <c r="A450" s="77">
        <v>44338.0</v>
      </c>
      <c r="B450" s="80">
        <v>8669.0</v>
      </c>
      <c r="C450" s="80">
        <v>867.0</v>
      </c>
      <c r="D450" s="90">
        <f t="shared" si="1"/>
        <v>7802</v>
      </c>
      <c r="E450" s="91">
        <f t="shared" si="2"/>
        <v>0.1000115354</v>
      </c>
      <c r="F450" s="80">
        <v>16501.0</v>
      </c>
      <c r="G450" s="81">
        <v>1834.0</v>
      </c>
      <c r="H450" s="81">
        <v>14667.0</v>
      </c>
      <c r="I450" s="98" t="s">
        <v>93</v>
      </c>
    </row>
    <row r="451" ht="15.75" customHeight="1">
      <c r="A451" s="77">
        <v>44339.0</v>
      </c>
      <c r="B451" s="80">
        <v>8361.0</v>
      </c>
      <c r="C451" s="80">
        <v>819.0</v>
      </c>
      <c r="D451" s="90">
        <f t="shared" si="1"/>
        <v>7542</v>
      </c>
      <c r="E451" s="91">
        <f t="shared" si="2"/>
        <v>0.0979547901</v>
      </c>
      <c r="F451" s="80">
        <v>10895.0</v>
      </c>
      <c r="G451" s="81">
        <v>974.0</v>
      </c>
      <c r="H451" s="81">
        <v>9921.0</v>
      </c>
      <c r="I451" s="98" t="s">
        <v>177</v>
      </c>
    </row>
    <row r="452" ht="15.75" customHeight="1">
      <c r="A452" s="77">
        <v>44340.0</v>
      </c>
      <c r="B452" s="80">
        <v>9341.0</v>
      </c>
      <c r="C452" s="80">
        <v>384.0</v>
      </c>
      <c r="D452" s="90">
        <f t="shared" si="1"/>
        <v>8957</v>
      </c>
      <c r="E452" s="91">
        <f t="shared" si="2"/>
        <v>0.04110908896</v>
      </c>
      <c r="F452" s="80">
        <v>13737.0</v>
      </c>
      <c r="G452" s="81">
        <v>1893.0</v>
      </c>
      <c r="H452" s="81">
        <v>11844.0</v>
      </c>
      <c r="I452" s="98" t="s">
        <v>228</v>
      </c>
    </row>
    <row r="453" ht="15.75" customHeight="1">
      <c r="A453" s="77">
        <v>44341.0</v>
      </c>
      <c r="B453" s="80">
        <v>13768.0</v>
      </c>
      <c r="C453" s="80">
        <v>617.0</v>
      </c>
      <c r="D453" s="90">
        <f t="shared" si="1"/>
        <v>13151</v>
      </c>
      <c r="E453" s="91">
        <f t="shared" si="2"/>
        <v>0.04481406159</v>
      </c>
      <c r="F453" s="80">
        <v>19669.0</v>
      </c>
      <c r="G453" s="81">
        <v>2215.0</v>
      </c>
      <c r="H453" s="81">
        <v>17454.0</v>
      </c>
      <c r="I453" s="98" t="s">
        <v>180</v>
      </c>
    </row>
    <row r="454" ht="15.75" customHeight="1">
      <c r="A454" s="77">
        <v>44342.0</v>
      </c>
      <c r="B454" s="80">
        <v>8524.0</v>
      </c>
      <c r="C454" s="80">
        <v>940.0</v>
      </c>
      <c r="D454" s="90">
        <f t="shared" si="1"/>
        <v>7584</v>
      </c>
      <c r="E454" s="91">
        <f t="shared" si="2"/>
        <v>0.1102768653</v>
      </c>
      <c r="F454" s="80">
        <v>11620.0</v>
      </c>
      <c r="G454" s="81">
        <v>1189.0</v>
      </c>
      <c r="H454" s="81">
        <v>10431.0</v>
      </c>
      <c r="I454" s="98" t="s">
        <v>104</v>
      </c>
    </row>
    <row r="455" ht="15.75" customHeight="1">
      <c r="A455" s="77">
        <v>44343.0</v>
      </c>
      <c r="B455" s="80">
        <v>9599.0</v>
      </c>
      <c r="C455" s="80">
        <v>693.0</v>
      </c>
      <c r="D455" s="90">
        <f t="shared" si="1"/>
        <v>8906</v>
      </c>
      <c r="E455" s="91">
        <f t="shared" si="2"/>
        <v>0.07219502031</v>
      </c>
      <c r="F455" s="80">
        <v>13241.0</v>
      </c>
      <c r="G455" s="81">
        <v>1595.0</v>
      </c>
      <c r="H455" s="81">
        <v>11646.0</v>
      </c>
      <c r="I455" s="98" t="s">
        <v>114</v>
      </c>
    </row>
    <row r="456" ht="15.75" customHeight="1">
      <c r="A456" s="77">
        <v>44344.0</v>
      </c>
      <c r="B456" s="80">
        <v>13247.0</v>
      </c>
      <c r="C456" s="80">
        <v>807.0</v>
      </c>
      <c r="D456" s="90">
        <f t="shared" si="1"/>
        <v>12440</v>
      </c>
      <c r="E456" s="91">
        <f t="shared" si="2"/>
        <v>0.06091945346</v>
      </c>
      <c r="F456" s="80">
        <v>18817.0</v>
      </c>
      <c r="G456" s="88">
        <v>2425.0</v>
      </c>
      <c r="H456" s="88">
        <v>16392.0</v>
      </c>
      <c r="I456" s="102" t="s">
        <v>120</v>
      </c>
    </row>
    <row r="457" ht="15.75" customHeight="1">
      <c r="A457" s="77">
        <v>44345.0</v>
      </c>
      <c r="B457" s="80">
        <v>10573.0</v>
      </c>
      <c r="C457" s="80">
        <v>1064.0</v>
      </c>
      <c r="D457" s="90">
        <f t="shared" si="1"/>
        <v>9509</v>
      </c>
      <c r="E457" s="91">
        <f t="shared" si="2"/>
        <v>0.1006336896</v>
      </c>
      <c r="F457" s="80">
        <v>15193.0</v>
      </c>
      <c r="G457" s="81">
        <v>1890.0</v>
      </c>
      <c r="H457" s="81">
        <v>13303.0</v>
      </c>
      <c r="I457" s="98" t="s">
        <v>308</v>
      </c>
    </row>
    <row r="458" ht="15.75" customHeight="1">
      <c r="A458" s="77">
        <v>44346.0</v>
      </c>
      <c r="B458" s="80">
        <v>7322.0</v>
      </c>
      <c r="C458" s="80">
        <v>726.0</v>
      </c>
      <c r="D458" s="90">
        <f t="shared" si="1"/>
        <v>6596</v>
      </c>
      <c r="E458" s="91">
        <f t="shared" si="2"/>
        <v>0.09915323682</v>
      </c>
      <c r="F458" s="80">
        <v>11265.0</v>
      </c>
      <c r="G458" s="88">
        <v>1157.0</v>
      </c>
      <c r="H458" s="88">
        <v>10108.0</v>
      </c>
      <c r="I458" s="89">
        <f>G458/F458</f>
        <v>0.1027075011</v>
      </c>
    </row>
    <row r="459" ht="15.75" customHeight="1">
      <c r="A459" s="77">
        <v>44347.0</v>
      </c>
      <c r="B459" s="80">
        <v>6847.0</v>
      </c>
      <c r="C459" s="80">
        <v>519.0</v>
      </c>
      <c r="D459" s="90">
        <f t="shared" si="1"/>
        <v>6328</v>
      </c>
      <c r="E459" s="91">
        <f t="shared" si="2"/>
        <v>0.07579962027</v>
      </c>
      <c r="F459" s="80">
        <v>10798.0</v>
      </c>
      <c r="G459" s="81">
        <v>1498.0</v>
      </c>
      <c r="H459" s="81">
        <v>9300.0</v>
      </c>
      <c r="I459" s="98" t="s">
        <v>178</v>
      </c>
    </row>
    <row r="460" ht="15.75" customHeight="1">
      <c r="A460" s="77">
        <v>44348.0</v>
      </c>
      <c r="B460" s="80">
        <v>6917.0</v>
      </c>
      <c r="C460" s="80">
        <v>601.0</v>
      </c>
      <c r="D460" s="90">
        <f t="shared" si="1"/>
        <v>6316</v>
      </c>
      <c r="E460" s="91">
        <f t="shared" si="2"/>
        <v>0.08688737892</v>
      </c>
      <c r="F460" s="80">
        <v>10957.0</v>
      </c>
      <c r="G460" s="81">
        <v>1377.0</v>
      </c>
      <c r="H460" s="81">
        <v>9580.0</v>
      </c>
      <c r="I460" s="98" t="s">
        <v>225</v>
      </c>
    </row>
    <row r="461" ht="15.75" customHeight="1">
      <c r="A461" s="77">
        <v>44349.0</v>
      </c>
      <c r="B461" s="80">
        <v>9849.0</v>
      </c>
      <c r="C461" s="80">
        <v>714.0</v>
      </c>
      <c r="D461" s="90">
        <f t="shared" si="1"/>
        <v>9135</v>
      </c>
      <c r="E461" s="91">
        <f t="shared" si="2"/>
        <v>0.07249466951</v>
      </c>
      <c r="F461" s="80">
        <v>14070.0</v>
      </c>
      <c r="G461" s="81">
        <v>2279.0</v>
      </c>
      <c r="H461" s="81">
        <v>11791.0</v>
      </c>
      <c r="I461" s="98" t="s">
        <v>210</v>
      </c>
    </row>
    <row r="462" ht="15.75" customHeight="1">
      <c r="A462" s="77">
        <v>44350.0</v>
      </c>
      <c r="B462" s="80">
        <v>14450.0</v>
      </c>
      <c r="C462" s="80">
        <v>906.0</v>
      </c>
      <c r="D462" s="90">
        <f t="shared" si="1"/>
        <v>13544</v>
      </c>
      <c r="E462" s="91">
        <f t="shared" si="2"/>
        <v>0.06269896194</v>
      </c>
      <c r="F462" s="80">
        <v>20644.0</v>
      </c>
      <c r="G462" s="81">
        <v>3069.0</v>
      </c>
      <c r="H462" s="81">
        <v>17575.0</v>
      </c>
      <c r="I462" s="98" t="s">
        <v>110</v>
      </c>
    </row>
    <row r="463" ht="15.75" customHeight="1">
      <c r="A463" s="77">
        <v>44351.0</v>
      </c>
      <c r="B463" s="80">
        <v>10605.0</v>
      </c>
      <c r="C463" s="80">
        <v>1317.0</v>
      </c>
      <c r="D463" s="90">
        <f t="shared" si="1"/>
        <v>9288</v>
      </c>
      <c r="E463" s="91">
        <f t="shared" si="2"/>
        <v>0.1241867044</v>
      </c>
      <c r="F463" s="80">
        <v>15211.0</v>
      </c>
      <c r="G463" s="88">
        <v>2195.0</v>
      </c>
      <c r="H463" s="88">
        <v>13016.0</v>
      </c>
      <c r="I463" s="103" t="s">
        <v>127</v>
      </c>
    </row>
    <row r="464" ht="15.75" customHeight="1">
      <c r="A464" s="77">
        <v>44352.0</v>
      </c>
      <c r="B464" s="80">
        <v>7625.0</v>
      </c>
      <c r="C464" s="80">
        <v>1019.0</v>
      </c>
      <c r="D464" s="90">
        <f t="shared" si="1"/>
        <v>6606</v>
      </c>
      <c r="E464" s="91">
        <f t="shared" si="2"/>
        <v>0.1336393443</v>
      </c>
      <c r="F464" s="80">
        <v>14002.0</v>
      </c>
      <c r="G464" s="88">
        <v>2768.0</v>
      </c>
      <c r="H464" s="88">
        <v>11234.0</v>
      </c>
      <c r="I464" s="103" t="s">
        <v>309</v>
      </c>
    </row>
    <row r="465" ht="15.75" customHeight="1">
      <c r="A465" s="77">
        <v>44353.0</v>
      </c>
      <c r="B465" s="80">
        <v>6698.0</v>
      </c>
      <c r="C465" s="80">
        <v>1197.0</v>
      </c>
      <c r="D465" s="90">
        <f t="shared" si="1"/>
        <v>5501</v>
      </c>
      <c r="E465" s="91">
        <f t="shared" si="2"/>
        <v>0.1787100627</v>
      </c>
      <c r="F465" s="80">
        <v>9851.0</v>
      </c>
      <c r="G465" s="81">
        <v>1889.0</v>
      </c>
      <c r="H465" s="81">
        <f>F465-G465</f>
        <v>7962</v>
      </c>
      <c r="I465" s="82">
        <f>G465/F465</f>
        <v>0.191757182</v>
      </c>
    </row>
    <row r="466" ht="15.75" customHeight="1">
      <c r="A466" s="77">
        <v>44354.0</v>
      </c>
      <c r="B466" s="80">
        <v>7237.0</v>
      </c>
      <c r="C466" s="80">
        <v>755.0</v>
      </c>
      <c r="D466" s="90">
        <f t="shared" si="1"/>
        <v>6482</v>
      </c>
      <c r="E466" s="91">
        <f t="shared" si="2"/>
        <v>0.1043249965</v>
      </c>
      <c r="F466" s="80">
        <v>13234.0</v>
      </c>
      <c r="G466" s="88">
        <v>2719.0</v>
      </c>
      <c r="H466" s="88">
        <v>10515.0</v>
      </c>
      <c r="I466" s="103" t="s">
        <v>108</v>
      </c>
    </row>
    <row r="467" ht="15.75" customHeight="1">
      <c r="A467" s="77">
        <v>44355.0</v>
      </c>
      <c r="B467" s="80">
        <v>11167.0</v>
      </c>
      <c r="C467" s="80">
        <v>1376.0</v>
      </c>
      <c r="D467" s="90">
        <f t="shared" si="1"/>
        <v>9791</v>
      </c>
      <c r="E467" s="91">
        <f t="shared" si="2"/>
        <v>0.1232202024</v>
      </c>
      <c r="F467" s="80">
        <v>16684.0</v>
      </c>
      <c r="G467" s="81">
        <v>3794.0</v>
      </c>
      <c r="H467" s="81">
        <v>12890.0</v>
      </c>
      <c r="I467" s="98" t="s">
        <v>232</v>
      </c>
    </row>
    <row r="468" ht="15.75" customHeight="1">
      <c r="A468" s="77">
        <v>44356.0</v>
      </c>
      <c r="B468" s="80">
        <v>12304.0</v>
      </c>
      <c r="C468" s="80">
        <v>2096.0</v>
      </c>
      <c r="D468" s="90">
        <f t="shared" si="1"/>
        <v>10208</v>
      </c>
      <c r="E468" s="91">
        <f t="shared" si="2"/>
        <v>0.1703511053</v>
      </c>
      <c r="F468" s="80">
        <v>17751.0</v>
      </c>
      <c r="G468" s="81">
        <v>4079.0</v>
      </c>
      <c r="H468" s="81">
        <v>13672.0</v>
      </c>
      <c r="I468" s="98" t="s">
        <v>290</v>
      </c>
    </row>
    <row r="469" ht="15.75" customHeight="1">
      <c r="A469" s="77">
        <v>44357.0</v>
      </c>
      <c r="B469" s="80">
        <v>13142.0</v>
      </c>
      <c r="C469" s="80">
        <v>2293.0</v>
      </c>
      <c r="D469" s="90">
        <f t="shared" si="1"/>
        <v>10849</v>
      </c>
      <c r="E469" s="91">
        <f t="shared" si="2"/>
        <v>0.1744787704</v>
      </c>
      <c r="F469" s="80">
        <v>18235.0</v>
      </c>
      <c r="G469" s="81">
        <v>4464.0</v>
      </c>
      <c r="H469" s="81">
        <v>13771.0</v>
      </c>
      <c r="I469" s="98" t="s">
        <v>245</v>
      </c>
    </row>
    <row r="470" ht="15.75" customHeight="1">
      <c r="A470" s="77">
        <v>44358.0</v>
      </c>
      <c r="B470" s="80">
        <v>13443.0</v>
      </c>
      <c r="C470" s="80">
        <v>2455.0</v>
      </c>
      <c r="D470" s="90">
        <f t="shared" si="1"/>
        <v>10988</v>
      </c>
      <c r="E470" s="91">
        <f t="shared" si="2"/>
        <v>0.1826229264</v>
      </c>
      <c r="F470" s="80">
        <v>18152.0</v>
      </c>
      <c r="G470" s="81">
        <v>4800.0</v>
      </c>
      <c r="H470" s="81">
        <v>13352.0</v>
      </c>
      <c r="I470" s="98" t="s">
        <v>287</v>
      </c>
    </row>
    <row r="471" ht="15.75" customHeight="1">
      <c r="A471" s="77">
        <v>44359.0</v>
      </c>
      <c r="B471" s="80">
        <v>11800.0</v>
      </c>
      <c r="C471" s="80">
        <v>2769.0</v>
      </c>
      <c r="D471" s="90">
        <f t="shared" si="1"/>
        <v>9031</v>
      </c>
      <c r="E471" s="91">
        <f t="shared" si="2"/>
        <v>0.2346610169</v>
      </c>
      <c r="F471" s="80">
        <v>16218.0</v>
      </c>
      <c r="G471" s="81">
        <v>4455.0</v>
      </c>
      <c r="H471" s="81">
        <v>11763.0</v>
      </c>
      <c r="I471" s="98" t="s">
        <v>277</v>
      </c>
    </row>
    <row r="472" ht="15.75" customHeight="1">
      <c r="A472" s="77">
        <v>44360.0</v>
      </c>
      <c r="B472" s="80">
        <v>11671.0</v>
      </c>
      <c r="C472" s="80">
        <v>2722.0</v>
      </c>
      <c r="D472" s="90">
        <f t="shared" si="1"/>
        <v>8949</v>
      </c>
      <c r="E472" s="91">
        <f t="shared" si="2"/>
        <v>0.2332276583</v>
      </c>
      <c r="F472" s="80">
        <v>14964.0</v>
      </c>
      <c r="G472" s="81">
        <v>3441.0</v>
      </c>
      <c r="H472" s="81">
        <f>F472-G472</f>
        <v>11523</v>
      </c>
      <c r="I472" s="82">
        <f>G472/F472</f>
        <v>0.2299518845</v>
      </c>
    </row>
    <row r="473" ht="15.75" customHeight="1">
      <c r="A473" s="77">
        <v>44361.0</v>
      </c>
      <c r="B473" s="80">
        <v>8970.0</v>
      </c>
      <c r="C473" s="80">
        <v>1502.0</v>
      </c>
      <c r="D473" s="90">
        <f t="shared" si="1"/>
        <v>7468</v>
      </c>
      <c r="E473" s="91">
        <f t="shared" si="2"/>
        <v>0.1674470457</v>
      </c>
      <c r="F473" s="80">
        <v>14340.0</v>
      </c>
      <c r="G473" s="81">
        <v>4555.0</v>
      </c>
      <c r="H473" s="81">
        <v>9785.0</v>
      </c>
      <c r="I473" s="98" t="s">
        <v>310</v>
      </c>
      <c r="K473" s="104"/>
      <c r="L473" s="104"/>
      <c r="M473" s="104"/>
      <c r="N473" s="105"/>
    </row>
    <row r="474" ht="15.75" customHeight="1">
      <c r="A474" s="77">
        <v>44362.0</v>
      </c>
      <c r="B474" s="80">
        <v>15269.0</v>
      </c>
      <c r="C474" s="80">
        <v>2376.0</v>
      </c>
      <c r="D474" s="90">
        <f t="shared" si="1"/>
        <v>12893</v>
      </c>
      <c r="E474" s="91">
        <f t="shared" si="2"/>
        <v>0.1556094047</v>
      </c>
      <c r="F474" s="80">
        <v>22772.0</v>
      </c>
      <c r="G474" s="81">
        <v>7744.0</v>
      </c>
      <c r="H474" s="81">
        <v>15028.0</v>
      </c>
      <c r="I474" s="98" t="s">
        <v>311</v>
      </c>
    </row>
    <row r="475" ht="15.75" customHeight="1">
      <c r="A475" s="77">
        <v>44363.0</v>
      </c>
      <c r="B475" s="80">
        <v>16499.0</v>
      </c>
      <c r="C475" s="80">
        <v>4144.0</v>
      </c>
      <c r="D475" s="90">
        <f t="shared" si="1"/>
        <v>12355</v>
      </c>
      <c r="E475" s="91">
        <f t="shared" si="2"/>
        <v>0.2511667374</v>
      </c>
      <c r="F475" s="80">
        <v>24452.0</v>
      </c>
      <c r="G475" s="81">
        <v>8073.0</v>
      </c>
      <c r="H475" s="81">
        <v>16379.0</v>
      </c>
      <c r="I475" s="98" t="s">
        <v>267</v>
      </c>
    </row>
    <row r="476" ht="15.75" customHeight="1">
      <c r="A476" s="77">
        <v>44364.0</v>
      </c>
      <c r="B476" s="80">
        <v>17368.0</v>
      </c>
      <c r="C476" s="80">
        <v>4737.0</v>
      </c>
      <c r="D476" s="90">
        <f t="shared" si="1"/>
        <v>12631</v>
      </c>
      <c r="E476" s="91">
        <f t="shared" si="2"/>
        <v>0.2727429756</v>
      </c>
      <c r="F476" s="80">
        <v>24812.0</v>
      </c>
      <c r="G476" s="81">
        <v>8409.0</v>
      </c>
      <c r="H476" s="81">
        <v>16403.0</v>
      </c>
      <c r="I476" s="98" t="s">
        <v>254</v>
      </c>
    </row>
    <row r="477" ht="15.75" customHeight="1">
      <c r="A477" s="77">
        <v>44365.0</v>
      </c>
      <c r="B477" s="80">
        <v>16797.0</v>
      </c>
      <c r="C477" s="80">
        <v>4895.0</v>
      </c>
      <c r="D477" s="90">
        <f t="shared" si="1"/>
        <v>11902</v>
      </c>
      <c r="E477" s="91">
        <f t="shared" si="2"/>
        <v>0.2914210871</v>
      </c>
      <c r="F477" s="80">
        <v>23010.0</v>
      </c>
      <c r="G477" s="81">
        <v>7810.0</v>
      </c>
      <c r="H477" s="81">
        <v>15200.0</v>
      </c>
      <c r="I477" s="98" t="s">
        <v>254</v>
      </c>
    </row>
    <row r="478" ht="15.75" customHeight="1">
      <c r="A478" s="77">
        <v>44366.0</v>
      </c>
      <c r="B478" s="80">
        <v>16636.0</v>
      </c>
      <c r="C478" s="80">
        <v>5582.0</v>
      </c>
      <c r="D478" s="90">
        <f t="shared" si="1"/>
        <v>11054</v>
      </c>
      <c r="E478" s="91">
        <f t="shared" si="2"/>
        <v>0.3355373888</v>
      </c>
      <c r="F478" s="80">
        <v>19572.0</v>
      </c>
      <c r="G478" s="88">
        <v>8243.0</v>
      </c>
      <c r="H478" s="88">
        <f t="shared" ref="H478:H479" si="7">F478-G478</f>
        <v>11329</v>
      </c>
      <c r="I478" s="106">
        <f t="shared" ref="I478:I479" si="8">G478/F478</f>
        <v>0.4211628858</v>
      </c>
    </row>
    <row r="479" ht="15.75" customHeight="1">
      <c r="A479" s="77">
        <v>44367.0</v>
      </c>
      <c r="B479" s="80">
        <v>15424.0</v>
      </c>
      <c r="C479" s="80">
        <v>5014.0</v>
      </c>
      <c r="D479" s="90">
        <f t="shared" si="1"/>
        <v>10410</v>
      </c>
      <c r="E479" s="91">
        <f t="shared" si="2"/>
        <v>0.3250778008</v>
      </c>
      <c r="F479" s="80">
        <v>19280.0</v>
      </c>
      <c r="G479" s="88">
        <v>8217.0</v>
      </c>
      <c r="H479" s="88">
        <f t="shared" si="7"/>
        <v>11063</v>
      </c>
      <c r="I479" s="106">
        <f t="shared" si="8"/>
        <v>0.4261929461</v>
      </c>
    </row>
    <row r="480" ht="15.75" customHeight="1">
      <c r="A480" s="77">
        <v>44368.0</v>
      </c>
      <c r="B480" s="80">
        <v>14462.0</v>
      </c>
      <c r="C480" s="80">
        <v>3221.0</v>
      </c>
      <c r="D480" s="90">
        <f t="shared" si="1"/>
        <v>11241</v>
      </c>
      <c r="E480" s="91">
        <f t="shared" si="2"/>
        <v>0.2227216153</v>
      </c>
      <c r="F480" s="80">
        <v>21269.0</v>
      </c>
      <c r="G480" s="88">
        <v>8492.0</v>
      </c>
      <c r="H480" s="88">
        <v>12777.0</v>
      </c>
      <c r="I480" s="103" t="s">
        <v>312</v>
      </c>
    </row>
    <row r="481" ht="15.75" customHeight="1">
      <c r="A481" s="77">
        <v>44369.0</v>
      </c>
      <c r="B481" s="80">
        <v>19485.0</v>
      </c>
      <c r="C481" s="80">
        <v>4693.0</v>
      </c>
      <c r="D481" s="90">
        <f t="shared" si="1"/>
        <v>14792</v>
      </c>
      <c r="E481" s="91">
        <f t="shared" si="2"/>
        <v>0.2408519374</v>
      </c>
      <c r="F481" s="80">
        <v>28071.0</v>
      </c>
      <c r="G481" s="81">
        <v>11787.0</v>
      </c>
      <c r="H481" s="81">
        <v>16284.0</v>
      </c>
      <c r="I481" s="98" t="s">
        <v>313</v>
      </c>
    </row>
    <row r="482" ht="15.75" customHeight="1">
      <c r="A482" s="77">
        <v>44370.0</v>
      </c>
      <c r="B482" s="80">
        <v>20460.0</v>
      </c>
      <c r="C482" s="80">
        <v>7505.0</v>
      </c>
      <c r="D482" s="90">
        <f t="shared" si="1"/>
        <v>12955</v>
      </c>
      <c r="E482" s="91">
        <f t="shared" si="2"/>
        <v>0.3668132942</v>
      </c>
      <c r="F482" s="80">
        <v>26497.0</v>
      </c>
      <c r="G482" s="81">
        <v>10898.0</v>
      </c>
      <c r="H482" s="81">
        <v>15599.0</v>
      </c>
      <c r="I482" s="98" t="s">
        <v>96</v>
      </c>
    </row>
    <row r="483" ht="15.75" customHeight="1">
      <c r="A483" s="77">
        <v>44371.0</v>
      </c>
      <c r="B483" s="80">
        <v>20155.0</v>
      </c>
      <c r="C483" s="80">
        <v>6934.0</v>
      </c>
      <c r="D483" s="90">
        <f t="shared" si="1"/>
        <v>13221</v>
      </c>
      <c r="E483" s="91">
        <f t="shared" si="2"/>
        <v>0.3440337385</v>
      </c>
      <c r="F483" s="80">
        <v>29196.0</v>
      </c>
      <c r="G483" s="81">
        <v>12364.0</v>
      </c>
      <c r="H483" s="81">
        <v>16832.0</v>
      </c>
      <c r="I483" s="98" t="s">
        <v>314</v>
      </c>
    </row>
    <row r="484" ht="15.75" customHeight="1">
      <c r="A484" s="77">
        <v>44372.0</v>
      </c>
      <c r="B484" s="80">
        <v>22911.0</v>
      </c>
      <c r="C484" s="80">
        <v>9271.0</v>
      </c>
      <c r="D484" s="90">
        <f t="shared" si="1"/>
        <v>13640</v>
      </c>
      <c r="E484" s="91">
        <f t="shared" si="2"/>
        <v>0.4046527869</v>
      </c>
      <c r="F484" s="80">
        <v>31858.0</v>
      </c>
      <c r="G484" s="81">
        <v>14904.0</v>
      </c>
      <c r="H484" s="81">
        <v>16954.0</v>
      </c>
      <c r="I484" s="98" t="s">
        <v>315</v>
      </c>
    </row>
    <row r="485" ht="15.75" customHeight="1">
      <c r="A485" s="77">
        <v>44373.0</v>
      </c>
      <c r="B485" s="80">
        <v>23043.0</v>
      </c>
      <c r="C485" s="80">
        <v>9394.0</v>
      </c>
      <c r="D485" s="90">
        <f t="shared" si="1"/>
        <v>13649</v>
      </c>
      <c r="E485" s="91">
        <f t="shared" si="2"/>
        <v>0.4076726121</v>
      </c>
      <c r="F485" s="80">
        <v>30724.0</v>
      </c>
      <c r="G485" s="88">
        <v>14764.0</v>
      </c>
      <c r="H485" s="88">
        <f t="shared" ref="H485:H487" si="9">F485-G485</f>
        <v>15960</v>
      </c>
      <c r="I485" s="106">
        <f t="shared" ref="I485:I487" si="10">G485/F485</f>
        <v>0.4805363885</v>
      </c>
    </row>
    <row r="486" ht="15.75" customHeight="1">
      <c r="A486" s="77">
        <v>44374.0</v>
      </c>
      <c r="B486" s="80">
        <v>22895.0</v>
      </c>
      <c r="C486" s="80">
        <v>8348.0</v>
      </c>
      <c r="D486" s="90">
        <f t="shared" si="1"/>
        <v>14547</v>
      </c>
      <c r="E486" s="91">
        <f t="shared" si="2"/>
        <v>0.3646210963</v>
      </c>
      <c r="F486" s="80">
        <v>28619.0</v>
      </c>
      <c r="G486" s="88">
        <v>12454.0</v>
      </c>
      <c r="H486" s="88">
        <f t="shared" si="9"/>
        <v>16165</v>
      </c>
      <c r="I486" s="106">
        <f t="shared" si="10"/>
        <v>0.4351654495</v>
      </c>
    </row>
    <row r="487" ht="15.75" customHeight="1">
      <c r="A487" s="77">
        <v>44375.0</v>
      </c>
      <c r="B487" s="80">
        <v>20466.0</v>
      </c>
      <c r="C487" s="80">
        <v>7379.0</v>
      </c>
      <c r="D487" s="90">
        <f t="shared" si="1"/>
        <v>13087</v>
      </c>
      <c r="E487" s="91">
        <f t="shared" si="2"/>
        <v>0.3605492036</v>
      </c>
      <c r="F487" s="80">
        <v>27288.0</v>
      </c>
      <c r="G487" s="88">
        <v>11918.0</v>
      </c>
      <c r="H487" s="88">
        <f t="shared" si="9"/>
        <v>15370</v>
      </c>
      <c r="I487" s="106">
        <f t="shared" si="10"/>
        <v>0.436748754</v>
      </c>
    </row>
    <row r="488" ht="15.75" customHeight="1">
      <c r="A488" s="77">
        <v>44376.0</v>
      </c>
      <c r="B488" s="80">
        <v>20932.0</v>
      </c>
      <c r="C488" s="80">
        <v>7680.0</v>
      </c>
      <c r="D488" s="90">
        <f t="shared" si="1"/>
        <v>13252</v>
      </c>
      <c r="E488" s="91">
        <f t="shared" si="2"/>
        <v>0.3669023505</v>
      </c>
      <c r="F488" s="80">
        <v>28413.0</v>
      </c>
      <c r="G488" s="81">
        <v>13307.0</v>
      </c>
      <c r="H488" s="81">
        <v>15106.0</v>
      </c>
      <c r="I488" s="98" t="s">
        <v>315</v>
      </c>
    </row>
    <row r="489" ht="15.75" customHeight="1">
      <c r="A489" s="77">
        <v>44377.0</v>
      </c>
      <c r="B489" s="80">
        <v>19049.0</v>
      </c>
      <c r="C489" s="80">
        <v>7541.0</v>
      </c>
      <c r="D489" s="90">
        <f t="shared" si="1"/>
        <v>11508</v>
      </c>
      <c r="E489" s="91">
        <f t="shared" si="2"/>
        <v>0.3958737991</v>
      </c>
      <c r="F489" s="80">
        <v>30353.0</v>
      </c>
      <c r="G489" s="81">
        <v>14747.0</v>
      </c>
      <c r="H489" s="81">
        <v>15606.0</v>
      </c>
      <c r="I489" s="82">
        <v>0.486</v>
      </c>
    </row>
    <row r="490" ht="15.75" customHeight="1">
      <c r="A490" s="77">
        <v>44378.0</v>
      </c>
      <c r="B490" s="80">
        <v>23835.0</v>
      </c>
      <c r="C490" s="80">
        <v>9399.0</v>
      </c>
      <c r="D490" s="90">
        <f t="shared" si="1"/>
        <v>14436</v>
      </c>
      <c r="E490" s="91">
        <f t="shared" si="2"/>
        <v>0.3943360604</v>
      </c>
      <c r="F490" s="80">
        <v>32813.0</v>
      </c>
      <c r="G490" s="81">
        <v>15502.0</v>
      </c>
      <c r="H490" s="81">
        <v>17311.0</v>
      </c>
      <c r="I490" s="82">
        <v>0.472</v>
      </c>
    </row>
    <row r="491" ht="15.75" customHeight="1">
      <c r="A491" s="77">
        <v>44379.0</v>
      </c>
      <c r="B491" s="80">
        <v>23807.0</v>
      </c>
      <c r="C491" s="80">
        <v>9702.0</v>
      </c>
      <c r="D491" s="90">
        <f t="shared" si="1"/>
        <v>14105</v>
      </c>
      <c r="E491" s="91">
        <f t="shared" si="2"/>
        <v>0.4075271979</v>
      </c>
      <c r="F491" s="80">
        <v>34657.0</v>
      </c>
      <c r="G491" s="81">
        <v>17056.0</v>
      </c>
      <c r="H491" s="81">
        <v>17601.0</v>
      </c>
      <c r="I491" s="82">
        <v>0.492</v>
      </c>
    </row>
    <row r="492" ht="15.75" customHeight="1">
      <c r="A492" s="77">
        <v>44380.0</v>
      </c>
      <c r="B492" s="80">
        <v>24162.0</v>
      </c>
      <c r="C492" s="80">
        <v>10485.0</v>
      </c>
      <c r="D492" s="90">
        <f t="shared" si="1"/>
        <v>13677</v>
      </c>
      <c r="E492" s="91">
        <f t="shared" si="2"/>
        <v>0.4339458654</v>
      </c>
      <c r="F492" s="80">
        <v>33897.0</v>
      </c>
      <c r="G492" s="81">
        <v>17509.0</v>
      </c>
      <c r="H492" s="81">
        <v>16388.0</v>
      </c>
      <c r="I492" s="82">
        <v>0.517</v>
      </c>
    </row>
    <row r="493" ht="15.75" customHeight="1">
      <c r="A493" s="77">
        <v>44381.0</v>
      </c>
      <c r="B493" s="80">
        <v>25809.0</v>
      </c>
      <c r="C493" s="80">
        <v>10903.0</v>
      </c>
      <c r="D493" s="90">
        <f t="shared" si="1"/>
        <v>14906</v>
      </c>
      <c r="E493" s="91">
        <f t="shared" si="2"/>
        <v>0.4224495331</v>
      </c>
      <c r="F493" s="80">
        <v>32262.0</v>
      </c>
      <c r="G493" s="81">
        <v>16304.0</v>
      </c>
      <c r="H493" s="81">
        <f>F493-G493</f>
        <v>15958</v>
      </c>
      <c r="I493" s="82">
        <f>G493/F493</f>
        <v>0.5053623458</v>
      </c>
    </row>
    <row r="494" ht="15.75" customHeight="1">
      <c r="A494" s="77">
        <v>44382.0</v>
      </c>
      <c r="B494" s="80">
        <v>23009.0</v>
      </c>
      <c r="C494" s="80">
        <v>9439.0</v>
      </c>
      <c r="D494" s="90">
        <f t="shared" si="1"/>
        <v>13570</v>
      </c>
      <c r="E494" s="91">
        <f t="shared" si="2"/>
        <v>0.4102307793</v>
      </c>
      <c r="F494" s="80">
        <v>35796.0</v>
      </c>
      <c r="G494" s="81">
        <v>16617.0</v>
      </c>
      <c r="H494" s="81">
        <v>19179.0</v>
      </c>
      <c r="I494" s="82">
        <v>0.464</v>
      </c>
    </row>
    <row r="495" ht="15.75" customHeight="1">
      <c r="A495" s="77">
        <v>44383.0</v>
      </c>
      <c r="B495" s="80">
        <v>24399.0</v>
      </c>
      <c r="C495" s="80">
        <v>9366.0</v>
      </c>
      <c r="D495" s="90">
        <f t="shared" si="1"/>
        <v>15033</v>
      </c>
      <c r="E495" s="91">
        <f t="shared" si="2"/>
        <v>0.3838681913</v>
      </c>
      <c r="F495" s="80">
        <v>42256.0</v>
      </c>
      <c r="G495" s="81">
        <v>21821.0</v>
      </c>
      <c r="H495" s="81">
        <v>20435.0</v>
      </c>
      <c r="I495" s="82">
        <v>0.516</v>
      </c>
    </row>
    <row r="496" ht="15.75" customHeight="1">
      <c r="A496" s="77">
        <v>44384.0</v>
      </c>
      <c r="B496" s="80">
        <v>26789.0</v>
      </c>
      <c r="C496" s="80">
        <v>12974.0</v>
      </c>
      <c r="D496" s="90">
        <f t="shared" si="1"/>
        <v>13815</v>
      </c>
      <c r="E496" s="91">
        <f t="shared" si="2"/>
        <v>0.4843032588</v>
      </c>
      <c r="F496" s="80">
        <v>43425.0</v>
      </c>
      <c r="G496" s="81">
        <v>21270.0</v>
      </c>
      <c r="H496" s="81">
        <v>22155.0</v>
      </c>
      <c r="I496" s="82">
        <v>0.49</v>
      </c>
    </row>
    <row r="497" ht="15.75" customHeight="1">
      <c r="A497" s="77">
        <v>44385.0</v>
      </c>
      <c r="B497" s="80">
        <v>29486.0</v>
      </c>
      <c r="C497" s="80">
        <v>13112.0</v>
      </c>
      <c r="D497" s="90">
        <f t="shared" si="1"/>
        <v>16374</v>
      </c>
      <c r="E497" s="91">
        <f t="shared" si="2"/>
        <v>0.4446856135</v>
      </c>
      <c r="F497" s="80">
        <v>44550.0</v>
      </c>
      <c r="G497" s="81">
        <v>21969.0</v>
      </c>
      <c r="H497" s="81">
        <v>22581.0</v>
      </c>
      <c r="I497" s="82">
        <v>0.493</v>
      </c>
    </row>
    <row r="498" ht="15.75" customHeight="1">
      <c r="A498" s="77">
        <v>44386.0</v>
      </c>
      <c r="B498" s="80">
        <v>29002.0</v>
      </c>
      <c r="C498" s="80">
        <v>12920.0</v>
      </c>
      <c r="D498" s="90">
        <f t="shared" si="1"/>
        <v>16082</v>
      </c>
      <c r="E498" s="91">
        <f t="shared" si="2"/>
        <v>0.4454865182</v>
      </c>
      <c r="F498" s="80">
        <v>44851.0</v>
      </c>
      <c r="G498" s="81">
        <v>21086.0</v>
      </c>
      <c r="H498" s="81">
        <v>23765.0</v>
      </c>
      <c r="I498" s="82">
        <v>0.47</v>
      </c>
    </row>
    <row r="499" ht="15.75" customHeight="1">
      <c r="A499" s="77">
        <v>44387.0</v>
      </c>
      <c r="B499" s="80">
        <v>32751.0</v>
      </c>
      <c r="C499" s="80">
        <v>13133.0</v>
      </c>
      <c r="D499" s="90">
        <f t="shared" si="1"/>
        <v>19618</v>
      </c>
      <c r="E499" s="91">
        <f t="shared" si="2"/>
        <v>0.4009953895</v>
      </c>
      <c r="F499" s="80">
        <v>42702.0</v>
      </c>
      <c r="G499" s="81">
        <v>20592.0</v>
      </c>
      <c r="H499" s="81">
        <f t="shared" ref="H499:H501" si="11">F499-G499</f>
        <v>22110</v>
      </c>
      <c r="I499" s="82">
        <f t="shared" ref="I499:I501" si="12">G499/F499</f>
        <v>0.4822256569</v>
      </c>
    </row>
    <row r="500" ht="15.75" customHeight="1">
      <c r="A500" s="77">
        <v>44388.0</v>
      </c>
      <c r="B500" s="80">
        <v>33095.0</v>
      </c>
      <c r="C500" s="80">
        <v>14619.0</v>
      </c>
      <c r="D500" s="90">
        <f t="shared" si="1"/>
        <v>18476</v>
      </c>
      <c r="E500" s="91">
        <f t="shared" si="2"/>
        <v>0.4417283578</v>
      </c>
      <c r="F500" s="80">
        <v>43250.0</v>
      </c>
      <c r="G500" s="81">
        <v>21092.0</v>
      </c>
      <c r="H500" s="81">
        <f t="shared" si="11"/>
        <v>22158</v>
      </c>
      <c r="I500" s="82">
        <f t="shared" si="12"/>
        <v>0.4876763006</v>
      </c>
    </row>
    <row r="501" ht="15.75" customHeight="1">
      <c r="A501" s="77">
        <v>44389.0</v>
      </c>
      <c r="B501" s="80">
        <v>29788.0</v>
      </c>
      <c r="C501" s="80">
        <v>12182.0</v>
      </c>
      <c r="D501" s="90">
        <f t="shared" si="1"/>
        <v>17606</v>
      </c>
      <c r="E501" s="91">
        <f t="shared" si="2"/>
        <v>0.4089566268</v>
      </c>
      <c r="F501" s="80">
        <v>42555.0</v>
      </c>
      <c r="G501" s="81">
        <v>20809.0</v>
      </c>
      <c r="H501" s="81">
        <f t="shared" si="11"/>
        <v>21746</v>
      </c>
      <c r="I501" s="82">
        <f t="shared" si="12"/>
        <v>0.4889907179</v>
      </c>
    </row>
    <row r="502" ht="15.75" customHeight="1">
      <c r="A502" s="77">
        <v>44390.0</v>
      </c>
      <c r="B502" s="80">
        <v>31009.0</v>
      </c>
      <c r="C502" s="80">
        <v>12667.0</v>
      </c>
      <c r="D502" s="90">
        <f t="shared" si="1"/>
        <v>18342</v>
      </c>
      <c r="E502" s="91">
        <f t="shared" si="2"/>
        <v>0.4084943081</v>
      </c>
      <c r="F502" s="107">
        <v>57369.0</v>
      </c>
      <c r="G502" s="108">
        <v>24967.0</v>
      </c>
      <c r="H502" s="108">
        <v>32402.0</v>
      </c>
      <c r="I502" s="109">
        <v>0.435</v>
      </c>
    </row>
    <row r="503" ht="15.75" customHeight="1">
      <c r="A503" s="77">
        <v>44391.0</v>
      </c>
      <c r="B503" s="80">
        <v>31561.0</v>
      </c>
      <c r="C503" s="80">
        <v>12691.0</v>
      </c>
      <c r="D503" s="90">
        <f t="shared" si="1"/>
        <v>18870</v>
      </c>
      <c r="E503" s="91">
        <f t="shared" si="2"/>
        <v>0.4021101993</v>
      </c>
      <c r="F503" s="107">
        <v>52602.0</v>
      </c>
      <c r="G503" s="108">
        <v>23006.0</v>
      </c>
      <c r="H503" s="108">
        <v>29596.0</v>
      </c>
      <c r="I503" s="109">
        <v>0.437</v>
      </c>
    </row>
    <row r="504" ht="15.75" customHeight="1">
      <c r="A504" s="77">
        <v>44392.0</v>
      </c>
      <c r="B504" s="80">
        <v>31502.0</v>
      </c>
      <c r="C504" s="80">
        <v>12415.0</v>
      </c>
      <c r="D504" s="90">
        <f t="shared" si="1"/>
        <v>19087</v>
      </c>
      <c r="E504" s="91">
        <f t="shared" si="2"/>
        <v>0.3941019618</v>
      </c>
      <c r="F504" s="107">
        <v>52504.0</v>
      </c>
      <c r="G504" s="108">
        <v>22927.0</v>
      </c>
      <c r="H504" s="108">
        <v>29577.0</v>
      </c>
      <c r="I504" s="109">
        <v>0.437</v>
      </c>
    </row>
    <row r="505" ht="15.75" customHeight="1">
      <c r="A505" s="77">
        <v>44393.0</v>
      </c>
      <c r="B505" s="80">
        <v>36907.0</v>
      </c>
      <c r="C505" s="80">
        <v>10168.0</v>
      </c>
      <c r="D505" s="90">
        <f t="shared" si="1"/>
        <v>26739</v>
      </c>
      <c r="E505" s="91">
        <f t="shared" si="2"/>
        <v>0.2755032921</v>
      </c>
      <c r="F505" s="107">
        <v>51261.0</v>
      </c>
      <c r="G505" s="108">
        <v>21606.0</v>
      </c>
      <c r="H505" s="108">
        <f>F505-G505</f>
        <v>29655</v>
      </c>
      <c r="I505" s="109">
        <f>G505/F505</f>
        <v>0.4214900217</v>
      </c>
    </row>
    <row r="506" ht="15.75" customHeight="1">
      <c r="A506" s="110"/>
      <c r="B506" s="95"/>
      <c r="C506" s="95"/>
      <c r="D506" s="95"/>
      <c r="E506" s="111"/>
      <c r="F506" s="95"/>
      <c r="G506" s="95"/>
      <c r="H506" s="95"/>
      <c r="I506" s="112"/>
    </row>
    <row r="507" ht="15.75" customHeight="1">
      <c r="A507" s="110"/>
      <c r="B507" s="95"/>
      <c r="C507" s="95"/>
      <c r="D507" s="95"/>
      <c r="E507" s="111"/>
      <c r="F507" s="95"/>
      <c r="G507" s="95"/>
      <c r="H507" s="95"/>
      <c r="I507" s="112"/>
    </row>
    <row r="508" ht="15.75" customHeight="1">
      <c r="A508" s="110"/>
      <c r="B508" s="95"/>
      <c r="C508" s="95"/>
      <c r="D508" s="95"/>
      <c r="E508" s="111"/>
      <c r="F508" s="95"/>
      <c r="G508" s="95"/>
      <c r="H508" s="95"/>
      <c r="I508" s="112"/>
    </row>
    <row r="509" ht="15.75" customHeight="1">
      <c r="A509" s="110"/>
      <c r="B509" s="95"/>
      <c r="C509" s="95"/>
      <c r="D509" s="95"/>
      <c r="E509" s="111"/>
      <c r="F509" s="95"/>
      <c r="G509" s="95"/>
      <c r="H509" s="95"/>
      <c r="I509" s="112"/>
    </row>
    <row r="510" ht="15.75" customHeight="1">
      <c r="A510" s="110"/>
      <c r="B510" s="95"/>
      <c r="C510" s="95"/>
      <c r="D510" s="95"/>
      <c r="E510" s="111"/>
      <c r="F510" s="95"/>
      <c r="G510" s="95"/>
      <c r="H510" s="95"/>
      <c r="I510" s="112"/>
    </row>
    <row r="511" ht="15.75" customHeight="1">
      <c r="A511" s="110"/>
      <c r="B511" s="95"/>
      <c r="C511" s="95"/>
      <c r="D511" s="95"/>
      <c r="E511" s="111"/>
      <c r="F511" s="95"/>
      <c r="G511" s="95"/>
      <c r="H511" s="95"/>
      <c r="I511" s="112"/>
    </row>
    <row r="512" ht="15.75" customHeight="1">
      <c r="A512" s="110"/>
      <c r="B512" s="95"/>
      <c r="C512" s="95"/>
      <c r="D512" s="95"/>
      <c r="E512" s="111"/>
      <c r="F512" s="95"/>
      <c r="G512" s="95"/>
      <c r="H512" s="95"/>
      <c r="I512" s="112"/>
    </row>
    <row r="513" ht="15.75" customHeight="1">
      <c r="A513" s="110"/>
      <c r="B513" s="95"/>
      <c r="C513" s="95"/>
      <c r="D513" s="95"/>
      <c r="E513" s="111"/>
      <c r="F513" s="95"/>
      <c r="G513" s="95"/>
      <c r="H513" s="95"/>
      <c r="I513" s="112"/>
    </row>
    <row r="514" ht="15.75" customHeight="1">
      <c r="A514" s="110"/>
      <c r="B514" s="95"/>
      <c r="C514" s="95"/>
      <c r="D514" s="95"/>
      <c r="E514" s="111"/>
      <c r="F514" s="95"/>
      <c r="G514" s="95"/>
      <c r="H514" s="95"/>
      <c r="I514" s="112"/>
    </row>
    <row r="515" ht="15.75" customHeight="1">
      <c r="A515" s="110"/>
      <c r="B515" s="95"/>
      <c r="C515" s="95"/>
      <c r="D515" s="95"/>
      <c r="E515" s="111"/>
      <c r="F515" s="95"/>
      <c r="G515" s="95"/>
      <c r="H515" s="95"/>
      <c r="I515" s="112"/>
    </row>
    <row r="516" ht="15.75" customHeight="1">
      <c r="A516" s="110"/>
      <c r="B516" s="95"/>
      <c r="C516" s="95"/>
      <c r="D516" s="95"/>
      <c r="E516" s="111"/>
      <c r="F516" s="95"/>
      <c r="G516" s="95"/>
      <c r="H516" s="95"/>
      <c r="I516" s="112"/>
    </row>
    <row r="517" ht="15.75" customHeight="1">
      <c r="A517" s="110"/>
      <c r="B517" s="95"/>
      <c r="C517" s="95"/>
      <c r="D517" s="95"/>
      <c r="E517" s="111"/>
      <c r="F517" s="95"/>
      <c r="G517" s="95"/>
      <c r="H517" s="95"/>
      <c r="I517" s="112"/>
    </row>
    <row r="518" ht="15.75" customHeight="1">
      <c r="A518" s="110"/>
      <c r="B518" s="95"/>
      <c r="C518" s="95"/>
      <c r="D518" s="95"/>
      <c r="E518" s="111"/>
      <c r="F518" s="95"/>
      <c r="G518" s="95"/>
      <c r="H518" s="95"/>
      <c r="I518" s="112"/>
    </row>
    <row r="519" ht="15.75" customHeight="1">
      <c r="A519" s="110"/>
      <c r="B519" s="95"/>
      <c r="C519" s="95"/>
      <c r="D519" s="95"/>
      <c r="E519" s="111"/>
      <c r="F519" s="95"/>
      <c r="G519" s="95"/>
      <c r="H519" s="95"/>
      <c r="I519" s="112"/>
    </row>
    <row r="520" ht="15.75" customHeight="1">
      <c r="A520" s="110"/>
      <c r="B520" s="95"/>
      <c r="C520" s="95"/>
      <c r="D520" s="95"/>
      <c r="E520" s="111"/>
      <c r="F520" s="95"/>
      <c r="G520" s="95"/>
      <c r="H520" s="95"/>
      <c r="I520" s="112"/>
    </row>
    <row r="521" ht="15.75" customHeight="1">
      <c r="A521" s="110"/>
      <c r="B521" s="95"/>
      <c r="C521" s="95"/>
      <c r="D521" s="95"/>
      <c r="E521" s="111"/>
      <c r="F521" s="95"/>
      <c r="G521" s="95"/>
      <c r="H521" s="95"/>
      <c r="I521" s="112"/>
    </row>
    <row r="522" ht="15.75" customHeight="1">
      <c r="A522" s="110"/>
      <c r="B522" s="95"/>
      <c r="C522" s="95"/>
      <c r="D522" s="95"/>
      <c r="E522" s="111"/>
      <c r="F522" s="95"/>
      <c r="G522" s="95"/>
      <c r="H522" s="95"/>
      <c r="I522" s="112"/>
    </row>
    <row r="523" ht="15.75" customHeight="1">
      <c r="A523" s="110"/>
      <c r="B523" s="95"/>
      <c r="C523" s="95"/>
      <c r="D523" s="95"/>
      <c r="E523" s="111"/>
      <c r="F523" s="95"/>
      <c r="G523" s="95"/>
      <c r="H523" s="95"/>
      <c r="I523" s="112"/>
    </row>
    <row r="524" ht="15.75" customHeight="1">
      <c r="A524" s="110"/>
      <c r="B524" s="95"/>
      <c r="C524" s="95"/>
      <c r="D524" s="95"/>
      <c r="E524" s="111"/>
      <c r="F524" s="95"/>
      <c r="G524" s="95"/>
      <c r="H524" s="95"/>
      <c r="I524" s="112"/>
    </row>
    <row r="525" ht="15.75" customHeight="1">
      <c r="A525" s="110"/>
      <c r="B525" s="95"/>
      <c r="C525" s="95"/>
      <c r="D525" s="95"/>
      <c r="E525" s="111"/>
      <c r="F525" s="95"/>
      <c r="G525" s="95"/>
      <c r="H525" s="95"/>
      <c r="I525" s="112"/>
    </row>
    <row r="526" ht="15.75" customHeight="1">
      <c r="A526" s="110"/>
      <c r="B526" s="95"/>
      <c r="C526" s="95"/>
      <c r="D526" s="95"/>
      <c r="E526" s="111"/>
      <c r="F526" s="95"/>
      <c r="G526" s="95"/>
      <c r="H526" s="95"/>
      <c r="I526" s="112"/>
    </row>
    <row r="527" ht="15.75" customHeight="1">
      <c r="A527" s="110"/>
      <c r="B527" s="95"/>
      <c r="C527" s="95"/>
      <c r="D527" s="95"/>
      <c r="E527" s="111"/>
      <c r="F527" s="95"/>
      <c r="G527" s="95"/>
      <c r="H527" s="95"/>
      <c r="I527" s="112"/>
    </row>
    <row r="528" ht="15.75" customHeight="1">
      <c r="A528" s="110"/>
      <c r="B528" s="95"/>
      <c r="C528" s="95"/>
      <c r="D528" s="95"/>
      <c r="E528" s="111"/>
      <c r="F528" s="95"/>
      <c r="G528" s="95"/>
      <c r="H528" s="95"/>
      <c r="I528" s="112"/>
    </row>
    <row r="529" ht="15.75" customHeight="1">
      <c r="A529" s="110"/>
      <c r="B529" s="95"/>
      <c r="C529" s="95"/>
      <c r="D529" s="95"/>
      <c r="E529" s="111"/>
      <c r="F529" s="95"/>
      <c r="G529" s="95"/>
      <c r="H529" s="95"/>
      <c r="I529" s="112"/>
    </row>
    <row r="530" ht="15.75" customHeight="1">
      <c r="A530" s="110"/>
      <c r="B530" s="95"/>
      <c r="C530" s="95"/>
      <c r="D530" s="95"/>
      <c r="E530" s="111"/>
      <c r="F530" s="95"/>
      <c r="G530" s="95"/>
      <c r="H530" s="95"/>
      <c r="I530" s="112"/>
    </row>
    <row r="531" ht="15.75" customHeight="1">
      <c r="A531" s="110"/>
      <c r="B531" s="95"/>
      <c r="C531" s="95"/>
      <c r="D531" s="95"/>
      <c r="E531" s="111"/>
      <c r="F531" s="95"/>
      <c r="G531" s="95"/>
      <c r="H531" s="95"/>
      <c r="I531" s="112"/>
    </row>
    <row r="532" ht="15.75" customHeight="1">
      <c r="A532" s="110"/>
      <c r="B532" s="95"/>
      <c r="C532" s="95"/>
      <c r="D532" s="95"/>
      <c r="E532" s="111"/>
      <c r="F532" s="95"/>
      <c r="G532" s="95"/>
      <c r="H532" s="95"/>
      <c r="I532" s="112"/>
    </row>
    <row r="533" ht="15.75" customHeight="1">
      <c r="A533" s="110"/>
      <c r="B533" s="95"/>
      <c r="C533" s="95"/>
      <c r="D533" s="95"/>
      <c r="E533" s="111"/>
      <c r="F533" s="95"/>
      <c r="G533" s="95"/>
      <c r="H533" s="95"/>
      <c r="I533" s="112"/>
    </row>
    <row r="534" ht="15.75" customHeight="1">
      <c r="A534" s="110"/>
      <c r="B534" s="95"/>
      <c r="C534" s="95"/>
      <c r="D534" s="95"/>
      <c r="E534" s="111"/>
      <c r="F534" s="95"/>
      <c r="G534" s="95"/>
      <c r="H534" s="95"/>
      <c r="I534" s="112"/>
    </row>
    <row r="535" ht="15.75" customHeight="1">
      <c r="A535" s="110"/>
      <c r="B535" s="95"/>
      <c r="C535" s="95"/>
      <c r="D535" s="95"/>
      <c r="E535" s="111"/>
      <c r="F535" s="95"/>
      <c r="G535" s="95"/>
      <c r="H535" s="95"/>
      <c r="I535" s="112"/>
    </row>
    <row r="536" ht="15.75" customHeight="1">
      <c r="A536" s="110"/>
      <c r="B536" s="95"/>
      <c r="C536" s="95"/>
      <c r="D536" s="95"/>
      <c r="E536" s="111"/>
      <c r="F536" s="95"/>
      <c r="G536" s="95"/>
      <c r="H536" s="95"/>
      <c r="I536" s="112"/>
    </row>
    <row r="537" ht="15.75" customHeight="1">
      <c r="A537" s="110"/>
      <c r="B537" s="95"/>
      <c r="C537" s="95"/>
      <c r="D537" s="95"/>
      <c r="E537" s="111"/>
      <c r="F537" s="95"/>
      <c r="G537" s="95"/>
      <c r="H537" s="95"/>
      <c r="I537" s="112"/>
    </row>
    <row r="538" ht="15.75" customHeight="1">
      <c r="A538" s="110"/>
      <c r="B538" s="95"/>
      <c r="C538" s="95"/>
      <c r="D538" s="95"/>
      <c r="E538" s="111"/>
      <c r="F538" s="95"/>
      <c r="G538" s="95"/>
      <c r="H538" s="95"/>
      <c r="I538" s="112"/>
    </row>
    <row r="539" ht="15.75" customHeight="1">
      <c r="A539" s="110"/>
      <c r="B539" s="95"/>
      <c r="C539" s="95"/>
      <c r="D539" s="95"/>
      <c r="E539" s="111"/>
      <c r="F539" s="95"/>
      <c r="G539" s="95"/>
      <c r="H539" s="95"/>
      <c r="I539" s="112"/>
    </row>
    <row r="540" ht="15.75" customHeight="1">
      <c r="A540" s="110"/>
      <c r="B540" s="95"/>
      <c r="C540" s="95"/>
      <c r="D540" s="95"/>
      <c r="E540" s="111"/>
      <c r="F540" s="95"/>
      <c r="G540" s="95"/>
      <c r="H540" s="95"/>
      <c r="I540" s="112"/>
    </row>
    <row r="541" ht="15.75" customHeight="1">
      <c r="A541" s="110"/>
      <c r="B541" s="95"/>
      <c r="C541" s="95"/>
      <c r="D541" s="95"/>
      <c r="E541" s="111"/>
      <c r="F541" s="95"/>
      <c r="G541" s="95"/>
      <c r="H541" s="95"/>
      <c r="I541" s="112"/>
    </row>
    <row r="542" ht="15.75" customHeight="1">
      <c r="A542" s="110"/>
      <c r="B542" s="95"/>
      <c r="C542" s="95"/>
      <c r="D542" s="95"/>
      <c r="E542" s="111"/>
      <c r="F542" s="95"/>
      <c r="G542" s="95"/>
      <c r="H542" s="95"/>
      <c r="I542" s="112"/>
    </row>
    <row r="543" ht="15.75" customHeight="1">
      <c r="A543" s="110"/>
      <c r="B543" s="95"/>
      <c r="C543" s="95"/>
      <c r="D543" s="95"/>
      <c r="E543" s="111"/>
      <c r="F543" s="95"/>
      <c r="G543" s="95"/>
      <c r="H543" s="95"/>
      <c r="I543" s="112"/>
    </row>
    <row r="544" ht="15.75" customHeight="1">
      <c r="A544" s="110"/>
      <c r="B544" s="95"/>
      <c r="C544" s="95"/>
      <c r="D544" s="95"/>
      <c r="E544" s="111"/>
      <c r="F544" s="95"/>
      <c r="G544" s="95"/>
      <c r="H544" s="95"/>
      <c r="I544" s="112"/>
    </row>
    <row r="545" ht="15.75" customHeight="1">
      <c r="A545" s="110"/>
      <c r="B545" s="95"/>
      <c r="C545" s="95"/>
      <c r="D545" s="95"/>
      <c r="E545" s="111"/>
      <c r="F545" s="95"/>
      <c r="G545" s="95"/>
      <c r="H545" s="95"/>
      <c r="I545" s="112"/>
    </row>
    <row r="546" ht="15.75" customHeight="1">
      <c r="A546" s="110"/>
      <c r="B546" s="95"/>
      <c r="C546" s="95"/>
      <c r="D546" s="95"/>
      <c r="E546" s="111"/>
      <c r="F546" s="95"/>
      <c r="G546" s="95"/>
      <c r="H546" s="95"/>
      <c r="I546" s="112"/>
    </row>
    <row r="547" ht="15.75" customHeight="1">
      <c r="A547" s="110"/>
      <c r="B547" s="95"/>
      <c r="C547" s="95"/>
      <c r="D547" s="95"/>
      <c r="E547" s="111"/>
      <c r="F547" s="95"/>
      <c r="G547" s="95"/>
      <c r="H547" s="95"/>
      <c r="I547" s="112"/>
    </row>
    <row r="548" ht="15.75" customHeight="1">
      <c r="A548" s="110"/>
      <c r="B548" s="95"/>
      <c r="C548" s="95"/>
      <c r="D548" s="95"/>
      <c r="E548" s="111"/>
      <c r="F548" s="95"/>
      <c r="G548" s="95"/>
      <c r="H548" s="95"/>
      <c r="I548" s="112"/>
    </row>
    <row r="549" ht="15.75" customHeight="1">
      <c r="A549" s="110"/>
      <c r="B549" s="95"/>
      <c r="C549" s="95"/>
      <c r="D549" s="95"/>
      <c r="E549" s="111"/>
      <c r="F549" s="95"/>
      <c r="G549" s="95"/>
      <c r="H549" s="95"/>
      <c r="I549" s="112"/>
    </row>
    <row r="550" ht="15.75" customHeight="1">
      <c r="A550" s="110"/>
      <c r="B550" s="95"/>
      <c r="C550" s="95"/>
      <c r="D550" s="95"/>
      <c r="E550" s="111"/>
      <c r="F550" s="95"/>
      <c r="G550" s="95"/>
      <c r="H550" s="95"/>
      <c r="I550" s="112"/>
    </row>
    <row r="551" ht="15.75" customHeight="1">
      <c r="A551" s="110"/>
      <c r="B551" s="95"/>
      <c r="C551" s="95"/>
      <c r="D551" s="95"/>
      <c r="E551" s="111"/>
      <c r="F551" s="95"/>
      <c r="G551" s="95"/>
      <c r="H551" s="95"/>
      <c r="I551" s="112"/>
    </row>
    <row r="552" ht="15.75" customHeight="1">
      <c r="A552" s="110"/>
      <c r="B552" s="95"/>
      <c r="C552" s="95"/>
      <c r="D552" s="95"/>
      <c r="E552" s="111"/>
      <c r="F552" s="95"/>
      <c r="G552" s="95"/>
      <c r="H552" s="95"/>
      <c r="I552" s="112"/>
    </row>
    <row r="553" ht="15.75" customHeight="1">
      <c r="A553" s="110"/>
      <c r="B553" s="95"/>
      <c r="C553" s="95"/>
      <c r="D553" s="95"/>
      <c r="E553" s="111"/>
      <c r="F553" s="95"/>
      <c r="G553" s="95"/>
      <c r="H553" s="95"/>
      <c r="I553" s="112"/>
    </row>
    <row r="554" ht="15.75" customHeight="1">
      <c r="A554" s="110"/>
      <c r="B554" s="95"/>
      <c r="C554" s="95"/>
      <c r="D554" s="95"/>
      <c r="E554" s="111"/>
      <c r="F554" s="95"/>
      <c r="G554" s="95"/>
      <c r="H554" s="95"/>
      <c r="I554" s="112"/>
    </row>
    <row r="555" ht="15.75" customHeight="1">
      <c r="A555" s="110"/>
      <c r="B555" s="95"/>
      <c r="C555" s="95"/>
      <c r="D555" s="95"/>
      <c r="E555" s="111"/>
      <c r="F555" s="95"/>
      <c r="G555" s="95"/>
      <c r="H555" s="95"/>
      <c r="I555" s="112"/>
    </row>
    <row r="556" ht="15.75" customHeight="1">
      <c r="A556" s="110"/>
      <c r="B556" s="95"/>
      <c r="C556" s="95"/>
      <c r="D556" s="95"/>
      <c r="E556" s="111"/>
      <c r="F556" s="95"/>
      <c r="G556" s="95"/>
      <c r="H556" s="95"/>
      <c r="I556" s="112"/>
    </row>
    <row r="557" ht="15.75" customHeight="1">
      <c r="A557" s="110"/>
      <c r="B557" s="95"/>
      <c r="C557" s="95"/>
      <c r="D557" s="95"/>
      <c r="E557" s="111"/>
      <c r="F557" s="95"/>
      <c r="G557" s="95"/>
      <c r="H557" s="95"/>
      <c r="I557" s="112"/>
    </row>
    <row r="558" ht="15.75" customHeight="1">
      <c r="A558" s="110"/>
      <c r="B558" s="95"/>
      <c r="C558" s="95"/>
      <c r="D558" s="95"/>
      <c r="E558" s="111"/>
      <c r="F558" s="95"/>
      <c r="G558" s="95"/>
      <c r="H558" s="95"/>
      <c r="I558" s="112"/>
    </row>
    <row r="559" ht="15.75" customHeight="1">
      <c r="A559" s="110"/>
      <c r="B559" s="95"/>
      <c r="C559" s="95"/>
      <c r="D559" s="95"/>
      <c r="E559" s="111"/>
      <c r="F559" s="95"/>
      <c r="G559" s="95"/>
      <c r="H559" s="95"/>
      <c r="I559" s="112"/>
    </row>
    <row r="560" ht="15.75" customHeight="1">
      <c r="A560" s="110"/>
      <c r="B560" s="95"/>
      <c r="C560" s="95"/>
      <c r="D560" s="95"/>
      <c r="E560" s="111"/>
      <c r="F560" s="95"/>
      <c r="G560" s="95"/>
      <c r="H560" s="95"/>
      <c r="I560" s="112"/>
    </row>
    <row r="561" ht="15.75" customHeight="1">
      <c r="A561" s="110"/>
      <c r="B561" s="95"/>
      <c r="C561" s="95"/>
      <c r="D561" s="95"/>
      <c r="E561" s="111"/>
      <c r="F561" s="95"/>
      <c r="G561" s="95"/>
      <c r="H561" s="95"/>
      <c r="I561" s="112"/>
    </row>
    <row r="562" ht="15.75" customHeight="1">
      <c r="A562" s="110"/>
      <c r="B562" s="95"/>
      <c r="C562" s="95"/>
      <c r="D562" s="95"/>
      <c r="E562" s="111"/>
      <c r="F562" s="95"/>
      <c r="G562" s="95"/>
      <c r="H562" s="95"/>
      <c r="I562" s="112"/>
    </row>
    <row r="563" ht="15.75" customHeight="1">
      <c r="A563" s="110"/>
      <c r="B563" s="95"/>
      <c r="C563" s="95"/>
      <c r="D563" s="95"/>
      <c r="E563" s="111"/>
      <c r="F563" s="95"/>
      <c r="G563" s="95"/>
      <c r="H563" s="95"/>
      <c r="I563" s="112"/>
    </row>
    <row r="564" ht="15.75" customHeight="1">
      <c r="A564" s="110"/>
      <c r="B564" s="95"/>
      <c r="C564" s="95"/>
      <c r="D564" s="95"/>
      <c r="E564" s="111"/>
      <c r="F564" s="95"/>
      <c r="G564" s="95"/>
      <c r="H564" s="95"/>
      <c r="I564" s="112"/>
    </row>
    <row r="565" ht="15.75" customHeight="1">
      <c r="A565" s="110"/>
      <c r="B565" s="95"/>
      <c r="C565" s="95"/>
      <c r="D565" s="95"/>
      <c r="E565" s="111"/>
      <c r="F565" s="95"/>
      <c r="G565" s="95"/>
      <c r="H565" s="95"/>
      <c r="I565" s="112"/>
    </row>
    <row r="566" ht="15.75" customHeight="1">
      <c r="A566" s="110"/>
      <c r="B566" s="95"/>
      <c r="C566" s="95"/>
      <c r="D566" s="95"/>
      <c r="E566" s="111"/>
      <c r="F566" s="95"/>
      <c r="G566" s="95"/>
      <c r="H566" s="95"/>
      <c r="I566" s="112"/>
    </row>
    <row r="567" ht="15.75" customHeight="1">
      <c r="A567" s="110"/>
      <c r="B567" s="95"/>
      <c r="C567" s="95"/>
      <c r="D567" s="95"/>
      <c r="E567" s="111"/>
      <c r="F567" s="95"/>
      <c r="G567" s="95"/>
      <c r="H567" s="95"/>
      <c r="I567" s="112"/>
    </row>
    <row r="568" ht="15.75" customHeight="1">
      <c r="A568" s="110"/>
      <c r="B568" s="95"/>
      <c r="C568" s="95"/>
      <c r="D568" s="95"/>
      <c r="E568" s="111"/>
      <c r="F568" s="95"/>
      <c r="G568" s="95"/>
      <c r="H568" s="95"/>
      <c r="I568" s="112"/>
    </row>
    <row r="569" ht="15.75" customHeight="1">
      <c r="A569" s="110"/>
      <c r="B569" s="95"/>
      <c r="C569" s="95"/>
      <c r="D569" s="95"/>
      <c r="E569" s="111"/>
      <c r="F569" s="95"/>
      <c r="G569" s="95"/>
      <c r="H569" s="95"/>
      <c r="I569" s="112"/>
    </row>
    <row r="570" ht="15.75" customHeight="1">
      <c r="A570" s="110"/>
      <c r="B570" s="95"/>
      <c r="C570" s="95"/>
      <c r="D570" s="95"/>
      <c r="E570" s="111"/>
      <c r="F570" s="95"/>
      <c r="G570" s="95"/>
      <c r="H570" s="95"/>
      <c r="I570" s="112"/>
    </row>
    <row r="571" ht="15.75" customHeight="1">
      <c r="A571" s="110"/>
      <c r="B571" s="95"/>
      <c r="C571" s="95"/>
      <c r="D571" s="95"/>
      <c r="E571" s="111"/>
      <c r="F571" s="95"/>
      <c r="G571" s="95"/>
      <c r="H571" s="95"/>
      <c r="I571" s="112"/>
    </row>
    <row r="572" ht="15.75" customHeight="1">
      <c r="A572" s="110"/>
      <c r="B572" s="95"/>
      <c r="C572" s="95"/>
      <c r="D572" s="95"/>
      <c r="E572" s="111"/>
      <c r="F572" s="95"/>
      <c r="G572" s="95"/>
      <c r="H572" s="95"/>
      <c r="I572" s="112"/>
    </row>
    <row r="573" ht="15.75" customHeight="1">
      <c r="A573" s="110"/>
      <c r="B573" s="95"/>
      <c r="C573" s="95"/>
      <c r="D573" s="95"/>
      <c r="E573" s="111"/>
      <c r="F573" s="95"/>
      <c r="G573" s="95"/>
      <c r="H573" s="95"/>
      <c r="I573" s="112"/>
    </row>
    <row r="574" ht="15.75" customHeight="1">
      <c r="A574" s="110"/>
      <c r="B574" s="95"/>
      <c r="C574" s="95"/>
      <c r="D574" s="95"/>
      <c r="E574" s="111"/>
      <c r="F574" s="95"/>
      <c r="G574" s="95"/>
      <c r="H574" s="95"/>
      <c r="I574" s="112"/>
    </row>
    <row r="575" ht="15.75" customHeight="1">
      <c r="A575" s="110"/>
      <c r="B575" s="95"/>
      <c r="C575" s="95"/>
      <c r="D575" s="95"/>
      <c r="E575" s="111"/>
      <c r="F575" s="95"/>
      <c r="G575" s="95"/>
      <c r="H575" s="95"/>
      <c r="I575" s="112"/>
    </row>
    <row r="576" ht="15.75" customHeight="1">
      <c r="A576" s="110"/>
      <c r="B576" s="95"/>
      <c r="C576" s="95"/>
      <c r="D576" s="95"/>
      <c r="E576" s="111"/>
      <c r="F576" s="95"/>
      <c r="G576" s="95"/>
      <c r="H576" s="95"/>
      <c r="I576" s="112"/>
    </row>
    <row r="577" ht="15.75" customHeight="1">
      <c r="A577" s="110"/>
      <c r="B577" s="95"/>
      <c r="C577" s="95"/>
      <c r="D577" s="95"/>
      <c r="E577" s="111"/>
      <c r="F577" s="95"/>
      <c r="G577" s="95"/>
      <c r="H577" s="95"/>
      <c r="I577" s="112"/>
    </row>
    <row r="578" ht="15.75" customHeight="1">
      <c r="A578" s="110"/>
      <c r="B578" s="95"/>
      <c r="C578" s="95"/>
      <c r="D578" s="95"/>
      <c r="E578" s="111"/>
      <c r="F578" s="95"/>
      <c r="G578" s="95"/>
      <c r="H578" s="95"/>
      <c r="I578" s="112"/>
    </row>
    <row r="579" ht="15.75" customHeight="1">
      <c r="A579" s="110"/>
      <c r="B579" s="95"/>
      <c r="C579" s="95"/>
      <c r="D579" s="95"/>
      <c r="E579" s="111"/>
      <c r="F579" s="95"/>
      <c r="G579" s="95"/>
      <c r="H579" s="95"/>
      <c r="I579" s="112"/>
    </row>
    <row r="580" ht="15.75" customHeight="1">
      <c r="A580" s="110"/>
      <c r="B580" s="95"/>
      <c r="C580" s="95"/>
      <c r="D580" s="95"/>
      <c r="E580" s="111"/>
      <c r="F580" s="95"/>
      <c r="G580" s="95"/>
      <c r="H580" s="95"/>
      <c r="I580" s="112"/>
    </row>
    <row r="581" ht="15.75" customHeight="1">
      <c r="A581" s="110"/>
      <c r="B581" s="95"/>
      <c r="C581" s="95"/>
      <c r="D581" s="95"/>
      <c r="E581" s="111"/>
      <c r="F581" s="95"/>
      <c r="G581" s="95"/>
      <c r="H581" s="95"/>
      <c r="I581" s="112"/>
    </row>
    <row r="582" ht="15.75" customHeight="1">
      <c r="A582" s="110"/>
      <c r="B582" s="95"/>
      <c r="C582" s="95"/>
      <c r="D582" s="95"/>
      <c r="E582" s="111"/>
      <c r="F582" s="95"/>
      <c r="G582" s="95"/>
      <c r="H582" s="95"/>
      <c r="I582" s="112"/>
    </row>
    <row r="583" ht="15.75" customHeight="1">
      <c r="A583" s="110"/>
      <c r="B583" s="95"/>
      <c r="C583" s="95"/>
      <c r="D583" s="95"/>
      <c r="E583" s="111"/>
      <c r="F583" s="95"/>
      <c r="G583" s="95"/>
      <c r="H583" s="95"/>
      <c r="I583" s="112"/>
    </row>
    <row r="584" ht="15.75" customHeight="1">
      <c r="A584" s="110"/>
      <c r="B584" s="95"/>
      <c r="C584" s="95"/>
      <c r="D584" s="95"/>
      <c r="E584" s="111"/>
      <c r="F584" s="95"/>
      <c r="G584" s="95"/>
      <c r="H584" s="95"/>
      <c r="I584" s="112"/>
    </row>
    <row r="585" ht="15.75" customHeight="1">
      <c r="A585" s="110"/>
      <c r="B585" s="95"/>
      <c r="C585" s="95"/>
      <c r="D585" s="95"/>
      <c r="E585" s="111"/>
      <c r="F585" s="95"/>
      <c r="G585" s="95"/>
      <c r="H585" s="95"/>
      <c r="I585" s="112"/>
    </row>
    <row r="586" ht="15.75" customHeight="1">
      <c r="A586" s="110"/>
      <c r="B586" s="95"/>
      <c r="C586" s="95"/>
      <c r="D586" s="95"/>
      <c r="E586" s="111"/>
      <c r="F586" s="95"/>
      <c r="G586" s="95"/>
      <c r="H586" s="95"/>
      <c r="I586" s="112"/>
    </row>
    <row r="587" ht="15.75" customHeight="1">
      <c r="A587" s="110"/>
      <c r="B587" s="95"/>
      <c r="C587" s="95"/>
      <c r="D587" s="95"/>
      <c r="E587" s="111"/>
      <c r="F587" s="95"/>
      <c r="G587" s="95"/>
      <c r="H587" s="95"/>
      <c r="I587" s="112"/>
    </row>
    <row r="588" ht="15.75" customHeight="1">
      <c r="A588" s="110"/>
      <c r="B588" s="95"/>
      <c r="C588" s="95"/>
      <c r="D588" s="95"/>
      <c r="E588" s="111"/>
      <c r="F588" s="95"/>
      <c r="G588" s="95"/>
      <c r="H588" s="95"/>
      <c r="I588" s="112"/>
    </row>
    <row r="589" ht="15.75" customHeight="1">
      <c r="A589" s="110"/>
      <c r="B589" s="95"/>
      <c r="C589" s="95"/>
      <c r="D589" s="95"/>
      <c r="E589" s="111"/>
      <c r="F589" s="95"/>
      <c r="G589" s="95"/>
      <c r="H589" s="95"/>
      <c r="I589" s="112"/>
    </row>
    <row r="590" ht="15.75" customHeight="1">
      <c r="A590" s="110"/>
      <c r="B590" s="95"/>
      <c r="C590" s="95"/>
      <c r="D590" s="95"/>
      <c r="E590" s="111"/>
      <c r="F590" s="95"/>
      <c r="G590" s="95"/>
      <c r="H590" s="95"/>
      <c r="I590" s="112"/>
    </row>
    <row r="591" ht="15.75" customHeight="1">
      <c r="A591" s="110"/>
      <c r="B591" s="95"/>
      <c r="C591" s="95"/>
      <c r="D591" s="95"/>
      <c r="E591" s="111"/>
      <c r="F591" s="95"/>
      <c r="G591" s="95"/>
      <c r="H591" s="95"/>
      <c r="I591" s="112"/>
    </row>
    <row r="592" ht="15.75" customHeight="1">
      <c r="A592" s="110"/>
      <c r="B592" s="95"/>
      <c r="C592" s="95"/>
      <c r="D592" s="95"/>
      <c r="E592" s="111"/>
      <c r="F592" s="95"/>
      <c r="G592" s="95"/>
      <c r="H592" s="95"/>
      <c r="I592" s="112"/>
    </row>
    <row r="593" ht="15.75" customHeight="1">
      <c r="A593" s="110"/>
      <c r="B593" s="95"/>
      <c r="C593" s="95"/>
      <c r="D593" s="95"/>
      <c r="E593" s="111"/>
      <c r="F593" s="95"/>
      <c r="G593" s="95"/>
      <c r="H593" s="95"/>
      <c r="I593" s="112"/>
    </row>
    <row r="594" ht="15.75" customHeight="1">
      <c r="A594" s="110"/>
      <c r="B594" s="95"/>
      <c r="C594" s="95"/>
      <c r="D594" s="95"/>
      <c r="E594" s="111"/>
      <c r="F594" s="95"/>
      <c r="G594" s="95"/>
      <c r="H594" s="95"/>
      <c r="I594" s="112"/>
    </row>
    <row r="595" ht="15.75" customHeight="1">
      <c r="A595" s="110"/>
      <c r="B595" s="95"/>
      <c r="C595" s="95"/>
      <c r="D595" s="95"/>
      <c r="E595" s="111"/>
      <c r="F595" s="95"/>
      <c r="G595" s="95"/>
      <c r="H595" s="95"/>
      <c r="I595" s="112"/>
    </row>
    <row r="596" ht="15.75" customHeight="1">
      <c r="A596" s="110"/>
      <c r="B596" s="95"/>
      <c r="C596" s="95"/>
      <c r="D596" s="95"/>
      <c r="E596" s="111"/>
      <c r="F596" s="95"/>
      <c r="G596" s="95"/>
      <c r="H596" s="95"/>
      <c r="I596" s="112"/>
    </row>
    <row r="597" ht="15.75" customHeight="1">
      <c r="A597" s="110"/>
      <c r="B597" s="95"/>
      <c r="C597" s="95"/>
      <c r="D597" s="95"/>
      <c r="E597" s="111"/>
      <c r="F597" s="95"/>
      <c r="G597" s="95"/>
      <c r="H597" s="95"/>
      <c r="I597" s="112"/>
    </row>
    <row r="598" ht="15.75" customHeight="1">
      <c r="A598" s="110"/>
      <c r="B598" s="95"/>
      <c r="C598" s="95"/>
      <c r="D598" s="95"/>
      <c r="E598" s="111"/>
      <c r="F598" s="95"/>
      <c r="G598" s="95"/>
      <c r="H598" s="95"/>
      <c r="I598" s="112"/>
    </row>
    <row r="599" ht="15.75" customHeight="1">
      <c r="A599" s="110"/>
      <c r="B599" s="95"/>
      <c r="C599" s="95"/>
      <c r="D599" s="95"/>
      <c r="E599" s="111"/>
      <c r="F599" s="95"/>
      <c r="G599" s="95"/>
      <c r="H599" s="95"/>
      <c r="I599" s="112"/>
    </row>
    <row r="600" ht="15.75" customHeight="1">
      <c r="A600" s="110"/>
      <c r="B600" s="95"/>
      <c r="C600" s="95"/>
      <c r="D600" s="95"/>
      <c r="E600" s="111"/>
      <c r="F600" s="95"/>
      <c r="G600" s="95"/>
      <c r="H600" s="95"/>
      <c r="I600" s="112"/>
    </row>
    <row r="601" ht="15.75" customHeight="1">
      <c r="A601" s="110"/>
      <c r="B601" s="95"/>
      <c r="C601" s="95"/>
      <c r="D601" s="95"/>
      <c r="E601" s="111"/>
      <c r="F601" s="95"/>
      <c r="G601" s="95"/>
      <c r="H601" s="95"/>
      <c r="I601" s="112"/>
    </row>
    <row r="602" ht="15.75" customHeight="1">
      <c r="A602" s="110"/>
      <c r="B602" s="95"/>
      <c r="C602" s="95"/>
      <c r="D602" s="95"/>
      <c r="E602" s="111"/>
      <c r="F602" s="95"/>
      <c r="G602" s="95"/>
      <c r="H602" s="95"/>
      <c r="I602" s="112"/>
    </row>
    <row r="603" ht="15.75" customHeight="1">
      <c r="A603" s="110"/>
      <c r="B603" s="95"/>
      <c r="C603" s="95"/>
      <c r="D603" s="95"/>
      <c r="E603" s="111"/>
      <c r="F603" s="95"/>
      <c r="G603" s="95"/>
      <c r="H603" s="95"/>
      <c r="I603" s="112"/>
    </row>
    <row r="604" ht="15.75" customHeight="1">
      <c r="A604" s="110"/>
      <c r="B604" s="95"/>
      <c r="C604" s="95"/>
      <c r="D604" s="95"/>
      <c r="E604" s="111"/>
      <c r="F604" s="95"/>
      <c r="G604" s="95"/>
      <c r="H604" s="95"/>
      <c r="I604" s="112"/>
    </row>
    <row r="605" ht="15.75" customHeight="1">
      <c r="A605" s="110"/>
      <c r="B605" s="95"/>
      <c r="C605" s="95"/>
      <c r="D605" s="95"/>
      <c r="E605" s="111"/>
      <c r="F605" s="95"/>
      <c r="G605" s="95"/>
      <c r="H605" s="95"/>
      <c r="I605" s="112"/>
    </row>
    <row r="606" ht="15.75" customHeight="1">
      <c r="A606" s="110"/>
      <c r="B606" s="95"/>
      <c r="C606" s="95"/>
      <c r="D606" s="95"/>
      <c r="E606" s="111"/>
      <c r="F606" s="95"/>
      <c r="G606" s="95"/>
      <c r="H606" s="95"/>
      <c r="I606" s="112"/>
    </row>
    <row r="607" ht="15.75" customHeight="1">
      <c r="A607" s="110"/>
      <c r="B607" s="95"/>
      <c r="C607" s="95"/>
      <c r="D607" s="95"/>
      <c r="E607" s="111"/>
      <c r="F607" s="95"/>
      <c r="G607" s="95"/>
      <c r="H607" s="95"/>
      <c r="I607" s="112"/>
    </row>
    <row r="608" ht="15.75" customHeight="1">
      <c r="A608" s="110"/>
      <c r="B608" s="95"/>
      <c r="C608" s="95"/>
      <c r="D608" s="95"/>
      <c r="E608" s="111"/>
      <c r="F608" s="95"/>
      <c r="G608" s="95"/>
      <c r="H608" s="95"/>
      <c r="I608" s="112"/>
    </row>
    <row r="609" ht="15.75" customHeight="1">
      <c r="A609" s="110"/>
      <c r="B609" s="95"/>
      <c r="C609" s="95"/>
      <c r="D609" s="95"/>
      <c r="E609" s="111"/>
      <c r="F609" s="95"/>
      <c r="G609" s="95"/>
      <c r="H609" s="95"/>
      <c r="I609" s="112"/>
    </row>
    <row r="610" ht="15.75" customHeight="1">
      <c r="A610" s="110"/>
      <c r="B610" s="95"/>
      <c r="C610" s="95"/>
      <c r="D610" s="95"/>
      <c r="E610" s="111"/>
      <c r="F610" s="95"/>
      <c r="G610" s="95"/>
      <c r="H610" s="95"/>
      <c r="I610" s="112"/>
    </row>
    <row r="611" ht="15.75" customHeight="1">
      <c r="A611" s="110"/>
      <c r="B611" s="95"/>
      <c r="C611" s="95"/>
      <c r="D611" s="95"/>
      <c r="E611" s="111"/>
      <c r="F611" s="95"/>
      <c r="G611" s="95"/>
      <c r="H611" s="95"/>
      <c r="I611" s="112"/>
    </row>
    <row r="612" ht="15.75" customHeight="1">
      <c r="A612" s="110"/>
      <c r="B612" s="95"/>
      <c r="C612" s="95"/>
      <c r="D612" s="95"/>
      <c r="E612" s="111"/>
      <c r="F612" s="95"/>
      <c r="G612" s="95"/>
      <c r="H612" s="95"/>
      <c r="I612" s="112"/>
    </row>
    <row r="613" ht="15.75" customHeight="1">
      <c r="A613" s="110"/>
      <c r="B613" s="95"/>
      <c r="C613" s="95"/>
      <c r="D613" s="95"/>
      <c r="E613" s="111"/>
      <c r="F613" s="95"/>
      <c r="G613" s="95"/>
      <c r="H613" s="95"/>
      <c r="I613" s="112"/>
    </row>
    <row r="614" ht="15.75" customHeight="1">
      <c r="A614" s="110"/>
      <c r="B614" s="95"/>
      <c r="C614" s="95"/>
      <c r="D614" s="95"/>
      <c r="E614" s="111"/>
      <c r="F614" s="95"/>
      <c r="G614" s="95"/>
      <c r="H614" s="95"/>
      <c r="I614" s="112"/>
    </row>
    <row r="615" ht="15.75" customHeight="1">
      <c r="A615" s="110"/>
      <c r="B615" s="95"/>
      <c r="C615" s="95"/>
      <c r="D615" s="95"/>
      <c r="E615" s="111"/>
      <c r="F615" s="95"/>
      <c r="G615" s="95"/>
      <c r="H615" s="95"/>
      <c r="I615" s="112"/>
    </row>
    <row r="616" ht="15.75" customHeight="1">
      <c r="A616" s="110"/>
      <c r="B616" s="95"/>
      <c r="C616" s="95"/>
      <c r="D616" s="95"/>
      <c r="E616" s="111"/>
      <c r="F616" s="95"/>
      <c r="G616" s="95"/>
      <c r="H616" s="95"/>
      <c r="I616" s="112"/>
    </row>
    <row r="617" ht="15.75" customHeight="1">
      <c r="A617" s="110"/>
      <c r="B617" s="95"/>
      <c r="C617" s="95"/>
      <c r="D617" s="95"/>
      <c r="E617" s="111"/>
      <c r="F617" s="95"/>
      <c r="G617" s="95"/>
      <c r="H617" s="95"/>
      <c r="I617" s="112"/>
    </row>
    <row r="618" ht="15.75" customHeight="1">
      <c r="A618" s="110"/>
      <c r="B618" s="95"/>
      <c r="C618" s="95"/>
      <c r="D618" s="95"/>
      <c r="E618" s="111"/>
      <c r="F618" s="95"/>
      <c r="G618" s="95"/>
      <c r="H618" s="95"/>
      <c r="I618" s="112"/>
    </row>
    <row r="619" ht="15.75" customHeight="1">
      <c r="A619" s="110"/>
      <c r="B619" s="95"/>
      <c r="C619" s="95"/>
      <c r="D619" s="95"/>
      <c r="E619" s="111"/>
      <c r="F619" s="95"/>
      <c r="G619" s="95"/>
      <c r="H619" s="95"/>
      <c r="I619" s="112"/>
    </row>
    <row r="620" ht="15.75" customHeight="1">
      <c r="A620" s="110"/>
      <c r="B620" s="95"/>
      <c r="C620" s="95"/>
      <c r="D620" s="95"/>
      <c r="E620" s="111"/>
      <c r="F620" s="95"/>
      <c r="G620" s="95"/>
      <c r="H620" s="95"/>
      <c r="I620" s="112"/>
    </row>
    <row r="621" ht="15.75" customHeight="1">
      <c r="A621" s="110"/>
      <c r="B621" s="95"/>
      <c r="C621" s="95"/>
      <c r="D621" s="95"/>
      <c r="E621" s="111"/>
      <c r="F621" s="95"/>
      <c r="G621" s="95"/>
      <c r="H621" s="95"/>
      <c r="I621" s="112"/>
    </row>
    <row r="622" ht="15.75" customHeight="1">
      <c r="A622" s="110"/>
      <c r="B622" s="95"/>
      <c r="C622" s="95"/>
      <c r="D622" s="95"/>
      <c r="E622" s="111"/>
      <c r="F622" s="95"/>
      <c r="G622" s="95"/>
      <c r="H622" s="95"/>
      <c r="I622" s="112"/>
    </row>
    <row r="623" ht="15.75" customHeight="1">
      <c r="A623" s="110"/>
      <c r="B623" s="95"/>
      <c r="C623" s="95"/>
      <c r="D623" s="95"/>
      <c r="E623" s="111"/>
      <c r="F623" s="95"/>
      <c r="G623" s="95"/>
      <c r="H623" s="95"/>
      <c r="I623" s="112"/>
    </row>
    <row r="624" ht="15.75" customHeight="1">
      <c r="A624" s="110"/>
      <c r="B624" s="95"/>
      <c r="C624" s="95"/>
      <c r="D624" s="95"/>
      <c r="E624" s="111"/>
      <c r="F624" s="95"/>
      <c r="G624" s="95"/>
      <c r="H624" s="95"/>
      <c r="I624" s="112"/>
    </row>
    <row r="625" ht="15.75" customHeight="1">
      <c r="A625" s="110"/>
      <c r="B625" s="95"/>
      <c r="C625" s="95"/>
      <c r="D625" s="95"/>
      <c r="E625" s="111"/>
      <c r="F625" s="95"/>
      <c r="G625" s="95"/>
      <c r="H625" s="95"/>
      <c r="I625" s="112"/>
    </row>
    <row r="626" ht="15.75" customHeight="1">
      <c r="A626" s="110"/>
      <c r="B626" s="95"/>
      <c r="C626" s="95"/>
      <c r="D626" s="95"/>
      <c r="E626" s="111"/>
      <c r="F626" s="95"/>
      <c r="G626" s="95"/>
      <c r="H626" s="95"/>
      <c r="I626" s="112"/>
    </row>
    <row r="627" ht="15.75" customHeight="1">
      <c r="A627" s="110"/>
      <c r="B627" s="95"/>
      <c r="C627" s="95"/>
      <c r="D627" s="95"/>
      <c r="E627" s="111"/>
      <c r="F627" s="95"/>
      <c r="G627" s="95"/>
      <c r="H627" s="95"/>
      <c r="I627" s="112"/>
    </row>
    <row r="628" ht="15.75" customHeight="1">
      <c r="A628" s="110"/>
      <c r="B628" s="95"/>
      <c r="C628" s="95"/>
      <c r="D628" s="95"/>
      <c r="E628" s="111"/>
      <c r="F628" s="95"/>
      <c r="G628" s="95"/>
      <c r="H628" s="95"/>
      <c r="I628" s="112"/>
    </row>
    <row r="629" ht="15.75" customHeight="1">
      <c r="A629" s="110"/>
      <c r="B629" s="95"/>
      <c r="C629" s="95"/>
      <c r="D629" s="95"/>
      <c r="E629" s="111"/>
      <c r="F629" s="95"/>
      <c r="G629" s="95"/>
      <c r="H629" s="95"/>
      <c r="I629" s="112"/>
    </row>
    <row r="630" ht="15.75" customHeight="1">
      <c r="A630" s="110"/>
      <c r="B630" s="95"/>
      <c r="C630" s="95"/>
      <c r="D630" s="95"/>
      <c r="E630" s="111"/>
      <c r="F630" s="95"/>
      <c r="G630" s="95"/>
      <c r="H630" s="95"/>
      <c r="I630" s="112"/>
    </row>
    <row r="631" ht="15.75" customHeight="1">
      <c r="A631" s="110"/>
      <c r="B631" s="95"/>
      <c r="C631" s="95"/>
      <c r="D631" s="95"/>
      <c r="E631" s="111"/>
      <c r="F631" s="95"/>
      <c r="G631" s="95"/>
      <c r="H631" s="95"/>
      <c r="I631" s="112"/>
    </row>
    <row r="632" ht="15.75" customHeight="1">
      <c r="A632" s="110"/>
      <c r="B632" s="95"/>
      <c r="C632" s="95"/>
      <c r="D632" s="95"/>
      <c r="E632" s="111"/>
      <c r="F632" s="95"/>
      <c r="G632" s="95"/>
      <c r="H632" s="95"/>
      <c r="I632" s="112"/>
    </row>
    <row r="633" ht="15.75" customHeight="1">
      <c r="A633" s="110"/>
      <c r="B633" s="95"/>
      <c r="C633" s="95"/>
      <c r="D633" s="95"/>
      <c r="E633" s="111"/>
      <c r="F633" s="95"/>
      <c r="G633" s="95"/>
      <c r="H633" s="95"/>
      <c r="I633" s="112"/>
    </row>
    <row r="634" ht="15.75" customHeight="1">
      <c r="A634" s="110"/>
      <c r="B634" s="95"/>
      <c r="C634" s="95"/>
      <c r="D634" s="95"/>
      <c r="E634" s="111"/>
      <c r="F634" s="95"/>
      <c r="G634" s="95"/>
      <c r="H634" s="95"/>
      <c r="I634" s="112"/>
    </row>
    <row r="635" ht="15.75" customHeight="1">
      <c r="A635" s="110"/>
      <c r="B635" s="95"/>
      <c r="C635" s="95"/>
      <c r="D635" s="95"/>
      <c r="E635" s="111"/>
      <c r="F635" s="95"/>
      <c r="G635" s="95"/>
      <c r="H635" s="95"/>
      <c r="I635" s="112"/>
    </row>
    <row r="636" ht="15.75" customHeight="1">
      <c r="A636" s="110"/>
      <c r="B636" s="95"/>
      <c r="C636" s="95"/>
      <c r="D636" s="95"/>
      <c r="E636" s="111"/>
      <c r="F636" s="95"/>
      <c r="G636" s="95"/>
      <c r="H636" s="95"/>
      <c r="I636" s="112"/>
    </row>
    <row r="637" ht="15.75" customHeight="1">
      <c r="A637" s="110"/>
      <c r="B637" s="95"/>
      <c r="C637" s="95"/>
      <c r="D637" s="95"/>
      <c r="E637" s="111"/>
      <c r="F637" s="95"/>
      <c r="G637" s="95"/>
      <c r="H637" s="95"/>
      <c r="I637" s="112"/>
    </row>
    <row r="638" ht="15.75" customHeight="1">
      <c r="A638" s="110"/>
      <c r="B638" s="95"/>
      <c r="C638" s="95"/>
      <c r="D638" s="95"/>
      <c r="E638" s="111"/>
      <c r="F638" s="95"/>
      <c r="G638" s="95"/>
      <c r="H638" s="95"/>
      <c r="I638" s="112"/>
    </row>
    <row r="639" ht="15.75" customHeight="1">
      <c r="A639" s="110"/>
      <c r="B639" s="95"/>
      <c r="C639" s="95"/>
      <c r="D639" s="95"/>
      <c r="E639" s="111"/>
      <c r="F639" s="95"/>
      <c r="G639" s="95"/>
      <c r="H639" s="95"/>
      <c r="I639" s="112"/>
    </row>
    <row r="640" ht="15.75" customHeight="1">
      <c r="A640" s="110"/>
      <c r="B640" s="95"/>
      <c r="C640" s="95"/>
      <c r="D640" s="95"/>
      <c r="E640" s="111"/>
      <c r="F640" s="95"/>
      <c r="G640" s="95"/>
      <c r="H640" s="95"/>
      <c r="I640" s="112"/>
    </row>
    <row r="641" ht="15.75" customHeight="1">
      <c r="A641" s="110"/>
      <c r="B641" s="95"/>
      <c r="C641" s="95"/>
      <c r="D641" s="95"/>
      <c r="E641" s="111"/>
      <c r="F641" s="95"/>
      <c r="G641" s="95"/>
      <c r="H641" s="95"/>
      <c r="I641" s="112"/>
    </row>
    <row r="642" ht="15.75" customHeight="1">
      <c r="A642" s="110"/>
      <c r="B642" s="95"/>
      <c r="C642" s="95"/>
      <c r="D642" s="95"/>
      <c r="E642" s="111"/>
      <c r="F642" s="95"/>
      <c r="G642" s="95"/>
      <c r="H642" s="95"/>
      <c r="I642" s="112"/>
    </row>
    <row r="643" ht="15.75" customHeight="1">
      <c r="A643" s="110"/>
      <c r="B643" s="95"/>
      <c r="C643" s="95"/>
      <c r="D643" s="95"/>
      <c r="E643" s="111"/>
      <c r="F643" s="95"/>
      <c r="G643" s="95"/>
      <c r="H643" s="95"/>
      <c r="I643" s="112"/>
    </row>
    <row r="644" ht="15.75" customHeight="1">
      <c r="A644" s="110"/>
      <c r="B644" s="95"/>
      <c r="C644" s="95"/>
      <c r="D644" s="95"/>
      <c r="E644" s="111"/>
      <c r="F644" s="95"/>
      <c r="G644" s="95"/>
      <c r="H644" s="95"/>
      <c r="I644" s="112"/>
    </row>
    <row r="645" ht="15.75" customHeight="1">
      <c r="A645" s="110"/>
      <c r="B645" s="95"/>
      <c r="C645" s="95"/>
      <c r="D645" s="95"/>
      <c r="E645" s="111"/>
      <c r="F645" s="95"/>
      <c r="G645" s="95"/>
      <c r="H645" s="95"/>
      <c r="I645" s="112"/>
    </row>
    <row r="646" ht="15.75" customHeight="1">
      <c r="A646" s="110"/>
      <c r="B646" s="95"/>
      <c r="C646" s="95"/>
      <c r="D646" s="95"/>
      <c r="E646" s="111"/>
      <c r="F646" s="95"/>
      <c r="G646" s="95"/>
      <c r="H646" s="95"/>
      <c r="I646" s="112"/>
    </row>
    <row r="647" ht="15.75" customHeight="1">
      <c r="A647" s="110"/>
      <c r="B647" s="95"/>
      <c r="C647" s="95"/>
      <c r="D647" s="95"/>
      <c r="E647" s="111"/>
      <c r="F647" s="95"/>
      <c r="G647" s="95"/>
      <c r="H647" s="95"/>
      <c r="I647" s="112"/>
    </row>
    <row r="648" ht="15.75" customHeight="1">
      <c r="A648" s="110"/>
      <c r="B648" s="95"/>
      <c r="C648" s="95"/>
      <c r="D648" s="95"/>
      <c r="E648" s="111"/>
      <c r="F648" s="95"/>
      <c r="G648" s="95"/>
      <c r="H648" s="95"/>
      <c r="I648" s="112"/>
    </row>
    <row r="649" ht="15.75" customHeight="1">
      <c r="A649" s="110"/>
      <c r="B649" s="95"/>
      <c r="C649" s="95"/>
      <c r="D649" s="95"/>
      <c r="E649" s="111"/>
      <c r="F649" s="95"/>
      <c r="G649" s="95"/>
      <c r="H649" s="95"/>
      <c r="I649" s="112"/>
    </row>
    <row r="650" ht="15.75" customHeight="1">
      <c r="A650" s="110"/>
      <c r="B650" s="95"/>
      <c r="C650" s="95"/>
      <c r="D650" s="95"/>
      <c r="E650" s="111"/>
      <c r="F650" s="95"/>
      <c r="G650" s="95"/>
      <c r="H650" s="95"/>
      <c r="I650" s="112"/>
    </row>
    <row r="651" ht="15.75" customHeight="1">
      <c r="A651" s="110"/>
      <c r="B651" s="95"/>
      <c r="C651" s="95"/>
      <c r="D651" s="95"/>
      <c r="E651" s="111"/>
      <c r="F651" s="95"/>
      <c r="G651" s="95"/>
      <c r="H651" s="95"/>
      <c r="I651" s="112"/>
    </row>
    <row r="652" ht="15.75" customHeight="1">
      <c r="A652" s="110"/>
      <c r="B652" s="95"/>
      <c r="C652" s="95"/>
      <c r="D652" s="95"/>
      <c r="E652" s="111"/>
      <c r="F652" s="95"/>
      <c r="G652" s="95"/>
      <c r="H652" s="95"/>
      <c r="I652" s="112"/>
    </row>
    <row r="653" ht="15.75" customHeight="1">
      <c r="A653" s="110"/>
      <c r="B653" s="95"/>
      <c r="C653" s="95"/>
      <c r="D653" s="95"/>
      <c r="E653" s="111"/>
      <c r="F653" s="95"/>
      <c r="G653" s="95"/>
      <c r="H653" s="95"/>
      <c r="I653" s="112"/>
    </row>
    <row r="654" ht="15.75" customHeight="1">
      <c r="A654" s="110"/>
      <c r="B654" s="95"/>
      <c r="C654" s="95"/>
      <c r="D654" s="95"/>
      <c r="E654" s="111"/>
      <c r="F654" s="95"/>
      <c r="G654" s="95"/>
      <c r="H654" s="95"/>
      <c r="I654" s="112"/>
    </row>
    <row r="655" ht="15.75" customHeight="1">
      <c r="A655" s="110"/>
      <c r="B655" s="95"/>
      <c r="C655" s="95"/>
      <c r="D655" s="95"/>
      <c r="E655" s="111"/>
      <c r="F655" s="95"/>
      <c r="G655" s="95"/>
      <c r="H655" s="95"/>
      <c r="I655" s="112"/>
    </row>
    <row r="656" ht="15.75" customHeight="1">
      <c r="A656" s="110"/>
      <c r="B656" s="95"/>
      <c r="C656" s="95"/>
      <c r="D656" s="95"/>
      <c r="E656" s="111"/>
      <c r="F656" s="95"/>
      <c r="G656" s="95"/>
      <c r="H656" s="95"/>
      <c r="I656" s="112"/>
    </row>
    <row r="657" ht="15.75" customHeight="1">
      <c r="A657" s="110"/>
      <c r="B657" s="95"/>
      <c r="C657" s="95"/>
      <c r="D657" s="95"/>
      <c r="E657" s="111"/>
      <c r="F657" s="95"/>
      <c r="G657" s="95"/>
      <c r="H657" s="95"/>
      <c r="I657" s="112"/>
    </row>
    <row r="658" ht="15.75" customHeight="1">
      <c r="A658" s="110"/>
      <c r="B658" s="95"/>
      <c r="C658" s="95"/>
      <c r="D658" s="95"/>
      <c r="E658" s="111"/>
      <c r="F658" s="95"/>
      <c r="G658" s="95"/>
      <c r="H658" s="95"/>
      <c r="I658" s="112"/>
    </row>
    <row r="659" ht="15.75" customHeight="1">
      <c r="A659" s="110"/>
      <c r="B659" s="95"/>
      <c r="C659" s="95"/>
      <c r="D659" s="95"/>
      <c r="E659" s="111"/>
      <c r="F659" s="95"/>
      <c r="G659" s="95"/>
      <c r="H659" s="95"/>
      <c r="I659" s="112"/>
    </row>
    <row r="660" ht="15.75" customHeight="1">
      <c r="A660" s="110"/>
      <c r="B660" s="95"/>
      <c r="C660" s="95"/>
      <c r="D660" s="95"/>
      <c r="E660" s="111"/>
      <c r="F660" s="95"/>
      <c r="G660" s="95"/>
      <c r="H660" s="95"/>
      <c r="I660" s="112"/>
    </row>
    <row r="661" ht="15.75" customHeight="1">
      <c r="A661" s="110"/>
      <c r="B661" s="95"/>
      <c r="C661" s="95"/>
      <c r="D661" s="95"/>
      <c r="E661" s="111"/>
      <c r="F661" s="95"/>
      <c r="G661" s="95"/>
      <c r="H661" s="95"/>
      <c r="I661" s="112"/>
    </row>
    <row r="662" ht="15.75" customHeight="1">
      <c r="A662" s="110"/>
      <c r="B662" s="95"/>
      <c r="C662" s="95"/>
      <c r="D662" s="95"/>
      <c r="E662" s="111"/>
      <c r="F662" s="95"/>
      <c r="G662" s="95"/>
      <c r="H662" s="95"/>
      <c r="I662" s="112"/>
    </row>
    <row r="663" ht="15.75" customHeight="1">
      <c r="A663" s="110"/>
      <c r="B663" s="95"/>
      <c r="C663" s="95"/>
      <c r="D663" s="95"/>
      <c r="E663" s="111"/>
      <c r="F663" s="95"/>
      <c r="G663" s="95"/>
      <c r="H663" s="95"/>
      <c r="I663" s="112"/>
    </row>
    <row r="664" ht="15.75" customHeight="1">
      <c r="A664" s="110"/>
      <c r="B664" s="95"/>
      <c r="C664" s="95"/>
      <c r="D664" s="95"/>
      <c r="E664" s="111"/>
      <c r="F664" s="95"/>
      <c r="G664" s="95"/>
      <c r="H664" s="95"/>
      <c r="I664" s="112"/>
    </row>
    <row r="665" ht="15.75" customHeight="1">
      <c r="A665" s="110"/>
      <c r="B665" s="95"/>
      <c r="C665" s="95"/>
      <c r="D665" s="95"/>
      <c r="E665" s="111"/>
      <c r="F665" s="95"/>
      <c r="G665" s="95"/>
      <c r="H665" s="95"/>
      <c r="I665" s="112"/>
    </row>
    <row r="666" ht="15.75" customHeight="1">
      <c r="A666" s="110"/>
      <c r="B666" s="95"/>
      <c r="C666" s="95"/>
      <c r="D666" s="95"/>
      <c r="E666" s="111"/>
      <c r="F666" s="95"/>
      <c r="G666" s="95"/>
      <c r="H666" s="95"/>
      <c r="I666" s="112"/>
    </row>
    <row r="667" ht="15.75" customHeight="1">
      <c r="A667" s="110"/>
      <c r="B667" s="95"/>
      <c r="C667" s="95"/>
      <c r="D667" s="95"/>
      <c r="E667" s="111"/>
      <c r="F667" s="95"/>
      <c r="G667" s="95"/>
      <c r="H667" s="95"/>
      <c r="I667" s="112"/>
    </row>
    <row r="668" ht="15.75" customHeight="1">
      <c r="A668" s="110"/>
      <c r="B668" s="95"/>
      <c r="C668" s="95"/>
      <c r="D668" s="95"/>
      <c r="E668" s="111"/>
      <c r="F668" s="95"/>
      <c r="G668" s="95"/>
      <c r="H668" s="95"/>
      <c r="I668" s="112"/>
    </row>
    <row r="669" ht="15.75" customHeight="1">
      <c r="A669" s="110"/>
      <c r="B669" s="95"/>
      <c r="C669" s="95"/>
      <c r="D669" s="95"/>
      <c r="E669" s="111"/>
      <c r="F669" s="95"/>
      <c r="G669" s="95"/>
      <c r="H669" s="95"/>
      <c r="I669" s="112"/>
    </row>
    <row r="670" ht="15.75" customHeight="1">
      <c r="A670" s="110"/>
      <c r="B670" s="95"/>
      <c r="C670" s="95"/>
      <c r="D670" s="95"/>
      <c r="E670" s="111"/>
      <c r="F670" s="95"/>
      <c r="G670" s="95"/>
      <c r="H670" s="95"/>
      <c r="I670" s="112"/>
    </row>
    <row r="671" ht="15.75" customHeight="1">
      <c r="A671" s="110"/>
      <c r="B671" s="95"/>
      <c r="C671" s="95"/>
      <c r="D671" s="95"/>
      <c r="E671" s="111"/>
      <c r="F671" s="95"/>
      <c r="G671" s="95"/>
      <c r="H671" s="95"/>
      <c r="I671" s="112"/>
    </row>
    <row r="672" ht="15.75" customHeight="1">
      <c r="A672" s="110"/>
      <c r="B672" s="95"/>
      <c r="C672" s="95"/>
      <c r="D672" s="95"/>
      <c r="E672" s="111"/>
      <c r="F672" s="95"/>
      <c r="G672" s="95"/>
      <c r="H672" s="95"/>
      <c r="I672" s="112"/>
    </row>
    <row r="673" ht="15.75" customHeight="1">
      <c r="A673" s="110"/>
      <c r="B673" s="95"/>
      <c r="C673" s="95"/>
      <c r="D673" s="95"/>
      <c r="E673" s="111"/>
      <c r="F673" s="95"/>
      <c r="G673" s="95"/>
      <c r="H673" s="95"/>
      <c r="I673" s="112"/>
    </row>
    <row r="674" ht="15.75" customHeight="1">
      <c r="A674" s="110"/>
      <c r="B674" s="95"/>
      <c r="C674" s="95"/>
      <c r="D674" s="95"/>
      <c r="E674" s="111"/>
      <c r="F674" s="95"/>
      <c r="G674" s="95"/>
      <c r="H674" s="95"/>
      <c r="I674" s="112"/>
    </row>
    <row r="675" ht="15.75" customHeight="1">
      <c r="A675" s="110"/>
      <c r="B675" s="95"/>
      <c r="C675" s="95"/>
      <c r="D675" s="95"/>
      <c r="E675" s="111"/>
      <c r="F675" s="95"/>
      <c r="G675" s="95"/>
      <c r="H675" s="95"/>
      <c r="I675" s="112"/>
    </row>
    <row r="676" ht="15.75" customHeight="1">
      <c r="A676" s="110"/>
      <c r="B676" s="95"/>
      <c r="C676" s="95"/>
      <c r="D676" s="95"/>
      <c r="E676" s="111"/>
      <c r="F676" s="95"/>
      <c r="G676" s="95"/>
      <c r="H676" s="95"/>
      <c r="I676" s="112"/>
    </row>
    <row r="677" ht="15.75" customHeight="1">
      <c r="A677" s="110"/>
      <c r="B677" s="95"/>
      <c r="C677" s="95"/>
      <c r="D677" s="95"/>
      <c r="E677" s="111"/>
      <c r="F677" s="95"/>
      <c r="G677" s="95"/>
      <c r="H677" s="95"/>
      <c r="I677" s="112"/>
    </row>
    <row r="678" ht="15.75" customHeight="1">
      <c r="A678" s="110"/>
      <c r="B678" s="95"/>
      <c r="C678" s="95"/>
      <c r="D678" s="95"/>
      <c r="E678" s="111"/>
      <c r="F678" s="95"/>
      <c r="G678" s="95"/>
      <c r="H678" s="95"/>
      <c r="I678" s="112"/>
    </row>
    <row r="679" ht="15.75" customHeight="1">
      <c r="A679" s="110"/>
      <c r="B679" s="95"/>
      <c r="C679" s="95"/>
      <c r="D679" s="95"/>
      <c r="E679" s="111"/>
      <c r="F679" s="95"/>
      <c r="G679" s="95"/>
      <c r="H679" s="95"/>
      <c r="I679" s="112"/>
    </row>
    <row r="680" ht="15.75" customHeight="1">
      <c r="A680" s="110"/>
      <c r="B680" s="95"/>
      <c r="C680" s="95"/>
      <c r="D680" s="95"/>
      <c r="E680" s="111"/>
      <c r="F680" s="95"/>
      <c r="G680" s="95"/>
      <c r="H680" s="95"/>
      <c r="I680" s="112"/>
    </row>
    <row r="681" ht="15.75" customHeight="1">
      <c r="A681" s="110"/>
      <c r="B681" s="95"/>
      <c r="C681" s="95"/>
      <c r="D681" s="95"/>
      <c r="E681" s="111"/>
      <c r="F681" s="95"/>
      <c r="G681" s="95"/>
      <c r="H681" s="95"/>
      <c r="I681" s="112"/>
    </row>
    <row r="682" ht="15.75" customHeight="1">
      <c r="A682" s="110"/>
      <c r="B682" s="95"/>
      <c r="C682" s="95"/>
      <c r="D682" s="95"/>
      <c r="E682" s="111"/>
      <c r="F682" s="95"/>
      <c r="G682" s="95"/>
      <c r="H682" s="95"/>
      <c r="I682" s="112"/>
    </row>
    <row r="683" ht="15.75" customHeight="1">
      <c r="A683" s="110"/>
      <c r="B683" s="95"/>
      <c r="C683" s="95"/>
      <c r="D683" s="95"/>
      <c r="E683" s="111"/>
      <c r="F683" s="95"/>
      <c r="G683" s="95"/>
      <c r="H683" s="95"/>
      <c r="I683" s="112"/>
    </row>
    <row r="684" ht="15.75" customHeight="1">
      <c r="A684" s="110"/>
      <c r="B684" s="95"/>
      <c r="C684" s="95"/>
      <c r="D684" s="95"/>
      <c r="E684" s="111"/>
      <c r="F684" s="95"/>
      <c r="G684" s="95"/>
      <c r="H684" s="95"/>
      <c r="I684" s="112"/>
    </row>
    <row r="685" ht="15.75" customHeight="1">
      <c r="A685" s="110"/>
      <c r="B685" s="95"/>
      <c r="C685" s="95"/>
      <c r="D685" s="95"/>
      <c r="E685" s="111"/>
      <c r="F685" s="95"/>
      <c r="G685" s="95"/>
      <c r="H685" s="95"/>
      <c r="I685" s="112"/>
    </row>
    <row r="686" ht="15.75" customHeight="1">
      <c r="A686" s="110"/>
      <c r="B686" s="95"/>
      <c r="C686" s="95"/>
      <c r="D686" s="95"/>
      <c r="E686" s="111"/>
      <c r="F686" s="95"/>
      <c r="G686" s="95"/>
      <c r="H686" s="95"/>
      <c r="I686" s="112"/>
    </row>
    <row r="687" ht="15.75" customHeight="1">
      <c r="A687" s="110"/>
      <c r="B687" s="95"/>
      <c r="C687" s="95"/>
      <c r="D687" s="95"/>
      <c r="E687" s="111"/>
      <c r="F687" s="95"/>
      <c r="G687" s="95"/>
      <c r="H687" s="95"/>
      <c r="I687" s="112"/>
    </row>
    <row r="688" ht="15.75" customHeight="1">
      <c r="A688" s="110"/>
      <c r="B688" s="95"/>
      <c r="C688" s="95"/>
      <c r="D688" s="95"/>
      <c r="E688" s="111"/>
      <c r="F688" s="95"/>
      <c r="G688" s="95"/>
      <c r="H688" s="95"/>
      <c r="I688" s="112"/>
    </row>
    <row r="689" ht="15.75" customHeight="1">
      <c r="A689" s="110"/>
      <c r="B689" s="95"/>
      <c r="C689" s="95"/>
      <c r="D689" s="95"/>
      <c r="E689" s="111"/>
      <c r="F689" s="95"/>
      <c r="G689" s="95"/>
      <c r="H689" s="95"/>
      <c r="I689" s="112"/>
    </row>
    <row r="690" ht="15.75" customHeight="1">
      <c r="A690" s="110"/>
      <c r="B690" s="95"/>
      <c r="C690" s="95"/>
      <c r="D690" s="95"/>
      <c r="E690" s="111"/>
      <c r="F690" s="95"/>
      <c r="G690" s="95"/>
      <c r="H690" s="95"/>
      <c r="I690" s="112"/>
    </row>
    <row r="691" ht="15.75" customHeight="1">
      <c r="A691" s="110"/>
      <c r="B691" s="95"/>
      <c r="C691" s="95"/>
      <c r="D691" s="95"/>
      <c r="E691" s="111"/>
      <c r="F691" s="95"/>
      <c r="G691" s="95"/>
      <c r="H691" s="95"/>
      <c r="I691" s="112"/>
    </row>
    <row r="692" ht="15.75" customHeight="1">
      <c r="A692" s="110"/>
      <c r="B692" s="95"/>
      <c r="C692" s="95"/>
      <c r="D692" s="95"/>
      <c r="E692" s="111"/>
      <c r="F692" s="95"/>
      <c r="G692" s="95"/>
      <c r="H692" s="95"/>
      <c r="I692" s="112"/>
    </row>
    <row r="693" ht="15.75" customHeight="1">
      <c r="A693" s="110"/>
      <c r="B693" s="95"/>
      <c r="C693" s="95"/>
      <c r="D693" s="95"/>
      <c r="E693" s="111"/>
      <c r="F693" s="95"/>
      <c r="G693" s="95"/>
      <c r="H693" s="95"/>
      <c r="I693" s="112"/>
    </row>
    <row r="694" ht="15.75" customHeight="1">
      <c r="A694" s="110"/>
      <c r="B694" s="95"/>
      <c r="C694" s="95"/>
      <c r="D694" s="95"/>
      <c r="E694" s="111"/>
      <c r="F694" s="95"/>
      <c r="G694" s="95"/>
      <c r="H694" s="95"/>
      <c r="I694" s="112"/>
    </row>
    <row r="695" ht="15.75" customHeight="1">
      <c r="A695" s="110"/>
      <c r="B695" s="95"/>
      <c r="C695" s="95"/>
      <c r="D695" s="95"/>
      <c r="E695" s="111"/>
      <c r="F695" s="95"/>
      <c r="G695" s="95"/>
      <c r="H695" s="95"/>
      <c r="I695" s="112"/>
    </row>
    <row r="696" ht="15.75" customHeight="1">
      <c r="A696" s="110"/>
      <c r="B696" s="95"/>
      <c r="C696" s="95"/>
      <c r="D696" s="95"/>
      <c r="E696" s="111"/>
      <c r="F696" s="95"/>
      <c r="G696" s="95"/>
      <c r="H696" s="95"/>
      <c r="I696" s="112"/>
    </row>
    <row r="697" ht="15.75" customHeight="1">
      <c r="A697" s="110"/>
      <c r="B697" s="95"/>
      <c r="C697" s="95"/>
      <c r="D697" s="95"/>
      <c r="E697" s="111"/>
      <c r="F697" s="95"/>
      <c r="G697" s="95"/>
      <c r="H697" s="95"/>
      <c r="I697" s="112"/>
    </row>
    <row r="698" ht="15.75" customHeight="1">
      <c r="A698" s="110"/>
      <c r="B698" s="95"/>
      <c r="C698" s="95"/>
      <c r="D698" s="95"/>
      <c r="E698" s="111"/>
      <c r="F698" s="95"/>
      <c r="G698" s="95"/>
      <c r="H698" s="95"/>
      <c r="I698" s="112"/>
    </row>
    <row r="699" ht="15.75" customHeight="1">
      <c r="A699" s="110"/>
      <c r="B699" s="95"/>
      <c r="C699" s="95"/>
      <c r="D699" s="95"/>
      <c r="E699" s="111"/>
      <c r="F699" s="95"/>
      <c r="G699" s="95"/>
      <c r="H699" s="95"/>
      <c r="I699" s="112"/>
    </row>
    <row r="700" ht="15.75" customHeight="1">
      <c r="A700" s="110"/>
      <c r="B700" s="95"/>
      <c r="C700" s="95"/>
      <c r="D700" s="95"/>
      <c r="E700" s="111"/>
      <c r="F700" s="95"/>
      <c r="G700" s="95"/>
      <c r="H700" s="95"/>
      <c r="I700" s="112"/>
    </row>
    <row r="701" ht="15.75" customHeight="1">
      <c r="A701" s="110"/>
      <c r="B701" s="95"/>
      <c r="C701" s="95"/>
      <c r="D701" s="95"/>
      <c r="E701" s="111"/>
      <c r="F701" s="95"/>
      <c r="G701" s="95"/>
      <c r="H701" s="95"/>
      <c r="I701" s="112"/>
    </row>
    <row r="702" ht="15.75" customHeight="1">
      <c r="A702" s="110"/>
      <c r="B702" s="95"/>
      <c r="C702" s="95"/>
      <c r="D702" s="95"/>
      <c r="E702" s="111"/>
      <c r="F702" s="95"/>
      <c r="G702" s="95"/>
      <c r="H702" s="95"/>
      <c r="I702" s="112"/>
    </row>
    <row r="703" ht="15.75" customHeight="1">
      <c r="A703" s="110"/>
      <c r="B703" s="95"/>
      <c r="C703" s="95"/>
      <c r="D703" s="95"/>
      <c r="E703" s="111"/>
      <c r="F703" s="95"/>
      <c r="G703" s="95"/>
      <c r="H703" s="95"/>
      <c r="I703" s="112"/>
    </row>
    <row r="704" ht="15.75" customHeight="1">
      <c r="A704" s="110"/>
      <c r="B704" s="95"/>
      <c r="C704" s="95"/>
      <c r="D704" s="95"/>
      <c r="E704" s="111"/>
      <c r="F704" s="95"/>
      <c r="G704" s="95"/>
      <c r="H704" s="95"/>
      <c r="I704" s="112"/>
    </row>
    <row r="705" ht="15.75" customHeight="1">
      <c r="A705" s="110"/>
      <c r="B705" s="95"/>
      <c r="C705" s="95"/>
      <c r="D705" s="95"/>
      <c r="E705" s="111"/>
      <c r="F705" s="95"/>
      <c r="G705" s="95"/>
      <c r="H705" s="95"/>
      <c r="I705" s="112"/>
    </row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6" width="14.43"/>
  </cols>
  <sheetData>
    <row r="1" ht="15.75" customHeight="1">
      <c r="A1" s="113" t="s">
        <v>316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5"/>
      <c r="U1" s="115"/>
      <c r="V1" s="115"/>
      <c r="W1" s="115"/>
      <c r="X1" s="115"/>
      <c r="Y1" s="115"/>
      <c r="Z1" s="115"/>
      <c r="AA1" s="115"/>
      <c r="AB1" s="115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</row>
    <row r="2" ht="15.75" customHeight="1">
      <c r="A2" s="113" t="s">
        <v>317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5"/>
      <c r="U2" s="115"/>
      <c r="V2" s="115"/>
      <c r="W2" s="115"/>
      <c r="X2" s="115"/>
      <c r="Y2" s="115"/>
      <c r="Z2" s="115"/>
      <c r="AA2" s="115"/>
      <c r="AB2" s="115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6"/>
      <c r="BE2" s="116"/>
      <c r="BF2" s="116"/>
      <c r="BG2" s="116"/>
      <c r="BH2" s="116"/>
      <c r="BI2" s="116"/>
      <c r="BJ2" s="116"/>
      <c r="BK2" s="116"/>
      <c r="BL2" s="116"/>
      <c r="BM2" s="116"/>
      <c r="BN2" s="116"/>
      <c r="BO2" s="116"/>
      <c r="BP2" s="116"/>
      <c r="BQ2" s="116"/>
      <c r="BR2" s="116"/>
      <c r="BS2" s="116"/>
    </row>
    <row r="3" ht="15.75" customHeight="1">
      <c r="A3" s="117" t="s">
        <v>0</v>
      </c>
      <c r="B3" s="118" t="s">
        <v>318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20"/>
      <c r="AC3" s="121"/>
      <c r="AD3" s="121"/>
      <c r="AE3" s="121"/>
      <c r="AF3" s="121"/>
      <c r="AG3" s="121"/>
      <c r="AH3" s="122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20"/>
      <c r="BI3" s="121"/>
      <c r="BJ3" s="121"/>
      <c r="BK3" s="121"/>
      <c r="BL3" s="121"/>
      <c r="BM3" s="121"/>
      <c r="BN3" s="123"/>
      <c r="BO3" s="123"/>
      <c r="BP3" s="124" t="s">
        <v>319</v>
      </c>
      <c r="BQ3" s="119"/>
      <c r="BR3" s="119"/>
      <c r="BS3" s="120"/>
    </row>
    <row r="4" ht="15.75" customHeight="1">
      <c r="A4" s="125"/>
      <c r="B4" s="126" t="s">
        <v>320</v>
      </c>
      <c r="C4" s="119"/>
      <c r="D4" s="119"/>
      <c r="E4" s="119"/>
      <c r="F4" s="120"/>
      <c r="G4" s="126" t="s">
        <v>321</v>
      </c>
      <c r="H4" s="119"/>
      <c r="I4" s="119"/>
      <c r="J4" s="119"/>
      <c r="K4" s="120"/>
      <c r="L4" s="126" t="s">
        <v>322</v>
      </c>
      <c r="M4" s="119"/>
      <c r="N4" s="119"/>
      <c r="O4" s="119"/>
      <c r="P4" s="120"/>
      <c r="Q4" s="126" t="s">
        <v>73</v>
      </c>
      <c r="R4" s="119"/>
      <c r="S4" s="119"/>
      <c r="T4" s="119"/>
      <c r="U4" s="120"/>
      <c r="V4" s="126" t="s">
        <v>323</v>
      </c>
      <c r="W4" s="120"/>
      <c r="X4" s="126" t="s">
        <v>324</v>
      </c>
      <c r="Y4" s="119"/>
      <c r="Z4" s="119"/>
      <c r="AA4" s="119"/>
      <c r="AB4" s="120"/>
      <c r="AC4" s="126" t="s">
        <v>325</v>
      </c>
      <c r="AD4" s="119"/>
      <c r="AE4" s="119"/>
      <c r="AF4" s="119"/>
      <c r="AG4" s="120"/>
      <c r="AH4" s="126" t="s">
        <v>320</v>
      </c>
      <c r="AI4" s="119"/>
      <c r="AJ4" s="119"/>
      <c r="AK4" s="119"/>
      <c r="AL4" s="120"/>
      <c r="AM4" s="126" t="s">
        <v>321</v>
      </c>
      <c r="AN4" s="119"/>
      <c r="AO4" s="119"/>
      <c r="AP4" s="119"/>
      <c r="AQ4" s="120"/>
      <c r="AR4" s="126" t="s">
        <v>322</v>
      </c>
      <c r="AS4" s="119"/>
      <c r="AT4" s="119"/>
      <c r="AU4" s="119"/>
      <c r="AV4" s="120"/>
      <c r="AW4" s="126" t="s">
        <v>326</v>
      </c>
      <c r="AX4" s="119"/>
      <c r="AY4" s="119"/>
      <c r="AZ4" s="119"/>
      <c r="BA4" s="120"/>
      <c r="BB4" s="126" t="s">
        <v>323</v>
      </c>
      <c r="BC4" s="120"/>
      <c r="BD4" s="126" t="s">
        <v>327</v>
      </c>
      <c r="BE4" s="119"/>
      <c r="BF4" s="119"/>
      <c r="BG4" s="119"/>
      <c r="BH4" s="120"/>
      <c r="BI4" s="126" t="s">
        <v>328</v>
      </c>
      <c r="BJ4" s="119"/>
      <c r="BK4" s="119"/>
      <c r="BL4" s="119"/>
      <c r="BM4" s="120"/>
      <c r="BN4" s="127" t="s">
        <v>329</v>
      </c>
      <c r="BO4" s="128" t="s">
        <v>330</v>
      </c>
      <c r="BP4" s="129" t="s">
        <v>331</v>
      </c>
      <c r="BQ4" s="120"/>
      <c r="BR4" s="129" t="s">
        <v>332</v>
      </c>
      <c r="BS4" s="120"/>
    </row>
    <row r="5" ht="15.75" customHeight="1">
      <c r="A5" s="130"/>
      <c r="B5" s="131" t="s">
        <v>333</v>
      </c>
      <c r="C5" s="131" t="s">
        <v>334</v>
      </c>
      <c r="D5" s="131" t="s">
        <v>335</v>
      </c>
      <c r="E5" s="121" t="s">
        <v>336</v>
      </c>
      <c r="F5" s="121" t="s">
        <v>337</v>
      </c>
      <c r="G5" s="131" t="s">
        <v>333</v>
      </c>
      <c r="H5" s="131" t="s">
        <v>334</v>
      </c>
      <c r="I5" s="131" t="s">
        <v>335</v>
      </c>
      <c r="J5" s="121" t="s">
        <v>336</v>
      </c>
      <c r="K5" s="121" t="s">
        <v>337</v>
      </c>
      <c r="L5" s="131" t="s">
        <v>333</v>
      </c>
      <c r="M5" s="131" t="s">
        <v>334</v>
      </c>
      <c r="N5" s="131" t="s">
        <v>335</v>
      </c>
      <c r="O5" s="121" t="s">
        <v>336</v>
      </c>
      <c r="P5" s="121" t="s">
        <v>337</v>
      </c>
      <c r="Q5" s="131" t="s">
        <v>333</v>
      </c>
      <c r="R5" s="131" t="s">
        <v>334</v>
      </c>
      <c r="S5" s="131" t="s">
        <v>335</v>
      </c>
      <c r="T5" s="121" t="s">
        <v>336</v>
      </c>
      <c r="U5" s="121" t="s">
        <v>337</v>
      </c>
      <c r="V5" s="132" t="s">
        <v>334</v>
      </c>
      <c r="W5" s="132" t="s">
        <v>335</v>
      </c>
      <c r="X5" s="131" t="s">
        <v>333</v>
      </c>
      <c r="Y5" s="131" t="s">
        <v>334</v>
      </c>
      <c r="Z5" s="131" t="s">
        <v>335</v>
      </c>
      <c r="AA5" s="121" t="s">
        <v>336</v>
      </c>
      <c r="AB5" s="121" t="s">
        <v>337</v>
      </c>
      <c r="AC5" s="131" t="s">
        <v>333</v>
      </c>
      <c r="AD5" s="131" t="s">
        <v>334</v>
      </c>
      <c r="AE5" s="131" t="s">
        <v>335</v>
      </c>
      <c r="AF5" s="121" t="s">
        <v>336</v>
      </c>
      <c r="AG5" s="121" t="s">
        <v>337</v>
      </c>
      <c r="AH5" s="131" t="s">
        <v>333</v>
      </c>
      <c r="AI5" s="131" t="s">
        <v>334</v>
      </c>
      <c r="AJ5" s="131" t="s">
        <v>335</v>
      </c>
      <c r="AK5" s="121" t="s">
        <v>336</v>
      </c>
      <c r="AL5" s="121" t="s">
        <v>337</v>
      </c>
      <c r="AM5" s="131" t="s">
        <v>333</v>
      </c>
      <c r="AN5" s="131" t="s">
        <v>334</v>
      </c>
      <c r="AO5" s="131" t="s">
        <v>335</v>
      </c>
      <c r="AP5" s="121" t="s">
        <v>336</v>
      </c>
      <c r="AQ5" s="121" t="s">
        <v>337</v>
      </c>
      <c r="AR5" s="131" t="s">
        <v>333</v>
      </c>
      <c r="AS5" s="131" t="s">
        <v>334</v>
      </c>
      <c r="AT5" s="131" t="s">
        <v>335</v>
      </c>
      <c r="AU5" s="121" t="s">
        <v>336</v>
      </c>
      <c r="AV5" s="121" t="s">
        <v>337</v>
      </c>
      <c r="AW5" s="131" t="s">
        <v>333</v>
      </c>
      <c r="AX5" s="131" t="s">
        <v>334</v>
      </c>
      <c r="AY5" s="131" t="s">
        <v>335</v>
      </c>
      <c r="AZ5" s="121" t="s">
        <v>336</v>
      </c>
      <c r="BA5" s="121" t="s">
        <v>337</v>
      </c>
      <c r="BB5" s="132" t="s">
        <v>334</v>
      </c>
      <c r="BC5" s="132" t="s">
        <v>335</v>
      </c>
      <c r="BD5" s="131" t="s">
        <v>333</v>
      </c>
      <c r="BE5" s="131" t="s">
        <v>334</v>
      </c>
      <c r="BF5" s="131" t="s">
        <v>335</v>
      </c>
      <c r="BG5" s="121" t="s">
        <v>336</v>
      </c>
      <c r="BH5" s="121" t="s">
        <v>337</v>
      </c>
      <c r="BI5" s="131" t="s">
        <v>333</v>
      </c>
      <c r="BJ5" s="131" t="s">
        <v>334</v>
      </c>
      <c r="BK5" s="131" t="s">
        <v>335</v>
      </c>
      <c r="BL5" s="121" t="s">
        <v>336</v>
      </c>
      <c r="BM5" s="121" t="s">
        <v>337</v>
      </c>
      <c r="BN5" s="130"/>
      <c r="BO5" s="130"/>
      <c r="BP5" s="123" t="s">
        <v>334</v>
      </c>
      <c r="BQ5" s="123" t="s">
        <v>335</v>
      </c>
      <c r="BR5" s="123" t="s">
        <v>334</v>
      </c>
      <c r="BS5" s="123" t="s">
        <v>335</v>
      </c>
    </row>
    <row r="6" ht="15.75" customHeight="1">
      <c r="A6" s="133">
        <v>44260.0</v>
      </c>
      <c r="B6" s="134">
        <v>112301.0</v>
      </c>
      <c r="C6" s="134">
        <v>141425.0</v>
      </c>
      <c r="D6" s="134">
        <v>91078.0</v>
      </c>
      <c r="E6" s="135">
        <f t="shared" ref="E6:E140" si="3">C6/B6</f>
        <v>1.259338741</v>
      </c>
      <c r="F6" s="135">
        <f t="shared" ref="F6:F140" si="4">D6/B6</f>
        <v>0.8110168209</v>
      </c>
      <c r="G6" s="134">
        <v>911631.0</v>
      </c>
      <c r="H6" s="134">
        <v>76451.0</v>
      </c>
      <c r="I6" s="134">
        <v>0.0</v>
      </c>
      <c r="J6" s="135">
        <f t="shared" ref="J6:J140" si="5">H6/G6</f>
        <v>0.0838617818</v>
      </c>
      <c r="K6" s="135">
        <f t="shared" ref="K6:K140" si="6">I6/G6</f>
        <v>0</v>
      </c>
      <c r="L6" s="134">
        <v>1976757.0</v>
      </c>
      <c r="M6" s="134">
        <v>64121.0</v>
      </c>
      <c r="N6" s="134">
        <v>0.0</v>
      </c>
      <c r="O6" s="135">
        <f t="shared" ref="O6:O140" si="7">M6/L6</f>
        <v>0.03243747208</v>
      </c>
      <c r="P6" s="135">
        <f t="shared" ref="P6:P140" si="8">N6/L6</f>
        <v>0</v>
      </c>
      <c r="Q6" s="134">
        <f t="shared" ref="Q6:Q7" si="9">SUM(B6,G6,L6)</f>
        <v>3000689</v>
      </c>
      <c r="R6" s="134">
        <f t="shared" ref="R6:S6" si="1">C6+H6+M6</f>
        <v>281997</v>
      </c>
      <c r="S6" s="134">
        <f t="shared" si="1"/>
        <v>91078</v>
      </c>
      <c r="T6" s="135">
        <f t="shared" ref="T6:T140" si="11">R6/Q6</f>
        <v>0.09397741652</v>
      </c>
      <c r="U6" s="135">
        <f t="shared" ref="U6:U140" si="12">S6/Q6</f>
        <v>0.03035236241</v>
      </c>
      <c r="V6" s="135"/>
      <c r="W6" s="135"/>
      <c r="X6" s="135"/>
      <c r="Y6" s="135"/>
      <c r="Z6" s="135"/>
      <c r="AA6" s="135"/>
      <c r="AB6" s="135"/>
      <c r="AC6" s="134"/>
      <c r="AD6" s="134"/>
      <c r="AE6" s="134"/>
      <c r="AF6" s="134"/>
      <c r="AG6" s="134"/>
      <c r="AH6" s="134">
        <v>1468764.0</v>
      </c>
      <c r="AI6" s="134">
        <v>1692016.0</v>
      </c>
      <c r="AJ6" s="134">
        <v>1111938.0</v>
      </c>
      <c r="AK6" s="135">
        <f t="shared" ref="AK6:AK112" si="13">AI6/AH6</f>
        <v>1.151999913</v>
      </c>
      <c r="AL6" s="135">
        <f t="shared" ref="AL6:AL112" si="14">AJ6/AH6</f>
        <v>0.757056954</v>
      </c>
      <c r="AM6" s="136">
        <v>2.1553118E7</v>
      </c>
      <c r="AN6" s="136">
        <v>179711.0</v>
      </c>
      <c r="AO6" s="136">
        <v>2.0</v>
      </c>
      <c r="AP6" s="135">
        <f t="shared" ref="AP6:AP112" si="15">AN6/AM6</f>
        <v>0.008338051135</v>
      </c>
      <c r="AQ6" s="135">
        <f t="shared" ref="AQ6:AQ112" si="16">AO6/AM6</f>
        <v>0.00000009279399853</v>
      </c>
      <c r="AR6" s="134">
        <v>1.7327169E7</v>
      </c>
      <c r="AS6" s="134">
        <v>541888.0</v>
      </c>
      <c r="AT6" s="134">
        <v>2597.0</v>
      </c>
      <c r="AU6" s="135">
        <f t="shared" ref="AU6:AU112" si="17">AS6/AR6</f>
        <v>0.03127389131</v>
      </c>
      <c r="AV6" s="135">
        <f t="shared" ref="AV6:AV112" si="18">AT6/AR6</f>
        <v>0.0001498802257</v>
      </c>
      <c r="AW6" s="134">
        <f t="shared" ref="AW6:AW110" si="19">SUM(AH6,AM6,AR6)</f>
        <v>40349051</v>
      </c>
      <c r="AX6" s="137">
        <f t="shared" ref="AX6:AY6" si="2">AI6+AN6+AS6</f>
        <v>2413615</v>
      </c>
      <c r="AY6" s="137">
        <f t="shared" si="2"/>
        <v>1114537</v>
      </c>
      <c r="AZ6" s="135">
        <f t="shared" ref="AZ6:AZ112" si="21">AX6/AW6</f>
        <v>0.05981838334</v>
      </c>
      <c r="BA6" s="135">
        <f t="shared" ref="BA6:BA112" si="22">AY6/AW6</f>
        <v>0.02762238448</v>
      </c>
      <c r="BB6" s="135"/>
      <c r="BC6" s="135"/>
      <c r="BD6" s="137"/>
      <c r="BE6" s="137"/>
      <c r="BF6" s="137"/>
      <c r="BG6" s="137"/>
      <c r="BH6" s="137"/>
      <c r="BI6" s="137"/>
      <c r="BJ6" s="137"/>
      <c r="BK6" s="137"/>
      <c r="BL6" s="137"/>
      <c r="BM6" s="137"/>
      <c r="BN6" s="137"/>
      <c r="BO6" s="137"/>
      <c r="BP6" s="137" t="s">
        <v>338</v>
      </c>
      <c r="BQ6" s="137" t="s">
        <v>338</v>
      </c>
      <c r="BR6" s="137" t="s">
        <v>338</v>
      </c>
      <c r="BS6" s="137" t="s">
        <v>338</v>
      </c>
    </row>
    <row r="7" ht="15.75" customHeight="1">
      <c r="A7" s="133">
        <v>44261.0</v>
      </c>
      <c r="B7" s="134">
        <v>112301.0</v>
      </c>
      <c r="C7" s="136">
        <v>144046.0</v>
      </c>
      <c r="D7" s="136">
        <v>91379.0</v>
      </c>
      <c r="E7" s="135">
        <f t="shared" si="3"/>
        <v>1.282677803</v>
      </c>
      <c r="F7" s="135">
        <f t="shared" si="4"/>
        <v>0.8136971176</v>
      </c>
      <c r="G7" s="134">
        <v>911631.0</v>
      </c>
      <c r="H7" s="136">
        <v>79421.0</v>
      </c>
      <c r="I7" s="136">
        <v>0.0</v>
      </c>
      <c r="J7" s="135">
        <f t="shared" si="5"/>
        <v>0.08711967891</v>
      </c>
      <c r="K7" s="135">
        <f t="shared" si="6"/>
        <v>0</v>
      </c>
      <c r="L7" s="134">
        <v>1976757.0</v>
      </c>
      <c r="M7" s="136">
        <v>66484.0</v>
      </c>
      <c r="N7" s="136">
        <v>0.0</v>
      </c>
      <c r="O7" s="135">
        <f t="shared" si="7"/>
        <v>0.03363286433</v>
      </c>
      <c r="P7" s="135">
        <f t="shared" si="8"/>
        <v>0</v>
      </c>
      <c r="Q7" s="134">
        <f t="shared" si="9"/>
        <v>3000689</v>
      </c>
      <c r="R7" s="134">
        <f t="shared" ref="R7:S7" si="10">C7+H7+M7</f>
        <v>289951</v>
      </c>
      <c r="S7" s="134">
        <f t="shared" si="10"/>
        <v>91379</v>
      </c>
      <c r="T7" s="135">
        <f t="shared" si="11"/>
        <v>0.09662814107</v>
      </c>
      <c r="U7" s="135">
        <f t="shared" si="12"/>
        <v>0.0304526727</v>
      </c>
      <c r="V7" s="135"/>
      <c r="W7" s="135"/>
      <c r="X7" s="135"/>
      <c r="Y7" s="135"/>
      <c r="Z7" s="135"/>
      <c r="AA7" s="135"/>
      <c r="AB7" s="135"/>
      <c r="AC7" s="134"/>
      <c r="AD7" s="134"/>
      <c r="AE7" s="134"/>
      <c r="AF7" s="134"/>
      <c r="AG7" s="134"/>
      <c r="AH7" s="134">
        <v>1468764.0</v>
      </c>
      <c r="AI7" s="136">
        <v>1741784.0</v>
      </c>
      <c r="AJ7" s="136">
        <v>1126353.0</v>
      </c>
      <c r="AK7" s="135">
        <f t="shared" si="13"/>
        <v>1.185884186</v>
      </c>
      <c r="AL7" s="135">
        <f t="shared" si="14"/>
        <v>0.7668713285</v>
      </c>
      <c r="AM7" s="136">
        <v>2.1553118E7</v>
      </c>
      <c r="AN7" s="136">
        <v>206025.0</v>
      </c>
      <c r="AO7" s="136">
        <v>2.0</v>
      </c>
      <c r="AP7" s="135">
        <f t="shared" si="15"/>
        <v>0.009558941774</v>
      </c>
      <c r="AQ7" s="135">
        <f t="shared" si="16"/>
        <v>0.00000009279399853</v>
      </c>
      <c r="AR7" s="134">
        <v>1.7327169E7</v>
      </c>
      <c r="AS7" s="136">
        <v>604456.0</v>
      </c>
      <c r="AT7" s="136">
        <v>4169.0</v>
      </c>
      <c r="AU7" s="135">
        <f t="shared" si="17"/>
        <v>0.03488486781</v>
      </c>
      <c r="AV7" s="135">
        <f t="shared" si="18"/>
        <v>0.0002406047982</v>
      </c>
      <c r="AW7" s="134">
        <f t="shared" si="19"/>
        <v>40349051</v>
      </c>
      <c r="AX7" s="136">
        <f t="shared" ref="AX7:AY7" si="20">AI7+AN7+AS7</f>
        <v>2552265</v>
      </c>
      <c r="AY7" s="138">
        <f t="shared" si="20"/>
        <v>1130524</v>
      </c>
      <c r="AZ7" s="135">
        <f t="shared" si="21"/>
        <v>0.06325464755</v>
      </c>
      <c r="BA7" s="135">
        <f t="shared" si="22"/>
        <v>0.02801860197</v>
      </c>
      <c r="BB7" s="135"/>
      <c r="BC7" s="135"/>
      <c r="BD7" s="137"/>
      <c r="BE7" s="137"/>
      <c r="BF7" s="137"/>
      <c r="BG7" s="137"/>
      <c r="BH7" s="137"/>
      <c r="BI7" s="137"/>
      <c r="BJ7" s="137"/>
      <c r="BK7" s="137"/>
      <c r="BL7" s="137"/>
      <c r="BM7" s="137"/>
      <c r="BN7" s="137"/>
      <c r="BO7" s="137"/>
      <c r="BP7" s="137" t="s">
        <v>338</v>
      </c>
      <c r="BQ7" s="137" t="s">
        <v>338</v>
      </c>
      <c r="BR7" s="137" t="s">
        <v>338</v>
      </c>
      <c r="BS7" s="137" t="s">
        <v>338</v>
      </c>
    </row>
    <row r="8" ht="15.75" customHeight="1">
      <c r="A8" s="133">
        <v>44262.0</v>
      </c>
      <c r="B8" s="134">
        <v>112301.0</v>
      </c>
      <c r="C8" s="136">
        <v>177126.0</v>
      </c>
      <c r="D8" s="136">
        <v>91460.0</v>
      </c>
      <c r="E8" s="135">
        <f t="shared" si="3"/>
        <v>1.577243301</v>
      </c>
      <c r="F8" s="135">
        <f t="shared" si="4"/>
        <v>0.8144183934</v>
      </c>
      <c r="G8" s="134">
        <v>911631.0</v>
      </c>
      <c r="H8" s="136">
        <v>83628.0</v>
      </c>
      <c r="I8" s="136">
        <v>0.0</v>
      </c>
      <c r="J8" s="135">
        <f t="shared" si="5"/>
        <v>0.09173448468</v>
      </c>
      <c r="K8" s="135">
        <f t="shared" si="6"/>
        <v>0</v>
      </c>
      <c r="L8" s="134">
        <v>1976757.0</v>
      </c>
      <c r="M8" s="136">
        <v>73752.0</v>
      </c>
      <c r="N8" s="136">
        <v>2514.0</v>
      </c>
      <c r="O8" s="135">
        <f t="shared" si="7"/>
        <v>0.03730959344</v>
      </c>
      <c r="P8" s="135">
        <f t="shared" si="8"/>
        <v>0.001271779991</v>
      </c>
      <c r="Q8" s="134">
        <v>3000689.0</v>
      </c>
      <c r="R8" s="134">
        <f t="shared" ref="R8:S8" si="23">C8+H8+M8</f>
        <v>334506</v>
      </c>
      <c r="S8" s="134">
        <f t="shared" si="23"/>
        <v>93974</v>
      </c>
      <c r="T8" s="135">
        <f t="shared" si="11"/>
        <v>0.1114763976</v>
      </c>
      <c r="U8" s="135">
        <f t="shared" si="12"/>
        <v>0.03131747409</v>
      </c>
      <c r="V8" s="135"/>
      <c r="W8" s="135"/>
      <c r="X8" s="135"/>
      <c r="Y8" s="135"/>
      <c r="Z8" s="135"/>
      <c r="AA8" s="135"/>
      <c r="AB8" s="135"/>
      <c r="AC8" s="134"/>
      <c r="AD8" s="134"/>
      <c r="AE8" s="134"/>
      <c r="AF8" s="134"/>
      <c r="AG8" s="134"/>
      <c r="AH8" s="134">
        <v>1468764.0</v>
      </c>
      <c r="AI8" s="136">
        <v>2049651.0</v>
      </c>
      <c r="AJ8" s="136">
        <v>1129340.0</v>
      </c>
      <c r="AK8" s="135">
        <f t="shared" si="13"/>
        <v>1.395493762</v>
      </c>
      <c r="AL8" s="135">
        <f t="shared" si="14"/>
        <v>0.7689050113</v>
      </c>
      <c r="AM8" s="136">
        <v>2.1553118E7</v>
      </c>
      <c r="AN8" s="136">
        <v>215632.0</v>
      </c>
      <c r="AO8" s="136">
        <v>2.0</v>
      </c>
      <c r="AP8" s="135">
        <f t="shared" si="15"/>
        <v>0.01000467775</v>
      </c>
      <c r="AQ8" s="135">
        <f t="shared" si="16"/>
        <v>0.00000009279399853</v>
      </c>
      <c r="AR8" s="134">
        <v>1.7327169E7</v>
      </c>
      <c r="AS8" s="136">
        <v>623474.0</v>
      </c>
      <c r="AT8" s="136">
        <v>4445.0</v>
      </c>
      <c r="AU8" s="135">
        <f t="shared" si="17"/>
        <v>0.03598245045</v>
      </c>
      <c r="AV8" s="135">
        <f t="shared" si="18"/>
        <v>0.0002565335399</v>
      </c>
      <c r="AW8" s="134">
        <f t="shared" si="19"/>
        <v>40349051</v>
      </c>
      <c r="AX8" s="136">
        <f t="shared" ref="AX8:AY8" si="24">AI8+AN8+AS8</f>
        <v>2888757</v>
      </c>
      <c r="AY8" s="138">
        <f t="shared" si="24"/>
        <v>1133787</v>
      </c>
      <c r="AZ8" s="135">
        <f t="shared" si="21"/>
        <v>0.07159417454</v>
      </c>
      <c r="BA8" s="135">
        <f t="shared" si="22"/>
        <v>0.02809947129</v>
      </c>
      <c r="BB8" s="135"/>
      <c r="BC8" s="135"/>
      <c r="BD8" s="137"/>
      <c r="BE8" s="137"/>
      <c r="BF8" s="137"/>
      <c r="BG8" s="137"/>
      <c r="BH8" s="137"/>
      <c r="BI8" s="137"/>
      <c r="BJ8" s="137"/>
      <c r="BK8" s="137"/>
      <c r="BL8" s="137"/>
      <c r="BM8" s="137"/>
      <c r="BN8" s="137"/>
      <c r="BO8" s="137"/>
      <c r="BP8" s="137" t="s">
        <v>338</v>
      </c>
      <c r="BQ8" s="137" t="s">
        <v>338</v>
      </c>
      <c r="BR8" s="137" t="s">
        <v>338</v>
      </c>
      <c r="BS8" s="137" t="s">
        <v>338</v>
      </c>
    </row>
    <row r="9" ht="15.75" customHeight="1">
      <c r="A9" s="133">
        <v>44263.0</v>
      </c>
      <c r="B9" s="134">
        <v>112301.0</v>
      </c>
      <c r="C9" s="136">
        <v>181237.0</v>
      </c>
      <c r="D9" s="136">
        <v>92988.0</v>
      </c>
      <c r="E9" s="135">
        <f t="shared" si="3"/>
        <v>1.613850277</v>
      </c>
      <c r="F9" s="135">
        <f t="shared" si="4"/>
        <v>0.8280246837</v>
      </c>
      <c r="G9" s="134">
        <v>911631.0</v>
      </c>
      <c r="H9" s="136">
        <v>95140.0</v>
      </c>
      <c r="I9" s="136">
        <v>1.0</v>
      </c>
      <c r="J9" s="135">
        <f t="shared" si="5"/>
        <v>0.104362401</v>
      </c>
      <c r="K9" s="135">
        <f t="shared" si="6"/>
        <v>0.000001096935054</v>
      </c>
      <c r="L9" s="134">
        <v>1976757.0</v>
      </c>
      <c r="M9" s="136">
        <v>85333.0</v>
      </c>
      <c r="N9" s="136">
        <v>3989.0</v>
      </c>
      <c r="O9" s="135">
        <f t="shared" si="7"/>
        <v>0.04316817899</v>
      </c>
      <c r="P9" s="135">
        <f t="shared" si="8"/>
        <v>0.002017951625</v>
      </c>
      <c r="Q9" s="134">
        <v>3000689.0</v>
      </c>
      <c r="R9" s="134">
        <f t="shared" ref="R9:S9" si="25">C9+H9+M9</f>
        <v>361710</v>
      </c>
      <c r="S9" s="134">
        <f t="shared" si="25"/>
        <v>96978</v>
      </c>
      <c r="T9" s="135">
        <f t="shared" si="11"/>
        <v>0.1205423154</v>
      </c>
      <c r="U9" s="135">
        <f t="shared" si="12"/>
        <v>0.0323185775</v>
      </c>
      <c r="V9" s="135"/>
      <c r="W9" s="135"/>
      <c r="X9" s="135"/>
      <c r="Y9" s="135"/>
      <c r="Z9" s="135"/>
      <c r="AA9" s="135"/>
      <c r="AB9" s="135"/>
      <c r="AC9" s="134"/>
      <c r="AD9" s="134"/>
      <c r="AE9" s="134"/>
      <c r="AF9" s="134"/>
      <c r="AG9" s="134"/>
      <c r="AH9" s="134">
        <v>1468764.0</v>
      </c>
      <c r="AI9" s="136">
        <v>2114655.0</v>
      </c>
      <c r="AJ9" s="136">
        <v>1149547.0</v>
      </c>
      <c r="AK9" s="135">
        <f t="shared" si="13"/>
        <v>1.439751383</v>
      </c>
      <c r="AL9" s="135">
        <f t="shared" si="14"/>
        <v>0.7826628376</v>
      </c>
      <c r="AM9" s="136">
        <v>2.1553118E7</v>
      </c>
      <c r="AN9" s="136">
        <v>267603.0</v>
      </c>
      <c r="AO9" s="136">
        <v>5.0</v>
      </c>
      <c r="AP9" s="135">
        <f t="shared" si="15"/>
        <v>0.01241597619</v>
      </c>
      <c r="AQ9" s="135">
        <f t="shared" si="16"/>
        <v>0.0000002319849963</v>
      </c>
      <c r="AR9" s="134">
        <v>1.7327169E7</v>
      </c>
      <c r="AS9" s="136">
        <v>715767.0</v>
      </c>
      <c r="AT9" s="136">
        <v>8880.0</v>
      </c>
      <c r="AU9" s="135">
        <f t="shared" si="17"/>
        <v>0.04130894089</v>
      </c>
      <c r="AV9" s="135">
        <f t="shared" si="18"/>
        <v>0.0005124899515</v>
      </c>
      <c r="AW9" s="134">
        <f t="shared" si="19"/>
        <v>40349051</v>
      </c>
      <c r="AX9" s="136">
        <f t="shared" ref="AX9:AY9" si="26">AI9+AN9+AS9</f>
        <v>3098025</v>
      </c>
      <c r="AY9" s="138">
        <f t="shared" si="26"/>
        <v>1158432</v>
      </c>
      <c r="AZ9" s="135">
        <f t="shared" si="21"/>
        <v>0.07678061623</v>
      </c>
      <c r="BA9" s="135">
        <f t="shared" si="22"/>
        <v>0.02871026632</v>
      </c>
      <c r="BB9" s="135"/>
      <c r="BC9" s="135"/>
      <c r="BD9" s="137"/>
      <c r="BE9" s="137"/>
      <c r="BF9" s="137"/>
      <c r="BG9" s="137"/>
      <c r="BH9" s="137"/>
      <c r="BI9" s="137"/>
      <c r="BJ9" s="137"/>
      <c r="BK9" s="137"/>
      <c r="BL9" s="137"/>
      <c r="BM9" s="137"/>
      <c r="BN9" s="137"/>
      <c r="BO9" s="137"/>
      <c r="BP9" s="137" t="s">
        <v>338</v>
      </c>
      <c r="BQ9" s="137" t="s">
        <v>338</v>
      </c>
      <c r="BR9" s="137" t="s">
        <v>338</v>
      </c>
      <c r="BS9" s="137" t="s">
        <v>338</v>
      </c>
    </row>
    <row r="10" ht="15.75" customHeight="1">
      <c r="A10" s="133">
        <v>44264.0</v>
      </c>
      <c r="B10" s="134">
        <v>112301.0</v>
      </c>
      <c r="C10" s="136">
        <v>113326.0</v>
      </c>
      <c r="D10" s="136">
        <v>89984.0</v>
      </c>
      <c r="E10" s="135">
        <f t="shared" si="3"/>
        <v>1.009127256</v>
      </c>
      <c r="F10" s="135">
        <f t="shared" si="4"/>
        <v>0.8012751445</v>
      </c>
      <c r="G10" s="134">
        <v>911631.0</v>
      </c>
      <c r="H10" s="136">
        <v>135128.0</v>
      </c>
      <c r="I10" s="136">
        <v>675.0</v>
      </c>
      <c r="J10" s="135">
        <f t="shared" si="5"/>
        <v>0.1482266399</v>
      </c>
      <c r="K10" s="135">
        <f t="shared" si="6"/>
        <v>0.0007404311613</v>
      </c>
      <c r="L10" s="134">
        <v>1976757.0</v>
      </c>
      <c r="M10" s="136">
        <v>174685.0</v>
      </c>
      <c r="N10" s="136">
        <v>29195.0</v>
      </c>
      <c r="O10" s="135">
        <f t="shared" si="7"/>
        <v>0.08836948598</v>
      </c>
      <c r="P10" s="135">
        <f t="shared" si="8"/>
        <v>0.01476913956</v>
      </c>
      <c r="Q10" s="134">
        <v>3000689.0</v>
      </c>
      <c r="R10" s="134">
        <f t="shared" ref="R10:S10" si="27">C10+H10+M10</f>
        <v>423139</v>
      </c>
      <c r="S10" s="134">
        <f t="shared" si="27"/>
        <v>119854</v>
      </c>
      <c r="T10" s="135">
        <f t="shared" si="11"/>
        <v>0.1410139471</v>
      </c>
      <c r="U10" s="135">
        <f t="shared" si="12"/>
        <v>0.03994215995</v>
      </c>
      <c r="V10" s="135"/>
      <c r="W10" s="135"/>
      <c r="X10" s="135"/>
      <c r="Y10" s="135"/>
      <c r="Z10" s="135"/>
      <c r="AA10" s="135"/>
      <c r="AB10" s="135"/>
      <c r="AC10" s="134"/>
      <c r="AD10" s="134"/>
      <c r="AE10" s="134"/>
      <c r="AF10" s="134"/>
      <c r="AG10" s="134"/>
      <c r="AH10" s="134">
        <v>1468764.0</v>
      </c>
      <c r="AI10" s="136">
        <v>1395498.0</v>
      </c>
      <c r="AJ10" s="136">
        <v>1127633.0</v>
      </c>
      <c r="AK10" s="135">
        <f t="shared" si="13"/>
        <v>0.9501172414</v>
      </c>
      <c r="AL10" s="135">
        <f t="shared" si="14"/>
        <v>0.7677428096</v>
      </c>
      <c r="AM10" s="136">
        <v>2.1553118E7</v>
      </c>
      <c r="AN10" s="136">
        <v>430591.0</v>
      </c>
      <c r="AO10" s="136">
        <v>1612.0</v>
      </c>
      <c r="AP10" s="135">
        <f t="shared" si="15"/>
        <v>0.01997813031</v>
      </c>
      <c r="AQ10" s="135">
        <f t="shared" si="16"/>
        <v>0.00007479196281</v>
      </c>
      <c r="AR10" s="134">
        <v>1.7327169E7</v>
      </c>
      <c r="AS10" s="136">
        <v>1510937.0</v>
      </c>
      <c r="AT10" s="136">
        <v>68527.0</v>
      </c>
      <c r="AU10" s="135">
        <f t="shared" si="17"/>
        <v>0.08720045381</v>
      </c>
      <c r="AV10" s="135">
        <f t="shared" si="18"/>
        <v>0.003954887264</v>
      </c>
      <c r="AW10" s="134">
        <f t="shared" si="19"/>
        <v>40349051</v>
      </c>
      <c r="AX10" s="136">
        <f t="shared" ref="AX10:AY10" si="28">AI10+AN10+AS10</f>
        <v>3337026</v>
      </c>
      <c r="AY10" s="138">
        <f t="shared" si="28"/>
        <v>1197772</v>
      </c>
      <c r="AZ10" s="135">
        <f t="shared" si="21"/>
        <v>0.08270395257</v>
      </c>
      <c r="BA10" s="135">
        <f t="shared" si="22"/>
        <v>0.02968525827</v>
      </c>
      <c r="BB10" s="135"/>
      <c r="BC10" s="135"/>
      <c r="BD10" s="137"/>
      <c r="BE10" s="137"/>
      <c r="BF10" s="137"/>
      <c r="BG10" s="137"/>
      <c r="BH10" s="137"/>
      <c r="BI10" s="137"/>
      <c r="BJ10" s="137"/>
      <c r="BK10" s="137"/>
      <c r="BL10" s="137"/>
      <c r="BM10" s="137"/>
      <c r="BN10" s="137"/>
      <c r="BO10" s="137"/>
      <c r="BP10" s="137" t="s">
        <v>338</v>
      </c>
      <c r="BQ10" s="137" t="s">
        <v>338</v>
      </c>
      <c r="BR10" s="137" t="s">
        <v>338</v>
      </c>
      <c r="BS10" s="137" t="s">
        <v>338</v>
      </c>
    </row>
    <row r="11" ht="15.75" customHeight="1">
      <c r="A11" s="133">
        <v>44265.0</v>
      </c>
      <c r="B11" s="134">
        <v>112301.0</v>
      </c>
      <c r="C11" s="136">
        <v>116791.0</v>
      </c>
      <c r="D11" s="136">
        <v>90681.0</v>
      </c>
      <c r="E11" s="135">
        <f t="shared" si="3"/>
        <v>1.039981835</v>
      </c>
      <c r="F11" s="135">
        <f t="shared" si="4"/>
        <v>0.8074816787</v>
      </c>
      <c r="G11" s="134">
        <v>911631.0</v>
      </c>
      <c r="H11" s="136">
        <v>154251.0</v>
      </c>
      <c r="I11" s="136">
        <v>1100.0</v>
      </c>
      <c r="J11" s="135">
        <f t="shared" si="5"/>
        <v>0.169203329</v>
      </c>
      <c r="K11" s="135">
        <f t="shared" si="6"/>
        <v>0.001206628559</v>
      </c>
      <c r="L11" s="134">
        <v>1976757.0</v>
      </c>
      <c r="M11" s="136">
        <v>202452.0</v>
      </c>
      <c r="N11" s="136">
        <v>17773.0</v>
      </c>
      <c r="O11" s="135">
        <f t="shared" si="7"/>
        <v>0.1024162302</v>
      </c>
      <c r="P11" s="135">
        <f t="shared" si="8"/>
        <v>0.008990988776</v>
      </c>
      <c r="Q11" s="134">
        <v>3000689.0</v>
      </c>
      <c r="R11" s="134">
        <f t="shared" ref="R11:S11" si="29">C11+H11+M11</f>
        <v>473494</v>
      </c>
      <c r="S11" s="134">
        <f t="shared" si="29"/>
        <v>109554</v>
      </c>
      <c r="T11" s="135">
        <f t="shared" si="11"/>
        <v>0.1577950931</v>
      </c>
      <c r="U11" s="135">
        <f t="shared" si="12"/>
        <v>0.03650961496</v>
      </c>
      <c r="V11" s="135"/>
      <c r="W11" s="135"/>
      <c r="X11" s="135"/>
      <c r="Y11" s="135"/>
      <c r="Z11" s="135"/>
      <c r="AA11" s="135"/>
      <c r="AB11" s="135"/>
      <c r="AC11" s="134"/>
      <c r="AD11" s="134"/>
      <c r="AE11" s="134"/>
      <c r="AF11" s="134"/>
      <c r="AG11" s="134"/>
      <c r="AH11" s="134">
        <v>1468764.0</v>
      </c>
      <c r="AI11" s="136">
        <v>1395498.0</v>
      </c>
      <c r="AJ11" s="136">
        <v>1127633.0</v>
      </c>
      <c r="AK11" s="135">
        <f t="shared" si="13"/>
        <v>0.9501172414</v>
      </c>
      <c r="AL11" s="135">
        <f t="shared" si="14"/>
        <v>0.7677428096</v>
      </c>
      <c r="AM11" s="136">
        <v>2.1553118E7</v>
      </c>
      <c r="AN11" s="136">
        <v>494125.0</v>
      </c>
      <c r="AO11" s="136">
        <v>2694.0</v>
      </c>
      <c r="AP11" s="135">
        <f t="shared" si="15"/>
        <v>0.02292591726</v>
      </c>
      <c r="AQ11" s="135">
        <f t="shared" si="16"/>
        <v>0.000124993516</v>
      </c>
      <c r="AR11" s="134">
        <v>1.7327169E7</v>
      </c>
      <c r="AS11" s="136">
        <v>1682896.0</v>
      </c>
      <c r="AT11" s="136">
        <v>119495.0</v>
      </c>
      <c r="AU11" s="135">
        <f t="shared" si="17"/>
        <v>0.09712469475</v>
      </c>
      <c r="AV11" s="135">
        <f t="shared" si="18"/>
        <v>0.006896394904</v>
      </c>
      <c r="AW11" s="134">
        <f t="shared" si="19"/>
        <v>40349051</v>
      </c>
      <c r="AX11" s="136">
        <f t="shared" ref="AX11:AY11" si="30">AI11+AN11+AS11</f>
        <v>3572519</v>
      </c>
      <c r="AY11" s="138">
        <f t="shared" si="30"/>
        <v>1249822</v>
      </c>
      <c r="AZ11" s="135">
        <f t="shared" si="21"/>
        <v>0.08854034758</v>
      </c>
      <c r="BA11" s="135">
        <f t="shared" si="22"/>
        <v>0.03097525144</v>
      </c>
      <c r="BB11" s="135"/>
      <c r="BC11" s="135"/>
      <c r="BD11" s="137"/>
      <c r="BE11" s="137"/>
      <c r="BF11" s="137"/>
      <c r="BG11" s="137"/>
      <c r="BH11" s="137"/>
      <c r="BI11" s="137"/>
      <c r="BJ11" s="137"/>
      <c r="BK11" s="137"/>
      <c r="BL11" s="137"/>
      <c r="BM11" s="137"/>
      <c r="BN11" s="137"/>
      <c r="BO11" s="137"/>
      <c r="BP11" s="137" t="s">
        <v>338</v>
      </c>
      <c r="BQ11" s="137" t="s">
        <v>338</v>
      </c>
      <c r="BR11" s="137" t="s">
        <v>338</v>
      </c>
      <c r="BS11" s="137" t="s">
        <v>338</v>
      </c>
    </row>
    <row r="12" ht="15.75" customHeight="1">
      <c r="A12" s="133">
        <v>44266.0</v>
      </c>
      <c r="B12" s="134">
        <v>112301.0</v>
      </c>
      <c r="C12" s="136">
        <v>116823.0</v>
      </c>
      <c r="D12" s="136">
        <v>90693.0</v>
      </c>
      <c r="E12" s="135">
        <f t="shared" si="3"/>
        <v>1.040266783</v>
      </c>
      <c r="F12" s="135">
        <f t="shared" si="4"/>
        <v>0.8075885344</v>
      </c>
      <c r="G12" s="134">
        <v>911631.0</v>
      </c>
      <c r="H12" s="136">
        <v>154915.0</v>
      </c>
      <c r="I12" s="136">
        <v>1103.0</v>
      </c>
      <c r="J12" s="135">
        <f t="shared" si="5"/>
        <v>0.1699316939</v>
      </c>
      <c r="K12" s="135">
        <f t="shared" si="6"/>
        <v>0.001209919364</v>
      </c>
      <c r="L12" s="134">
        <v>1976757.0</v>
      </c>
      <c r="M12" s="136">
        <v>211754.0</v>
      </c>
      <c r="N12" s="136">
        <v>17903.0</v>
      </c>
      <c r="O12" s="135">
        <f t="shared" si="7"/>
        <v>0.1071219174</v>
      </c>
      <c r="P12" s="135">
        <f t="shared" si="8"/>
        <v>0.009056753056</v>
      </c>
      <c r="Q12" s="134">
        <v>3000689.0</v>
      </c>
      <c r="R12" s="134">
        <f t="shared" ref="R12:S12" si="31">C12+H12+M12</f>
        <v>483492</v>
      </c>
      <c r="S12" s="134">
        <f t="shared" si="31"/>
        <v>109699</v>
      </c>
      <c r="T12" s="135">
        <f t="shared" si="11"/>
        <v>0.1611269945</v>
      </c>
      <c r="U12" s="135">
        <f t="shared" si="12"/>
        <v>0.03655793719</v>
      </c>
      <c r="V12" s="135"/>
      <c r="W12" s="135"/>
      <c r="X12" s="135"/>
      <c r="Y12" s="135"/>
      <c r="Z12" s="135"/>
      <c r="AA12" s="135"/>
      <c r="AB12" s="135"/>
      <c r="AC12" s="134"/>
      <c r="AD12" s="134"/>
      <c r="AE12" s="134"/>
      <c r="AF12" s="134"/>
      <c r="AG12" s="134"/>
      <c r="AH12" s="134">
        <v>1468764.0</v>
      </c>
      <c r="AI12" s="136">
        <v>1402959.0</v>
      </c>
      <c r="AJ12" s="136">
        <v>1147846.0</v>
      </c>
      <c r="AK12" s="135">
        <f t="shared" si="13"/>
        <v>0.9551970228</v>
      </c>
      <c r="AL12" s="135">
        <f t="shared" si="14"/>
        <v>0.781504721</v>
      </c>
      <c r="AM12" s="136">
        <v>2.1553118E7</v>
      </c>
      <c r="AN12" s="136">
        <v>525891.0</v>
      </c>
      <c r="AO12" s="136">
        <v>3080.0</v>
      </c>
      <c r="AP12" s="135">
        <f t="shared" si="15"/>
        <v>0.02439976434</v>
      </c>
      <c r="AQ12" s="135">
        <f t="shared" si="16"/>
        <v>0.0001429027577</v>
      </c>
      <c r="AR12" s="134">
        <v>1.7327169E7</v>
      </c>
      <c r="AS12" s="136">
        <v>1767209.0</v>
      </c>
      <c r="AT12" s="136">
        <v>144689.0</v>
      </c>
      <c r="AU12" s="135">
        <f t="shared" si="17"/>
        <v>0.1019906368</v>
      </c>
      <c r="AV12" s="135">
        <f t="shared" si="18"/>
        <v>0.008350412003</v>
      </c>
      <c r="AW12" s="134">
        <f t="shared" si="19"/>
        <v>40349051</v>
      </c>
      <c r="AX12" s="136">
        <f t="shared" ref="AX12:AY12" si="32">AI12+AN12+AS12</f>
        <v>3696059</v>
      </c>
      <c r="AY12" s="138">
        <f t="shared" si="32"/>
        <v>1295615</v>
      </c>
      <c r="AZ12" s="135">
        <f t="shared" si="21"/>
        <v>0.09160212963</v>
      </c>
      <c r="BA12" s="135">
        <f t="shared" si="22"/>
        <v>0.0321101728</v>
      </c>
      <c r="BB12" s="135"/>
      <c r="BC12" s="135"/>
      <c r="BD12" s="137"/>
      <c r="BE12" s="137"/>
      <c r="BF12" s="137"/>
      <c r="BG12" s="137"/>
      <c r="BH12" s="137"/>
      <c r="BI12" s="137"/>
      <c r="BJ12" s="137"/>
      <c r="BK12" s="137"/>
      <c r="BL12" s="137"/>
      <c r="BM12" s="137"/>
      <c r="BN12" s="137"/>
      <c r="BO12" s="137"/>
      <c r="BP12" s="137" t="s">
        <v>338</v>
      </c>
      <c r="BQ12" s="137" t="s">
        <v>338</v>
      </c>
      <c r="BR12" s="137" t="s">
        <v>338</v>
      </c>
      <c r="BS12" s="137" t="s">
        <v>338</v>
      </c>
    </row>
    <row r="13" ht="15.75" customHeight="1">
      <c r="A13" s="133">
        <v>44267.0</v>
      </c>
      <c r="B13" s="134">
        <v>112301.0</v>
      </c>
      <c r="C13" s="136">
        <v>118086.0</v>
      </c>
      <c r="D13" s="136">
        <v>91521.0</v>
      </c>
      <c r="E13" s="135">
        <f t="shared" si="3"/>
        <v>1.051513344</v>
      </c>
      <c r="F13" s="135">
        <f t="shared" si="4"/>
        <v>0.8149615765</v>
      </c>
      <c r="G13" s="134">
        <v>911631.0</v>
      </c>
      <c r="H13" s="136">
        <v>167086.0</v>
      </c>
      <c r="I13" s="136">
        <v>1291.0</v>
      </c>
      <c r="J13" s="135">
        <f t="shared" si="5"/>
        <v>0.1832824904</v>
      </c>
      <c r="K13" s="135">
        <f t="shared" si="6"/>
        <v>0.001416143154</v>
      </c>
      <c r="L13" s="134">
        <v>1976757.0</v>
      </c>
      <c r="M13" s="136">
        <v>234403.0</v>
      </c>
      <c r="N13" s="136">
        <v>20226.0</v>
      </c>
      <c r="O13" s="135">
        <f t="shared" si="7"/>
        <v>0.1185795725</v>
      </c>
      <c r="P13" s="135">
        <f t="shared" si="8"/>
        <v>0.01023191014</v>
      </c>
      <c r="Q13" s="134">
        <v>3000689.0</v>
      </c>
      <c r="R13" s="134">
        <f t="shared" ref="R13:S13" si="33">C13+H13+M13</f>
        <v>519575</v>
      </c>
      <c r="S13" s="134">
        <f t="shared" si="33"/>
        <v>113038</v>
      </c>
      <c r="T13" s="135">
        <f t="shared" si="11"/>
        <v>0.1731518994</v>
      </c>
      <c r="U13" s="135">
        <f t="shared" si="12"/>
        <v>0.03767068163</v>
      </c>
      <c r="V13" s="135"/>
      <c r="W13" s="135"/>
      <c r="X13" s="135"/>
      <c r="Y13" s="135"/>
      <c r="Z13" s="135"/>
      <c r="AA13" s="135"/>
      <c r="AB13" s="135"/>
      <c r="AC13" s="134"/>
      <c r="AD13" s="134"/>
      <c r="AE13" s="134"/>
      <c r="AF13" s="134"/>
      <c r="AG13" s="134"/>
      <c r="AH13" s="134">
        <v>1468764.0</v>
      </c>
      <c r="AI13" s="136">
        <v>1402959.0</v>
      </c>
      <c r="AJ13" s="136">
        <v>1147846.0</v>
      </c>
      <c r="AK13" s="135">
        <f t="shared" si="13"/>
        <v>0.9551970228</v>
      </c>
      <c r="AL13" s="135">
        <f t="shared" si="14"/>
        <v>0.781504721</v>
      </c>
      <c r="AM13" s="136">
        <v>2.1553118E7</v>
      </c>
      <c r="AN13" s="136">
        <v>525891.0</v>
      </c>
      <c r="AO13" s="136">
        <v>3080.0</v>
      </c>
      <c r="AP13" s="135">
        <f t="shared" si="15"/>
        <v>0.02439976434</v>
      </c>
      <c r="AQ13" s="135">
        <f t="shared" si="16"/>
        <v>0.0001429027577</v>
      </c>
      <c r="AR13" s="134">
        <v>1.7327169E7</v>
      </c>
      <c r="AS13" s="136">
        <v>1767209.0</v>
      </c>
      <c r="AT13" s="136">
        <v>144689.0</v>
      </c>
      <c r="AU13" s="135">
        <f t="shared" si="17"/>
        <v>0.1019906368</v>
      </c>
      <c r="AV13" s="135">
        <f t="shared" si="18"/>
        <v>0.008350412003</v>
      </c>
      <c r="AW13" s="134">
        <f t="shared" si="19"/>
        <v>40349051</v>
      </c>
      <c r="AX13" s="136">
        <f t="shared" ref="AX13:AY13" si="34">AI13+AN13+AS13</f>
        <v>3696059</v>
      </c>
      <c r="AY13" s="138">
        <f t="shared" si="34"/>
        <v>1295615</v>
      </c>
      <c r="AZ13" s="135">
        <f t="shared" si="21"/>
        <v>0.09160212963</v>
      </c>
      <c r="BA13" s="135">
        <f t="shared" si="22"/>
        <v>0.0321101728</v>
      </c>
      <c r="BB13" s="135"/>
      <c r="BC13" s="135"/>
      <c r="BD13" s="137"/>
      <c r="BE13" s="137"/>
      <c r="BF13" s="137"/>
      <c r="BG13" s="137"/>
      <c r="BH13" s="137"/>
      <c r="BI13" s="137"/>
      <c r="BJ13" s="137"/>
      <c r="BK13" s="137"/>
      <c r="BL13" s="137"/>
      <c r="BM13" s="137"/>
      <c r="BN13" s="137"/>
      <c r="BO13" s="137"/>
      <c r="BP13" s="137" t="s">
        <v>338</v>
      </c>
      <c r="BQ13" s="137" t="s">
        <v>338</v>
      </c>
      <c r="BR13" s="137" t="s">
        <v>338</v>
      </c>
      <c r="BS13" s="137" t="s">
        <v>338</v>
      </c>
    </row>
    <row r="14" ht="15.75" customHeight="1">
      <c r="A14" s="133">
        <v>44268.0</v>
      </c>
      <c r="B14" s="134">
        <v>112301.0</v>
      </c>
      <c r="C14" s="136">
        <v>118283.0</v>
      </c>
      <c r="D14" s="136">
        <v>91748.0</v>
      </c>
      <c r="E14" s="135">
        <f t="shared" si="3"/>
        <v>1.053267558</v>
      </c>
      <c r="F14" s="135">
        <f t="shared" si="4"/>
        <v>0.8169829298</v>
      </c>
      <c r="G14" s="134">
        <v>911631.0</v>
      </c>
      <c r="H14" s="136">
        <v>174327.0</v>
      </c>
      <c r="I14" s="136">
        <v>1444.0</v>
      </c>
      <c r="J14" s="135">
        <f t="shared" si="5"/>
        <v>0.1912253971</v>
      </c>
      <c r="K14" s="135">
        <f t="shared" si="6"/>
        <v>0.001583974218</v>
      </c>
      <c r="L14" s="134">
        <v>1976757.0</v>
      </c>
      <c r="M14" s="136">
        <v>245355.0</v>
      </c>
      <c r="N14" s="136">
        <v>21272.0</v>
      </c>
      <c r="O14" s="135">
        <f t="shared" si="7"/>
        <v>0.1241199601</v>
      </c>
      <c r="P14" s="135">
        <f t="shared" si="8"/>
        <v>0.01076105965</v>
      </c>
      <c r="Q14" s="134">
        <v>3000689.0</v>
      </c>
      <c r="R14" s="134">
        <f t="shared" ref="R14:S14" si="35">C14+H14+M14</f>
        <v>537965</v>
      </c>
      <c r="S14" s="134">
        <f t="shared" si="35"/>
        <v>114464</v>
      </c>
      <c r="T14" s="135">
        <f t="shared" si="11"/>
        <v>0.1792804919</v>
      </c>
      <c r="U14" s="135">
        <f t="shared" si="12"/>
        <v>0.03814590582</v>
      </c>
      <c r="V14" s="135"/>
      <c r="W14" s="135"/>
      <c r="X14" s="135"/>
      <c r="Y14" s="135"/>
      <c r="Z14" s="135"/>
      <c r="AA14" s="135"/>
      <c r="AB14" s="135"/>
      <c r="AC14" s="134"/>
      <c r="AD14" s="134"/>
      <c r="AE14" s="134"/>
      <c r="AF14" s="134"/>
      <c r="AG14" s="134"/>
      <c r="AH14" s="134">
        <v>1468764.0</v>
      </c>
      <c r="AI14" s="136">
        <v>1412736.0</v>
      </c>
      <c r="AJ14" s="136">
        <v>1171385.0</v>
      </c>
      <c r="AK14" s="135">
        <f t="shared" si="13"/>
        <v>0.9618536402</v>
      </c>
      <c r="AL14" s="135">
        <f t="shared" si="14"/>
        <v>0.7975311214</v>
      </c>
      <c r="AM14" s="136">
        <v>2.1553118E7</v>
      </c>
      <c r="AN14" s="136">
        <v>625665.0</v>
      </c>
      <c r="AO14" s="136">
        <v>4497.0</v>
      </c>
      <c r="AP14" s="135">
        <f t="shared" si="15"/>
        <v>0.02902897855</v>
      </c>
      <c r="AQ14" s="135">
        <f t="shared" si="16"/>
        <v>0.0002086473057</v>
      </c>
      <c r="AR14" s="134">
        <v>1.7327169E7</v>
      </c>
      <c r="AS14" s="136">
        <v>1947195.0</v>
      </c>
      <c r="AT14" s="136">
        <v>278954.0</v>
      </c>
      <c r="AU14" s="135">
        <f t="shared" si="17"/>
        <v>0.1123781386</v>
      </c>
      <c r="AV14" s="135">
        <f t="shared" si="18"/>
        <v>0.01609922544</v>
      </c>
      <c r="AW14" s="134">
        <f t="shared" si="19"/>
        <v>40349051</v>
      </c>
      <c r="AX14" s="136">
        <f t="shared" ref="AX14:AY14" si="36">AI14+AN14+AS14</f>
        <v>3985596</v>
      </c>
      <c r="AY14" s="138">
        <f t="shared" si="36"/>
        <v>1454836</v>
      </c>
      <c r="AZ14" s="135">
        <f t="shared" si="21"/>
        <v>0.09877793656</v>
      </c>
      <c r="BA14" s="135">
        <f t="shared" si="22"/>
        <v>0.03605626313</v>
      </c>
      <c r="BB14" s="135"/>
      <c r="BC14" s="135"/>
      <c r="BD14" s="137"/>
      <c r="BE14" s="137"/>
      <c r="BF14" s="137"/>
      <c r="BG14" s="137"/>
      <c r="BH14" s="137"/>
      <c r="BI14" s="137"/>
      <c r="BJ14" s="137"/>
      <c r="BK14" s="137"/>
      <c r="BL14" s="137"/>
      <c r="BM14" s="137"/>
      <c r="BN14" s="137"/>
      <c r="BO14" s="137"/>
      <c r="BP14" s="137" t="s">
        <v>338</v>
      </c>
      <c r="BQ14" s="137" t="s">
        <v>338</v>
      </c>
      <c r="BR14" s="137" t="s">
        <v>338</v>
      </c>
      <c r="BS14" s="137" t="s">
        <v>338</v>
      </c>
    </row>
    <row r="15" ht="15.75" customHeight="1">
      <c r="A15" s="133">
        <v>44269.0</v>
      </c>
      <c r="B15" s="134">
        <v>112301.0</v>
      </c>
      <c r="C15" s="136">
        <v>118301.0</v>
      </c>
      <c r="D15" s="136">
        <v>91764.0</v>
      </c>
      <c r="E15" s="135">
        <f t="shared" si="3"/>
        <v>1.053427841</v>
      </c>
      <c r="F15" s="135">
        <f t="shared" si="4"/>
        <v>0.817125404</v>
      </c>
      <c r="G15" s="134">
        <v>911631.0</v>
      </c>
      <c r="H15" s="136">
        <v>179024.0</v>
      </c>
      <c r="I15" s="136">
        <v>1444.0</v>
      </c>
      <c r="J15" s="135">
        <f t="shared" si="5"/>
        <v>0.1963777011</v>
      </c>
      <c r="K15" s="135">
        <f t="shared" si="6"/>
        <v>0.001583974218</v>
      </c>
      <c r="L15" s="134">
        <v>1976757.0</v>
      </c>
      <c r="M15" s="136">
        <v>252763.0</v>
      </c>
      <c r="N15" s="136">
        <v>21413.0</v>
      </c>
      <c r="O15" s="135">
        <f t="shared" si="7"/>
        <v>0.1278675123</v>
      </c>
      <c r="P15" s="135">
        <f t="shared" si="8"/>
        <v>0.0108323886</v>
      </c>
      <c r="Q15" s="134">
        <v>3000689.0</v>
      </c>
      <c r="R15" s="134">
        <f t="shared" ref="R15:S15" si="37">C15+H15+M15</f>
        <v>550088</v>
      </c>
      <c r="S15" s="134">
        <f t="shared" si="37"/>
        <v>114621</v>
      </c>
      <c r="T15" s="135">
        <f t="shared" si="11"/>
        <v>0.183320564</v>
      </c>
      <c r="U15" s="135">
        <f t="shared" si="12"/>
        <v>0.03819822714</v>
      </c>
      <c r="V15" s="135"/>
      <c r="W15" s="135"/>
      <c r="X15" s="135"/>
      <c r="Y15" s="135"/>
      <c r="Z15" s="135"/>
      <c r="AA15" s="135"/>
      <c r="AB15" s="135"/>
      <c r="AC15" s="134"/>
      <c r="AD15" s="134"/>
      <c r="AE15" s="134"/>
      <c r="AF15" s="134"/>
      <c r="AG15" s="134"/>
      <c r="AH15" s="134">
        <v>1468764.0</v>
      </c>
      <c r="AI15" s="136">
        <v>1413684.0</v>
      </c>
      <c r="AJ15" s="136">
        <v>1172848.0</v>
      </c>
      <c r="AK15" s="135">
        <f t="shared" si="13"/>
        <v>0.9624990809</v>
      </c>
      <c r="AL15" s="135">
        <f t="shared" si="14"/>
        <v>0.798527197</v>
      </c>
      <c r="AM15" s="136">
        <v>2.1553118E7</v>
      </c>
      <c r="AN15" s="136">
        <v>638492.0</v>
      </c>
      <c r="AO15" s="136">
        <v>4530.0</v>
      </c>
      <c r="AP15" s="135">
        <f t="shared" si="15"/>
        <v>0.02962411285</v>
      </c>
      <c r="AQ15" s="135">
        <f t="shared" si="16"/>
        <v>0.0002101784067</v>
      </c>
      <c r="AR15" s="134">
        <v>1.7327169E7</v>
      </c>
      <c r="AS15" s="136">
        <v>1967948.0</v>
      </c>
      <c r="AT15" s="136">
        <v>282844.0</v>
      </c>
      <c r="AU15" s="135">
        <f t="shared" si="17"/>
        <v>0.113575853</v>
      </c>
      <c r="AV15" s="135">
        <f t="shared" si="18"/>
        <v>0.01632372836</v>
      </c>
      <c r="AW15" s="134">
        <f t="shared" si="19"/>
        <v>40349051</v>
      </c>
      <c r="AX15" s="136">
        <f t="shared" ref="AX15:AY15" si="38">AI15+AN15+AS15</f>
        <v>4020124</v>
      </c>
      <c r="AY15" s="138">
        <f t="shared" si="38"/>
        <v>1460222</v>
      </c>
      <c r="AZ15" s="135">
        <f t="shared" si="21"/>
        <v>0.0996336692</v>
      </c>
      <c r="BA15" s="135">
        <f t="shared" si="22"/>
        <v>0.0361897483</v>
      </c>
      <c r="BB15" s="135"/>
      <c r="BC15" s="135"/>
      <c r="BD15" s="137"/>
      <c r="BE15" s="137"/>
      <c r="BF15" s="137"/>
      <c r="BG15" s="137"/>
      <c r="BH15" s="137"/>
      <c r="BI15" s="137"/>
      <c r="BJ15" s="137"/>
      <c r="BK15" s="137"/>
      <c r="BL15" s="137"/>
      <c r="BM15" s="137"/>
      <c r="BN15" s="137"/>
      <c r="BO15" s="137"/>
      <c r="BP15" s="137" t="s">
        <v>338</v>
      </c>
      <c r="BQ15" s="137" t="s">
        <v>338</v>
      </c>
      <c r="BR15" s="137" t="s">
        <v>338</v>
      </c>
      <c r="BS15" s="137" t="s">
        <v>338</v>
      </c>
    </row>
    <row r="16" ht="15.75" customHeight="1">
      <c r="A16" s="133">
        <v>44270.0</v>
      </c>
      <c r="B16" s="134">
        <v>112301.0</v>
      </c>
      <c r="C16" s="136">
        <v>118983.0</v>
      </c>
      <c r="D16" s="136">
        <v>92579.0</v>
      </c>
      <c r="E16" s="135">
        <f t="shared" si="3"/>
        <v>1.059500806</v>
      </c>
      <c r="F16" s="135">
        <f t="shared" si="4"/>
        <v>0.8243826858</v>
      </c>
      <c r="G16" s="134">
        <v>911631.0</v>
      </c>
      <c r="H16" s="136">
        <v>197743.0</v>
      </c>
      <c r="I16" s="136">
        <v>1620.0</v>
      </c>
      <c r="J16" s="135">
        <f t="shared" si="5"/>
        <v>0.2169112283</v>
      </c>
      <c r="K16" s="135">
        <f t="shared" si="6"/>
        <v>0.001777034787</v>
      </c>
      <c r="L16" s="134">
        <v>1976757.0</v>
      </c>
      <c r="M16" s="136">
        <v>282970.0</v>
      </c>
      <c r="N16" s="136">
        <v>29871.0</v>
      </c>
      <c r="O16" s="135">
        <f t="shared" si="7"/>
        <v>0.1431486015</v>
      </c>
      <c r="P16" s="135">
        <f t="shared" si="8"/>
        <v>0.01511111381</v>
      </c>
      <c r="Q16" s="134">
        <v>3000689.0</v>
      </c>
      <c r="R16" s="134">
        <f t="shared" ref="R16:S16" si="39">C16+H16+M16</f>
        <v>599696</v>
      </c>
      <c r="S16" s="134">
        <f t="shared" si="39"/>
        <v>124070</v>
      </c>
      <c r="T16" s="135">
        <f t="shared" si="11"/>
        <v>0.1998527671</v>
      </c>
      <c r="U16" s="135">
        <f t="shared" si="12"/>
        <v>0.0413471706</v>
      </c>
      <c r="V16" s="135"/>
      <c r="W16" s="135"/>
      <c r="X16" s="135"/>
      <c r="Y16" s="135"/>
      <c r="Z16" s="135"/>
      <c r="AA16" s="135"/>
      <c r="AB16" s="135"/>
      <c r="AC16" s="134"/>
      <c r="AD16" s="134"/>
      <c r="AE16" s="134"/>
      <c r="AF16" s="134"/>
      <c r="AG16" s="134"/>
      <c r="AH16" s="134">
        <v>1468764.0</v>
      </c>
      <c r="AI16" s="136">
        <v>1418620.0</v>
      </c>
      <c r="AJ16" s="136">
        <v>1183715.0</v>
      </c>
      <c r="AK16" s="135">
        <f t="shared" si="13"/>
        <v>0.9658597297</v>
      </c>
      <c r="AL16" s="135">
        <f t="shared" si="14"/>
        <v>0.805925935</v>
      </c>
      <c r="AM16" s="136">
        <v>2.1553118E7</v>
      </c>
      <c r="AN16" s="136">
        <v>701583.0</v>
      </c>
      <c r="AO16" s="136">
        <v>5151.0</v>
      </c>
      <c r="AP16" s="135">
        <f t="shared" si="15"/>
        <v>0.03255134594</v>
      </c>
      <c r="AQ16" s="135">
        <f t="shared" si="16"/>
        <v>0.0002389909432</v>
      </c>
      <c r="AR16" s="134">
        <v>1.7327169E7</v>
      </c>
      <c r="AS16" s="136">
        <v>2046659.0</v>
      </c>
      <c r="AT16" s="136">
        <v>383920.0</v>
      </c>
      <c r="AU16" s="135">
        <f t="shared" si="17"/>
        <v>0.1181184878</v>
      </c>
      <c r="AV16" s="135">
        <f t="shared" si="18"/>
        <v>0.0221571106</v>
      </c>
      <c r="AW16" s="134">
        <f t="shared" si="19"/>
        <v>40349051</v>
      </c>
      <c r="AX16" s="136">
        <f t="shared" ref="AX16:AY16" si="40">AI16+AN16+AS16</f>
        <v>4166862</v>
      </c>
      <c r="AY16" s="138">
        <f t="shared" si="40"/>
        <v>1572786</v>
      </c>
      <c r="AZ16" s="135">
        <f t="shared" si="21"/>
        <v>0.1032703842</v>
      </c>
      <c r="BA16" s="135">
        <f t="shared" si="22"/>
        <v>0.03897950413</v>
      </c>
      <c r="BB16" s="135"/>
      <c r="BC16" s="135"/>
      <c r="BD16" s="137"/>
      <c r="BE16" s="137"/>
      <c r="BF16" s="137"/>
      <c r="BG16" s="137"/>
      <c r="BH16" s="137"/>
      <c r="BI16" s="137"/>
      <c r="BJ16" s="137"/>
      <c r="BK16" s="137"/>
      <c r="BL16" s="137"/>
      <c r="BM16" s="137"/>
      <c r="BN16" s="137"/>
      <c r="BO16" s="137"/>
      <c r="BP16" s="137" t="s">
        <v>338</v>
      </c>
      <c r="BQ16" s="137" t="s">
        <v>338</v>
      </c>
      <c r="BR16" s="137" t="s">
        <v>338</v>
      </c>
      <c r="BS16" s="137" t="s">
        <v>338</v>
      </c>
    </row>
    <row r="17" ht="15.75" customHeight="1">
      <c r="A17" s="133">
        <v>44271.0</v>
      </c>
      <c r="B17" s="134">
        <v>112301.0</v>
      </c>
      <c r="C17" s="136">
        <v>119531.0</v>
      </c>
      <c r="D17" s="136">
        <v>93559.0</v>
      </c>
      <c r="E17" s="135">
        <f t="shared" si="3"/>
        <v>1.064380549</v>
      </c>
      <c r="F17" s="135">
        <f t="shared" si="4"/>
        <v>0.8331092332</v>
      </c>
      <c r="G17" s="134">
        <v>911631.0</v>
      </c>
      <c r="H17" s="136">
        <v>216011.0</v>
      </c>
      <c r="I17" s="136">
        <v>1754.0</v>
      </c>
      <c r="J17" s="135">
        <f t="shared" si="5"/>
        <v>0.2369500379</v>
      </c>
      <c r="K17" s="135">
        <f t="shared" si="6"/>
        <v>0.001924024084</v>
      </c>
      <c r="L17" s="134">
        <v>1976757.0</v>
      </c>
      <c r="M17" s="136">
        <v>312415.0</v>
      </c>
      <c r="N17" s="136">
        <v>43891.0</v>
      </c>
      <c r="O17" s="135">
        <f t="shared" si="7"/>
        <v>0.1580442108</v>
      </c>
      <c r="P17" s="135">
        <f t="shared" si="8"/>
        <v>0.02220353842</v>
      </c>
      <c r="Q17" s="134">
        <v>3000689.0</v>
      </c>
      <c r="R17" s="134">
        <f t="shared" ref="R17:S17" si="41">C17+H17+M17</f>
        <v>647957</v>
      </c>
      <c r="S17" s="134">
        <f t="shared" si="41"/>
        <v>139204</v>
      </c>
      <c r="T17" s="135">
        <f t="shared" si="11"/>
        <v>0.2159360733</v>
      </c>
      <c r="U17" s="135">
        <f t="shared" si="12"/>
        <v>0.04639067894</v>
      </c>
      <c r="V17" s="135"/>
      <c r="W17" s="135"/>
      <c r="X17" s="135"/>
      <c r="Y17" s="135"/>
      <c r="Z17" s="135"/>
      <c r="AA17" s="135"/>
      <c r="AB17" s="135"/>
      <c r="AC17" s="134"/>
      <c r="AD17" s="134"/>
      <c r="AE17" s="134"/>
      <c r="AF17" s="134"/>
      <c r="AG17" s="134"/>
      <c r="AH17" s="134">
        <v>1468764.0</v>
      </c>
      <c r="AI17" s="136">
        <v>1425885.0</v>
      </c>
      <c r="AJ17" s="136">
        <v>1196387.0</v>
      </c>
      <c r="AK17" s="135">
        <f t="shared" si="13"/>
        <v>0.9708060655</v>
      </c>
      <c r="AL17" s="135">
        <f t="shared" si="14"/>
        <v>0.8145535974</v>
      </c>
      <c r="AM17" s="136">
        <v>2.1553118E7</v>
      </c>
      <c r="AN17" s="136">
        <v>770545.0</v>
      </c>
      <c r="AO17" s="136">
        <v>5844.0</v>
      </c>
      <c r="AP17" s="135">
        <f t="shared" si="15"/>
        <v>0.0357509758</v>
      </c>
      <c r="AQ17" s="135">
        <f t="shared" si="16"/>
        <v>0.0002711440637</v>
      </c>
      <c r="AR17" s="134">
        <v>1.7327169E7</v>
      </c>
      <c r="AS17" s="136">
        <v>2272399.0</v>
      </c>
      <c r="AT17" s="136">
        <v>514516.0</v>
      </c>
      <c r="AU17" s="135">
        <f t="shared" si="17"/>
        <v>0.1311465826</v>
      </c>
      <c r="AV17" s="135">
        <f t="shared" si="18"/>
        <v>0.02969417566</v>
      </c>
      <c r="AW17" s="134">
        <f t="shared" si="19"/>
        <v>40349051</v>
      </c>
      <c r="AX17" s="136">
        <f t="shared" ref="AX17:AY17" si="42">AI17+AN17+AS17</f>
        <v>4468829</v>
      </c>
      <c r="AY17" s="138">
        <f t="shared" si="42"/>
        <v>1716747</v>
      </c>
      <c r="AZ17" s="135">
        <f t="shared" si="21"/>
        <v>0.1107542529</v>
      </c>
      <c r="BA17" s="135">
        <f t="shared" si="22"/>
        <v>0.04254739473</v>
      </c>
      <c r="BB17" s="135"/>
      <c r="BC17" s="135"/>
      <c r="BD17" s="137"/>
      <c r="BE17" s="137"/>
      <c r="BF17" s="137"/>
      <c r="BG17" s="137"/>
      <c r="BH17" s="137"/>
      <c r="BI17" s="137"/>
      <c r="BJ17" s="137"/>
      <c r="BK17" s="137"/>
      <c r="BL17" s="137"/>
      <c r="BM17" s="137"/>
      <c r="BN17" s="137"/>
      <c r="BO17" s="137"/>
      <c r="BP17" s="137" t="s">
        <v>338</v>
      </c>
      <c r="BQ17" s="137" t="s">
        <v>338</v>
      </c>
      <c r="BR17" s="137" t="s">
        <v>338</v>
      </c>
      <c r="BS17" s="137" t="s">
        <v>338</v>
      </c>
    </row>
    <row r="18" ht="15.75" customHeight="1">
      <c r="A18" s="133">
        <v>44272.0</v>
      </c>
      <c r="B18" s="134">
        <v>112301.0</v>
      </c>
      <c r="C18" s="136">
        <v>120003.0</v>
      </c>
      <c r="D18" s="136">
        <v>94619.0</v>
      </c>
      <c r="E18" s="135">
        <f t="shared" si="3"/>
        <v>1.068583539</v>
      </c>
      <c r="F18" s="135">
        <f t="shared" si="4"/>
        <v>0.8425481518</v>
      </c>
      <c r="G18" s="134">
        <v>911631.0</v>
      </c>
      <c r="H18" s="136">
        <v>236230.0</v>
      </c>
      <c r="I18" s="136">
        <v>1963.0</v>
      </c>
      <c r="J18" s="135">
        <f t="shared" si="5"/>
        <v>0.2591289678</v>
      </c>
      <c r="K18" s="135">
        <f t="shared" si="6"/>
        <v>0.002153283511</v>
      </c>
      <c r="L18" s="134">
        <v>1976757.0</v>
      </c>
      <c r="M18" s="136">
        <v>336132.0</v>
      </c>
      <c r="N18" s="136">
        <v>63154.0</v>
      </c>
      <c r="O18" s="135">
        <f t="shared" si="7"/>
        <v>0.1700421448</v>
      </c>
      <c r="P18" s="135">
        <f t="shared" si="8"/>
        <v>0.03194828702</v>
      </c>
      <c r="Q18" s="134">
        <v>3000689.0</v>
      </c>
      <c r="R18" s="134">
        <f t="shared" ref="R18:S18" si="43">C18+H18+M18</f>
        <v>692365</v>
      </c>
      <c r="S18" s="134">
        <f t="shared" si="43"/>
        <v>159736</v>
      </c>
      <c r="T18" s="135">
        <f t="shared" si="11"/>
        <v>0.2307353411</v>
      </c>
      <c r="U18" s="135">
        <f t="shared" si="12"/>
        <v>0.05323310746</v>
      </c>
      <c r="V18" s="135"/>
      <c r="W18" s="135"/>
      <c r="X18" s="135"/>
      <c r="Y18" s="135"/>
      <c r="Z18" s="135"/>
      <c r="AA18" s="135"/>
      <c r="AB18" s="135"/>
      <c r="AC18" s="134"/>
      <c r="AD18" s="134"/>
      <c r="AE18" s="134"/>
      <c r="AF18" s="134"/>
      <c r="AG18" s="134"/>
      <c r="AH18" s="134">
        <v>1468764.0</v>
      </c>
      <c r="AI18" s="136">
        <v>1431713.0</v>
      </c>
      <c r="AJ18" s="136">
        <v>1208113.0</v>
      </c>
      <c r="AK18" s="135">
        <f t="shared" si="13"/>
        <v>0.9747740277</v>
      </c>
      <c r="AL18" s="135">
        <f t="shared" si="14"/>
        <v>0.8225371809</v>
      </c>
      <c r="AM18" s="136">
        <v>2.1553118E7</v>
      </c>
      <c r="AN18" s="136">
        <v>836628.0</v>
      </c>
      <c r="AO18" s="136">
        <v>6600.0</v>
      </c>
      <c r="AP18" s="135">
        <f t="shared" si="15"/>
        <v>0.0388170287</v>
      </c>
      <c r="AQ18" s="135">
        <f t="shared" si="16"/>
        <v>0.0003062201951</v>
      </c>
      <c r="AR18" s="134">
        <v>1.7327169E7</v>
      </c>
      <c r="AS18" s="136">
        <v>2436907.0</v>
      </c>
      <c r="AT18" s="136">
        <v>661427.0</v>
      </c>
      <c r="AU18" s="135">
        <f t="shared" si="17"/>
        <v>0.1406408052</v>
      </c>
      <c r="AV18" s="135">
        <f t="shared" si="18"/>
        <v>0.03817282558</v>
      </c>
      <c r="AW18" s="134">
        <f t="shared" si="19"/>
        <v>40349051</v>
      </c>
      <c r="AX18" s="136">
        <f t="shared" ref="AX18:AY18" si="44">AI18+AN18+AS18</f>
        <v>4705248</v>
      </c>
      <c r="AY18" s="138">
        <f t="shared" si="44"/>
        <v>1876140</v>
      </c>
      <c r="AZ18" s="135">
        <f t="shared" si="21"/>
        <v>0.1166135977</v>
      </c>
      <c r="BA18" s="135">
        <f t="shared" si="22"/>
        <v>0.04649774787</v>
      </c>
      <c r="BB18" s="135"/>
      <c r="BC18" s="135"/>
      <c r="BD18" s="137"/>
      <c r="BE18" s="137"/>
      <c r="BF18" s="137"/>
      <c r="BG18" s="137"/>
      <c r="BH18" s="137"/>
      <c r="BI18" s="137"/>
      <c r="BJ18" s="137"/>
      <c r="BK18" s="137"/>
      <c r="BL18" s="137"/>
      <c r="BM18" s="137"/>
      <c r="BN18" s="137"/>
      <c r="BO18" s="137"/>
      <c r="BP18" s="137" t="s">
        <v>338</v>
      </c>
      <c r="BQ18" s="137" t="s">
        <v>338</v>
      </c>
      <c r="BR18" s="137" t="s">
        <v>338</v>
      </c>
      <c r="BS18" s="137" t="s">
        <v>338</v>
      </c>
    </row>
    <row r="19" ht="15.75" customHeight="1">
      <c r="A19" s="133">
        <v>44273.0</v>
      </c>
      <c r="B19" s="134">
        <v>112301.0</v>
      </c>
      <c r="C19" s="136">
        <v>120608.0</v>
      </c>
      <c r="D19" s="136">
        <v>99980.0</v>
      </c>
      <c r="E19" s="135">
        <f t="shared" si="3"/>
        <v>1.073970846</v>
      </c>
      <c r="F19" s="135">
        <f t="shared" si="4"/>
        <v>0.890285928</v>
      </c>
      <c r="G19" s="134">
        <v>911631.0</v>
      </c>
      <c r="H19" s="136">
        <v>257159.0</v>
      </c>
      <c r="I19" s="136">
        <v>2040.0</v>
      </c>
      <c r="J19" s="135">
        <f t="shared" si="5"/>
        <v>0.2820867215</v>
      </c>
      <c r="K19" s="135">
        <f t="shared" si="6"/>
        <v>0.00223774751</v>
      </c>
      <c r="L19" s="134">
        <v>1976757.0</v>
      </c>
      <c r="M19" s="136">
        <v>356592.0</v>
      </c>
      <c r="N19" s="136">
        <v>82412.0</v>
      </c>
      <c r="O19" s="135">
        <f t="shared" si="7"/>
        <v>0.1803924306</v>
      </c>
      <c r="P19" s="135">
        <f t="shared" si="8"/>
        <v>0.04169050622</v>
      </c>
      <c r="Q19" s="134">
        <v>3000689.0</v>
      </c>
      <c r="R19" s="134">
        <f t="shared" ref="R19:S19" si="45">C19+H19+M19</f>
        <v>734359</v>
      </c>
      <c r="S19" s="134">
        <f t="shared" si="45"/>
        <v>184432</v>
      </c>
      <c r="T19" s="135">
        <f t="shared" si="11"/>
        <v>0.244730127</v>
      </c>
      <c r="U19" s="135">
        <f t="shared" si="12"/>
        <v>0.06146321728</v>
      </c>
      <c r="V19" s="135"/>
      <c r="W19" s="135"/>
      <c r="X19" s="135"/>
      <c r="Y19" s="135"/>
      <c r="Z19" s="135"/>
      <c r="AA19" s="135"/>
      <c r="AB19" s="135"/>
      <c r="AC19" s="134"/>
      <c r="AD19" s="134"/>
      <c r="AE19" s="134"/>
      <c r="AF19" s="134"/>
      <c r="AG19" s="134"/>
      <c r="AH19" s="134">
        <v>1468764.0</v>
      </c>
      <c r="AI19" s="136">
        <v>1437642.0</v>
      </c>
      <c r="AJ19" s="136">
        <v>1221179.0</v>
      </c>
      <c r="AK19" s="135">
        <f t="shared" si="13"/>
        <v>0.9788107552</v>
      </c>
      <c r="AL19" s="135">
        <f t="shared" si="14"/>
        <v>0.8314330961</v>
      </c>
      <c r="AM19" s="136">
        <v>2.1553118E7</v>
      </c>
      <c r="AN19" s="136">
        <v>905102.0</v>
      </c>
      <c r="AO19" s="136">
        <v>7106.0</v>
      </c>
      <c r="AP19" s="135">
        <f t="shared" si="15"/>
        <v>0.04199401683</v>
      </c>
      <c r="AQ19" s="135">
        <f t="shared" si="16"/>
        <v>0.0003296970768</v>
      </c>
      <c r="AR19" s="134">
        <v>1.7327169E7</v>
      </c>
      <c r="AS19" s="136">
        <v>2616319.0</v>
      </c>
      <c r="AT19" s="136">
        <v>840115.0</v>
      </c>
      <c r="AU19" s="135">
        <f t="shared" si="17"/>
        <v>0.1509951799</v>
      </c>
      <c r="AV19" s="135">
        <f t="shared" si="18"/>
        <v>0.04848541617</v>
      </c>
      <c r="AW19" s="134">
        <f t="shared" si="19"/>
        <v>40349051</v>
      </c>
      <c r="AX19" s="136">
        <f t="shared" ref="AX19:AY19" si="46">AI19+AN19+AS19</f>
        <v>4959063</v>
      </c>
      <c r="AY19" s="138">
        <f t="shared" si="46"/>
        <v>2068400</v>
      </c>
      <c r="AZ19" s="135">
        <f t="shared" si="21"/>
        <v>0.1229040802</v>
      </c>
      <c r="BA19" s="135">
        <f t="shared" si="22"/>
        <v>0.05126266786</v>
      </c>
      <c r="BB19" s="135"/>
      <c r="BC19" s="135"/>
      <c r="BD19" s="137"/>
      <c r="BE19" s="137"/>
      <c r="BF19" s="137"/>
      <c r="BG19" s="137"/>
      <c r="BH19" s="137"/>
      <c r="BI19" s="137"/>
      <c r="BJ19" s="137"/>
      <c r="BK19" s="137"/>
      <c r="BL19" s="137"/>
      <c r="BM19" s="137"/>
      <c r="BN19" s="137"/>
      <c r="BO19" s="137"/>
      <c r="BP19" s="137" t="s">
        <v>338</v>
      </c>
      <c r="BQ19" s="137" t="s">
        <v>338</v>
      </c>
      <c r="BR19" s="137" t="s">
        <v>338</v>
      </c>
      <c r="BS19" s="137" t="s">
        <v>338</v>
      </c>
    </row>
    <row r="20" ht="15.75" customHeight="1">
      <c r="A20" s="133">
        <v>44274.0</v>
      </c>
      <c r="B20" s="134">
        <v>112301.0</v>
      </c>
      <c r="C20" s="136">
        <v>121260.0</v>
      </c>
      <c r="D20" s="136">
        <v>97465.0</v>
      </c>
      <c r="E20" s="135">
        <f t="shared" si="3"/>
        <v>1.079776672</v>
      </c>
      <c r="F20" s="135">
        <f t="shared" si="4"/>
        <v>0.8678907579</v>
      </c>
      <c r="G20" s="134">
        <v>911631.0</v>
      </c>
      <c r="H20" s="136">
        <v>280221.0</v>
      </c>
      <c r="I20" s="136">
        <v>2168.0</v>
      </c>
      <c r="J20" s="135">
        <f t="shared" si="5"/>
        <v>0.3073842377</v>
      </c>
      <c r="K20" s="135">
        <f t="shared" si="6"/>
        <v>0.002378155197</v>
      </c>
      <c r="L20" s="134">
        <v>1976757.0</v>
      </c>
      <c r="M20" s="136">
        <v>409121.0</v>
      </c>
      <c r="N20" s="136">
        <v>99709.0</v>
      </c>
      <c r="O20" s="135">
        <f t="shared" si="7"/>
        <v>0.2069657525</v>
      </c>
      <c r="P20" s="135">
        <f t="shared" si="8"/>
        <v>0.05044069656</v>
      </c>
      <c r="Q20" s="134">
        <v>3000689.0</v>
      </c>
      <c r="R20" s="134">
        <f t="shared" ref="R20:S20" si="47">C20+H20+M20</f>
        <v>810602</v>
      </c>
      <c r="S20" s="134">
        <f t="shared" si="47"/>
        <v>199342</v>
      </c>
      <c r="T20" s="135">
        <f t="shared" si="11"/>
        <v>0.2701386248</v>
      </c>
      <c r="U20" s="135">
        <f t="shared" si="12"/>
        <v>0.0664320761</v>
      </c>
      <c r="V20" s="135"/>
      <c r="W20" s="135"/>
      <c r="X20" s="135"/>
      <c r="Y20" s="135"/>
      <c r="Z20" s="135"/>
      <c r="AA20" s="135"/>
      <c r="AB20" s="135"/>
      <c r="AC20" s="134"/>
      <c r="AD20" s="134"/>
      <c r="AE20" s="134"/>
      <c r="AF20" s="134"/>
      <c r="AG20" s="134"/>
      <c r="AH20" s="134">
        <v>1468764.0</v>
      </c>
      <c r="AI20" s="136">
        <v>1442440.0</v>
      </c>
      <c r="AJ20" s="136">
        <v>1231104.0</v>
      </c>
      <c r="AK20" s="135">
        <f t="shared" si="13"/>
        <v>0.9820774474</v>
      </c>
      <c r="AL20" s="135">
        <f t="shared" si="14"/>
        <v>0.8381904785</v>
      </c>
      <c r="AM20" s="136">
        <v>2.1553118E7</v>
      </c>
      <c r="AN20" s="136">
        <v>954828.0</v>
      </c>
      <c r="AO20" s="136">
        <v>7590.0</v>
      </c>
      <c r="AP20" s="135">
        <f t="shared" si="15"/>
        <v>0.04430115401</v>
      </c>
      <c r="AQ20" s="135">
        <f t="shared" si="16"/>
        <v>0.0003521532244</v>
      </c>
      <c r="AR20" s="134">
        <v>1.7327169E7</v>
      </c>
      <c r="AS20" s="136">
        <v>2727680.0</v>
      </c>
      <c r="AT20" s="136">
        <v>982506.0</v>
      </c>
      <c r="AU20" s="135">
        <f t="shared" si="17"/>
        <v>0.1574221386</v>
      </c>
      <c r="AV20" s="135">
        <f t="shared" si="18"/>
        <v>0.05670320408</v>
      </c>
      <c r="AW20" s="134">
        <f t="shared" si="19"/>
        <v>40349051</v>
      </c>
      <c r="AX20" s="136">
        <f t="shared" ref="AX20:AY20" si="48">AI20+AN20+AS20</f>
        <v>5124948</v>
      </c>
      <c r="AY20" s="138">
        <f t="shared" si="48"/>
        <v>2221200</v>
      </c>
      <c r="AZ20" s="135">
        <f t="shared" si="21"/>
        <v>0.1270153293</v>
      </c>
      <c r="BA20" s="135">
        <f t="shared" si="22"/>
        <v>0.05504962186</v>
      </c>
      <c r="BB20" s="135"/>
      <c r="BC20" s="135"/>
      <c r="BD20" s="137"/>
      <c r="BE20" s="137"/>
      <c r="BF20" s="137"/>
      <c r="BG20" s="137"/>
      <c r="BH20" s="137"/>
      <c r="BI20" s="137"/>
      <c r="BJ20" s="137"/>
      <c r="BK20" s="137"/>
      <c r="BL20" s="137"/>
      <c r="BM20" s="137"/>
      <c r="BN20" s="137"/>
      <c r="BO20" s="137"/>
      <c r="BP20" s="137" t="s">
        <v>338</v>
      </c>
      <c r="BQ20" s="137" t="s">
        <v>338</v>
      </c>
      <c r="BR20" s="137" t="s">
        <v>338</v>
      </c>
      <c r="BS20" s="137" t="s">
        <v>338</v>
      </c>
    </row>
    <row r="21" ht="15.75" customHeight="1">
      <c r="A21" s="133">
        <v>44275.0</v>
      </c>
      <c r="B21" s="134">
        <v>112301.0</v>
      </c>
      <c r="C21" s="136">
        <v>121373.0</v>
      </c>
      <c r="D21" s="136">
        <v>97612.0</v>
      </c>
      <c r="E21" s="135">
        <f t="shared" si="3"/>
        <v>1.080782896</v>
      </c>
      <c r="F21" s="135">
        <f t="shared" si="4"/>
        <v>0.86919974</v>
      </c>
      <c r="G21" s="134">
        <v>911631.0</v>
      </c>
      <c r="H21" s="136">
        <v>287749.0</v>
      </c>
      <c r="I21" s="136">
        <v>2585.0</v>
      </c>
      <c r="J21" s="135">
        <f t="shared" si="5"/>
        <v>0.3156419648</v>
      </c>
      <c r="K21" s="135">
        <f t="shared" si="6"/>
        <v>0.002835577114</v>
      </c>
      <c r="L21" s="134">
        <v>1976757.0</v>
      </c>
      <c r="M21" s="136">
        <v>415447.0</v>
      </c>
      <c r="N21" s="136">
        <v>103069.0</v>
      </c>
      <c r="O21" s="135">
        <f t="shared" si="7"/>
        <v>0.2101659435</v>
      </c>
      <c r="P21" s="135">
        <f t="shared" si="8"/>
        <v>0.05214045024</v>
      </c>
      <c r="Q21" s="134">
        <v>3000689.0</v>
      </c>
      <c r="R21" s="134">
        <f t="shared" ref="R21:S21" si="49">C21+H21+M21</f>
        <v>824569</v>
      </c>
      <c r="S21" s="134">
        <f t="shared" si="49"/>
        <v>203266</v>
      </c>
      <c r="T21" s="135">
        <f t="shared" si="11"/>
        <v>0.2747932225</v>
      </c>
      <c r="U21" s="135">
        <f t="shared" si="12"/>
        <v>0.06773977576</v>
      </c>
      <c r="V21" s="135"/>
      <c r="W21" s="135"/>
      <c r="X21" s="135"/>
      <c r="Y21" s="135"/>
      <c r="Z21" s="135"/>
      <c r="AA21" s="135"/>
      <c r="AB21" s="135"/>
      <c r="AC21" s="134"/>
      <c r="AD21" s="134"/>
      <c r="AE21" s="134"/>
      <c r="AF21" s="134"/>
      <c r="AG21" s="134"/>
      <c r="AH21" s="134">
        <v>1468764.0</v>
      </c>
      <c r="AI21" s="136">
        <v>1442440.0</v>
      </c>
      <c r="AJ21" s="136">
        <v>1231104.0</v>
      </c>
      <c r="AK21" s="135">
        <f t="shared" si="13"/>
        <v>0.9820774474</v>
      </c>
      <c r="AL21" s="135">
        <f t="shared" si="14"/>
        <v>0.8381904785</v>
      </c>
      <c r="AM21" s="136">
        <v>2.1553118E7</v>
      </c>
      <c r="AN21" s="136">
        <v>954828.0</v>
      </c>
      <c r="AO21" s="136">
        <v>7590.0</v>
      </c>
      <c r="AP21" s="135">
        <f t="shared" si="15"/>
        <v>0.04430115401</v>
      </c>
      <c r="AQ21" s="135">
        <f t="shared" si="16"/>
        <v>0.0003521532244</v>
      </c>
      <c r="AR21" s="134">
        <v>1.7327169E7</v>
      </c>
      <c r="AS21" s="136">
        <v>2727680.0</v>
      </c>
      <c r="AT21" s="136">
        <v>982506.0</v>
      </c>
      <c r="AU21" s="135">
        <f t="shared" si="17"/>
        <v>0.1574221386</v>
      </c>
      <c r="AV21" s="135">
        <f t="shared" si="18"/>
        <v>0.05670320408</v>
      </c>
      <c r="AW21" s="134">
        <f t="shared" si="19"/>
        <v>40349051</v>
      </c>
      <c r="AX21" s="136">
        <f t="shared" ref="AX21:AY21" si="50">AI21+AN21+AS21</f>
        <v>5124948</v>
      </c>
      <c r="AY21" s="138">
        <f t="shared" si="50"/>
        <v>2221200</v>
      </c>
      <c r="AZ21" s="135">
        <f t="shared" si="21"/>
        <v>0.1270153293</v>
      </c>
      <c r="BA21" s="135">
        <f t="shared" si="22"/>
        <v>0.05504962186</v>
      </c>
      <c r="BB21" s="135"/>
      <c r="BC21" s="135"/>
      <c r="BD21" s="137"/>
      <c r="BE21" s="137"/>
      <c r="BF21" s="137"/>
      <c r="BG21" s="137"/>
      <c r="BH21" s="137"/>
      <c r="BI21" s="137"/>
      <c r="BJ21" s="137"/>
      <c r="BK21" s="137"/>
      <c r="BL21" s="137"/>
      <c r="BM21" s="137"/>
      <c r="BN21" s="137"/>
      <c r="BO21" s="137"/>
      <c r="BP21" s="137" t="s">
        <v>338</v>
      </c>
      <c r="BQ21" s="137" t="s">
        <v>338</v>
      </c>
      <c r="BR21" s="137" t="s">
        <v>338</v>
      </c>
      <c r="BS21" s="137" t="s">
        <v>338</v>
      </c>
    </row>
    <row r="22" ht="15.75" customHeight="1">
      <c r="A22" s="133">
        <v>44276.0</v>
      </c>
      <c r="B22" s="134">
        <v>112301.0</v>
      </c>
      <c r="C22" s="136">
        <v>121483.0</v>
      </c>
      <c r="D22" s="136">
        <v>97660.0</v>
      </c>
      <c r="E22" s="135">
        <f t="shared" si="3"/>
        <v>1.081762406</v>
      </c>
      <c r="F22" s="135">
        <f t="shared" si="4"/>
        <v>0.8696271627</v>
      </c>
      <c r="G22" s="134">
        <v>911631.0</v>
      </c>
      <c r="H22" s="136">
        <v>296700.0</v>
      </c>
      <c r="I22" s="136">
        <v>2696.0</v>
      </c>
      <c r="J22" s="135">
        <f t="shared" si="5"/>
        <v>0.3254606305</v>
      </c>
      <c r="K22" s="135">
        <f t="shared" si="6"/>
        <v>0.002957336905</v>
      </c>
      <c r="L22" s="134">
        <v>1976757.0</v>
      </c>
      <c r="M22" s="136">
        <v>428256.0</v>
      </c>
      <c r="N22" s="136">
        <v>103939.0</v>
      </c>
      <c r="O22" s="135">
        <f t="shared" si="7"/>
        <v>0.2166457486</v>
      </c>
      <c r="P22" s="135">
        <f t="shared" si="8"/>
        <v>0.05258056504</v>
      </c>
      <c r="Q22" s="134">
        <v>3000689.0</v>
      </c>
      <c r="R22" s="134">
        <f t="shared" ref="R22:S22" si="51">C22+H22+M22</f>
        <v>846439</v>
      </c>
      <c r="S22" s="134">
        <f t="shared" si="51"/>
        <v>204295</v>
      </c>
      <c r="T22" s="135">
        <f t="shared" si="11"/>
        <v>0.2820815486</v>
      </c>
      <c r="U22" s="135">
        <f t="shared" si="12"/>
        <v>0.06808269701</v>
      </c>
      <c r="V22" s="135"/>
      <c r="W22" s="135"/>
      <c r="X22" s="135"/>
      <c r="Y22" s="135"/>
      <c r="Z22" s="135"/>
      <c r="AA22" s="135"/>
      <c r="AB22" s="135"/>
      <c r="AC22" s="134"/>
      <c r="AD22" s="134"/>
      <c r="AE22" s="134"/>
      <c r="AF22" s="134"/>
      <c r="AG22" s="134"/>
      <c r="AH22" s="134">
        <v>1468764.0</v>
      </c>
      <c r="AI22" s="136">
        <v>1446141.0</v>
      </c>
      <c r="AJ22" s="136">
        <v>1236791.0</v>
      </c>
      <c r="AK22" s="135">
        <f t="shared" si="13"/>
        <v>0.9845972532</v>
      </c>
      <c r="AL22" s="135">
        <f t="shared" si="14"/>
        <v>0.8420624416</v>
      </c>
      <c r="AM22" s="136">
        <v>2.1553118E7</v>
      </c>
      <c r="AN22" s="136">
        <v>1011483.0</v>
      </c>
      <c r="AO22" s="136">
        <v>8534.0</v>
      </c>
      <c r="AP22" s="135">
        <f t="shared" si="15"/>
        <v>0.04692977601</v>
      </c>
      <c r="AQ22" s="135">
        <f t="shared" si="16"/>
        <v>0.0003959519917</v>
      </c>
      <c r="AR22" s="134">
        <v>1.7327169E7</v>
      </c>
      <c r="AS22" s="136">
        <v>3109656.0</v>
      </c>
      <c r="AT22" s="136">
        <v>1067271.0</v>
      </c>
      <c r="AU22" s="135">
        <f t="shared" si="17"/>
        <v>0.1794670555</v>
      </c>
      <c r="AV22" s="135">
        <f t="shared" si="18"/>
        <v>0.06159523232</v>
      </c>
      <c r="AW22" s="134">
        <f t="shared" si="19"/>
        <v>40349051</v>
      </c>
      <c r="AX22" s="136">
        <f t="shared" ref="AX22:AY22" si="52">AI22+AN22+AS22</f>
        <v>5567280</v>
      </c>
      <c r="AY22" s="138">
        <f t="shared" si="52"/>
        <v>2312596</v>
      </c>
      <c r="AZ22" s="135">
        <f t="shared" si="21"/>
        <v>0.1379779663</v>
      </c>
      <c r="BA22" s="135">
        <f t="shared" si="22"/>
        <v>0.05731475568</v>
      </c>
      <c r="BB22" s="135"/>
      <c r="BC22" s="135"/>
      <c r="BD22" s="137"/>
      <c r="BE22" s="137"/>
      <c r="BF22" s="137"/>
      <c r="BG22" s="137"/>
      <c r="BH22" s="137"/>
      <c r="BI22" s="137"/>
      <c r="BJ22" s="137"/>
      <c r="BK22" s="137"/>
      <c r="BL22" s="137"/>
      <c r="BM22" s="137"/>
      <c r="BN22" s="137"/>
      <c r="BO22" s="137"/>
      <c r="BP22" s="137" t="s">
        <v>338</v>
      </c>
      <c r="BQ22" s="137" t="s">
        <v>338</v>
      </c>
      <c r="BR22" s="137" t="s">
        <v>338</v>
      </c>
      <c r="BS22" s="137" t="s">
        <v>338</v>
      </c>
    </row>
    <row r="23" ht="15.75" customHeight="1">
      <c r="A23" s="133">
        <v>44277.0</v>
      </c>
      <c r="B23" s="134">
        <v>112301.0</v>
      </c>
      <c r="C23" s="136">
        <v>121834.0</v>
      </c>
      <c r="D23" s="136">
        <v>98956.0</v>
      </c>
      <c r="E23" s="135">
        <f t="shared" si="3"/>
        <v>1.084887935</v>
      </c>
      <c r="F23" s="135">
        <f t="shared" si="4"/>
        <v>0.8811675764</v>
      </c>
      <c r="G23" s="134">
        <v>911631.0</v>
      </c>
      <c r="H23" s="136">
        <v>314312.0</v>
      </c>
      <c r="I23" s="136">
        <v>5263.0</v>
      </c>
      <c r="J23" s="135">
        <f t="shared" si="5"/>
        <v>0.3447798506</v>
      </c>
      <c r="K23" s="135">
        <f t="shared" si="6"/>
        <v>0.005773169188</v>
      </c>
      <c r="L23" s="134">
        <v>1976757.0</v>
      </c>
      <c r="M23" s="136">
        <v>443083.0</v>
      </c>
      <c r="N23" s="136">
        <v>124036.0</v>
      </c>
      <c r="O23" s="135">
        <f t="shared" si="7"/>
        <v>0.2241464176</v>
      </c>
      <c r="P23" s="135">
        <f t="shared" si="8"/>
        <v>0.06274721678</v>
      </c>
      <c r="Q23" s="134">
        <v>3000689.0</v>
      </c>
      <c r="R23" s="134">
        <f t="shared" ref="R23:S23" si="53">C23+H23+M23</f>
        <v>879229</v>
      </c>
      <c r="S23" s="134">
        <f t="shared" si="53"/>
        <v>228255</v>
      </c>
      <c r="T23" s="135">
        <f t="shared" si="11"/>
        <v>0.2930090389</v>
      </c>
      <c r="U23" s="135">
        <f t="shared" si="12"/>
        <v>0.07606752982</v>
      </c>
      <c r="V23" s="135"/>
      <c r="W23" s="135"/>
      <c r="X23" s="135"/>
      <c r="Y23" s="135"/>
      <c r="Z23" s="135"/>
      <c r="AA23" s="135"/>
      <c r="AB23" s="135"/>
      <c r="AC23" s="134"/>
      <c r="AD23" s="134"/>
      <c r="AE23" s="134"/>
      <c r="AF23" s="134"/>
      <c r="AG23" s="134"/>
      <c r="AH23" s="134">
        <v>1468764.0</v>
      </c>
      <c r="AI23" s="136">
        <v>1449757.0</v>
      </c>
      <c r="AJ23" s="136">
        <v>1245055.0</v>
      </c>
      <c r="AK23" s="135">
        <f t="shared" si="13"/>
        <v>0.9870591872</v>
      </c>
      <c r="AL23" s="135">
        <f t="shared" si="14"/>
        <v>0.8476889412</v>
      </c>
      <c r="AM23" s="136">
        <v>2.1553118E7</v>
      </c>
      <c r="AN23" s="136">
        <v>1011483.0</v>
      </c>
      <c r="AO23" s="136">
        <v>8534.0</v>
      </c>
      <c r="AP23" s="135">
        <f t="shared" si="15"/>
        <v>0.04692977601</v>
      </c>
      <c r="AQ23" s="135">
        <f t="shared" si="16"/>
        <v>0.0003959519917</v>
      </c>
      <c r="AR23" s="134">
        <v>1.7327169E7</v>
      </c>
      <c r="AS23" s="136">
        <v>3221959.0</v>
      </c>
      <c r="AT23" s="136">
        <v>1237961.0</v>
      </c>
      <c r="AU23" s="135">
        <f t="shared" si="17"/>
        <v>0.1859483797</v>
      </c>
      <c r="AV23" s="135">
        <f t="shared" si="18"/>
        <v>0.07144623568</v>
      </c>
      <c r="AW23" s="134">
        <f t="shared" si="19"/>
        <v>40349051</v>
      </c>
      <c r="AX23" s="136">
        <f t="shared" ref="AX23:AY23" si="54">AI23+AN23+AS23</f>
        <v>5683199</v>
      </c>
      <c r="AY23" s="138">
        <f t="shared" si="54"/>
        <v>2491550</v>
      </c>
      <c r="AZ23" s="135">
        <f t="shared" si="21"/>
        <v>0.1408508716</v>
      </c>
      <c r="BA23" s="135">
        <f t="shared" si="22"/>
        <v>0.06174990336</v>
      </c>
      <c r="BB23" s="135"/>
      <c r="BC23" s="135"/>
      <c r="BD23" s="137"/>
      <c r="BE23" s="137"/>
      <c r="BF23" s="137"/>
      <c r="BG23" s="137"/>
      <c r="BH23" s="137"/>
      <c r="BI23" s="137"/>
      <c r="BJ23" s="137"/>
      <c r="BK23" s="137"/>
      <c r="BL23" s="137"/>
      <c r="BM23" s="137"/>
      <c r="BN23" s="137"/>
      <c r="BO23" s="137"/>
      <c r="BP23" s="137" t="s">
        <v>338</v>
      </c>
      <c r="BQ23" s="137" t="s">
        <v>338</v>
      </c>
      <c r="BR23" s="137" t="s">
        <v>338</v>
      </c>
      <c r="BS23" s="137" t="s">
        <v>338</v>
      </c>
    </row>
    <row r="24" ht="15.75" customHeight="1">
      <c r="A24" s="133">
        <v>44278.0</v>
      </c>
      <c r="B24" s="134">
        <v>112301.0</v>
      </c>
      <c r="C24" s="136">
        <v>122199.0</v>
      </c>
      <c r="D24" s="136">
        <v>100218.0</v>
      </c>
      <c r="E24" s="135">
        <f t="shared" si="3"/>
        <v>1.088138129</v>
      </c>
      <c r="F24" s="135">
        <f t="shared" si="4"/>
        <v>0.8924052324</v>
      </c>
      <c r="G24" s="134">
        <v>911631.0</v>
      </c>
      <c r="H24" s="136">
        <v>337760.0</v>
      </c>
      <c r="I24" s="136">
        <v>9693.0</v>
      </c>
      <c r="J24" s="135">
        <f t="shared" si="5"/>
        <v>0.3705007838</v>
      </c>
      <c r="K24" s="135">
        <f t="shared" si="6"/>
        <v>0.01063259148</v>
      </c>
      <c r="L24" s="134">
        <v>1976757.0</v>
      </c>
      <c r="M24" s="136">
        <v>465428.0</v>
      </c>
      <c r="N24" s="136">
        <v>148494.0</v>
      </c>
      <c r="O24" s="135">
        <f t="shared" si="7"/>
        <v>0.2354502855</v>
      </c>
      <c r="P24" s="135">
        <f t="shared" si="8"/>
        <v>0.07512000716</v>
      </c>
      <c r="Q24" s="134">
        <v>3000689.0</v>
      </c>
      <c r="R24" s="134">
        <f t="shared" ref="R24:S24" si="55">C24+H24+M24</f>
        <v>925387</v>
      </c>
      <c r="S24" s="134">
        <f t="shared" si="55"/>
        <v>258405</v>
      </c>
      <c r="T24" s="135">
        <f t="shared" si="11"/>
        <v>0.3083915061</v>
      </c>
      <c r="U24" s="135">
        <f t="shared" si="12"/>
        <v>0.0861152222</v>
      </c>
      <c r="V24" s="135"/>
      <c r="W24" s="135"/>
      <c r="X24" s="135"/>
      <c r="Y24" s="135"/>
      <c r="Z24" s="135"/>
      <c r="AA24" s="135"/>
      <c r="AB24" s="135"/>
      <c r="AC24" s="134"/>
      <c r="AD24" s="134"/>
      <c r="AE24" s="134"/>
      <c r="AF24" s="134"/>
      <c r="AG24" s="134"/>
      <c r="AH24" s="134">
        <v>1468764.0</v>
      </c>
      <c r="AI24" s="136">
        <v>1453841.0</v>
      </c>
      <c r="AJ24" s="136">
        <v>1254761.0</v>
      </c>
      <c r="AK24" s="135">
        <f t="shared" si="13"/>
        <v>0.9898397564</v>
      </c>
      <c r="AL24" s="135">
        <f t="shared" si="14"/>
        <v>0.8542972186</v>
      </c>
      <c r="AM24" s="136">
        <v>2.1553118E7</v>
      </c>
      <c r="AN24" s="136">
        <v>1125037.0</v>
      </c>
      <c r="AO24" s="136">
        <v>22286.0</v>
      </c>
      <c r="AP24" s="135">
        <f t="shared" si="15"/>
        <v>0.05219834086</v>
      </c>
      <c r="AQ24" s="135">
        <f t="shared" si="16"/>
        <v>0.001034003526</v>
      </c>
      <c r="AR24" s="134">
        <v>1.7327169E7</v>
      </c>
      <c r="AS24" s="136">
        <v>3399373.0</v>
      </c>
      <c r="AT24" s="136">
        <v>1432498.0</v>
      </c>
      <c r="AU24" s="135">
        <f t="shared" si="17"/>
        <v>0.1961874441</v>
      </c>
      <c r="AV24" s="135">
        <f t="shared" si="18"/>
        <v>0.08267351695</v>
      </c>
      <c r="AW24" s="134">
        <f t="shared" si="19"/>
        <v>40349051</v>
      </c>
      <c r="AX24" s="136">
        <f t="shared" ref="AX24:AY24" si="56">AI24+AN24+AS24</f>
        <v>5978251</v>
      </c>
      <c r="AY24" s="138">
        <f t="shared" si="56"/>
        <v>2709545</v>
      </c>
      <c r="AZ24" s="135">
        <f t="shared" si="21"/>
        <v>0.1481633608</v>
      </c>
      <c r="BA24" s="135">
        <f t="shared" si="22"/>
        <v>0.06715263266</v>
      </c>
      <c r="BB24" s="135"/>
      <c r="BC24" s="135"/>
      <c r="BD24" s="137"/>
      <c r="BE24" s="137"/>
      <c r="BF24" s="137"/>
      <c r="BG24" s="137"/>
      <c r="BH24" s="137"/>
      <c r="BI24" s="137"/>
      <c r="BJ24" s="137"/>
      <c r="BK24" s="137"/>
      <c r="BL24" s="137"/>
      <c r="BM24" s="137"/>
      <c r="BN24" s="137"/>
      <c r="BO24" s="137"/>
      <c r="BP24" s="137" t="s">
        <v>338</v>
      </c>
      <c r="BQ24" s="137" t="s">
        <v>338</v>
      </c>
      <c r="BR24" s="137" t="s">
        <v>338</v>
      </c>
      <c r="BS24" s="137" t="s">
        <v>338</v>
      </c>
    </row>
    <row r="25" ht="15.75" customHeight="1">
      <c r="A25" s="133">
        <v>44279.0</v>
      </c>
      <c r="B25" s="134">
        <v>112301.0</v>
      </c>
      <c r="C25" s="136">
        <v>122616.0</v>
      </c>
      <c r="D25" s="136">
        <v>101248.0</v>
      </c>
      <c r="E25" s="135">
        <f t="shared" si="3"/>
        <v>1.091851364</v>
      </c>
      <c r="F25" s="135">
        <f t="shared" si="4"/>
        <v>0.9015770118</v>
      </c>
      <c r="G25" s="134">
        <v>911631.0</v>
      </c>
      <c r="H25" s="136">
        <v>373557.0</v>
      </c>
      <c r="I25" s="136">
        <v>15380.0</v>
      </c>
      <c r="J25" s="135">
        <f t="shared" si="5"/>
        <v>0.4097677679</v>
      </c>
      <c r="K25" s="135">
        <f t="shared" si="6"/>
        <v>0.01687086113</v>
      </c>
      <c r="L25" s="134">
        <v>1976757.0</v>
      </c>
      <c r="M25" s="136">
        <v>501557.0</v>
      </c>
      <c r="N25" s="136">
        <v>177455.0</v>
      </c>
      <c r="O25" s="135">
        <f t="shared" si="7"/>
        <v>0.2537271905</v>
      </c>
      <c r="P25" s="135">
        <f t="shared" si="8"/>
        <v>0.08977077102</v>
      </c>
      <c r="Q25" s="134">
        <v>3000689.0</v>
      </c>
      <c r="R25" s="134">
        <f t="shared" ref="R25:S25" si="57">C25+H25+M25</f>
        <v>997730</v>
      </c>
      <c r="S25" s="134">
        <f t="shared" si="57"/>
        <v>294083</v>
      </c>
      <c r="T25" s="135">
        <f t="shared" si="11"/>
        <v>0.3325003024</v>
      </c>
      <c r="U25" s="135">
        <f t="shared" si="12"/>
        <v>0.09800515815</v>
      </c>
      <c r="V25" s="135"/>
      <c r="W25" s="135"/>
      <c r="X25" s="135"/>
      <c r="Y25" s="135"/>
      <c r="Z25" s="135"/>
      <c r="AA25" s="135"/>
      <c r="AB25" s="135"/>
      <c r="AC25" s="134"/>
      <c r="AD25" s="134"/>
      <c r="AE25" s="134"/>
      <c r="AF25" s="134"/>
      <c r="AG25" s="134"/>
      <c r="AH25" s="134">
        <v>1468764.0</v>
      </c>
      <c r="AI25" s="136">
        <v>1458033.0</v>
      </c>
      <c r="AJ25" s="136">
        <v>1263152.0</v>
      </c>
      <c r="AK25" s="135">
        <f t="shared" si="13"/>
        <v>0.9926938569</v>
      </c>
      <c r="AL25" s="135">
        <f t="shared" si="14"/>
        <v>0.8600101854</v>
      </c>
      <c r="AM25" s="136">
        <v>2.1553118E7</v>
      </c>
      <c r="AN25" s="136">
        <v>1225564.0</v>
      </c>
      <c r="AO25" s="136">
        <v>38904.0</v>
      </c>
      <c r="AP25" s="135">
        <f t="shared" si="15"/>
        <v>0.05686249201</v>
      </c>
      <c r="AQ25" s="135">
        <f t="shared" si="16"/>
        <v>0.001805028859</v>
      </c>
      <c r="AR25" s="134">
        <v>1.7327169E7</v>
      </c>
      <c r="AS25" s="136">
        <v>3706240.0</v>
      </c>
      <c r="AT25" s="136">
        <v>1638960.0</v>
      </c>
      <c r="AU25" s="135">
        <f t="shared" si="17"/>
        <v>0.2138976079</v>
      </c>
      <c r="AV25" s="135">
        <f t="shared" si="18"/>
        <v>0.09458902375</v>
      </c>
      <c r="AW25" s="134">
        <f t="shared" si="19"/>
        <v>40349051</v>
      </c>
      <c r="AX25" s="136">
        <f t="shared" ref="AX25:AY25" si="58">AI25+AN25+AS25</f>
        <v>6389837</v>
      </c>
      <c r="AY25" s="138">
        <f t="shared" si="58"/>
        <v>2941016</v>
      </c>
      <c r="AZ25" s="135">
        <f t="shared" si="21"/>
        <v>0.1583639972</v>
      </c>
      <c r="BA25" s="135">
        <f t="shared" si="22"/>
        <v>0.07288934751</v>
      </c>
      <c r="BB25" s="135"/>
      <c r="BC25" s="135"/>
      <c r="BD25" s="137"/>
      <c r="BE25" s="137"/>
      <c r="BF25" s="137"/>
      <c r="BG25" s="137"/>
      <c r="BH25" s="137"/>
      <c r="BI25" s="137"/>
      <c r="BJ25" s="137"/>
      <c r="BK25" s="137"/>
      <c r="BL25" s="137"/>
      <c r="BM25" s="137"/>
      <c r="BN25" s="137"/>
      <c r="BO25" s="137"/>
      <c r="BP25" s="137" t="s">
        <v>338</v>
      </c>
      <c r="BQ25" s="137" t="s">
        <v>338</v>
      </c>
      <c r="BR25" s="137" t="s">
        <v>338</v>
      </c>
      <c r="BS25" s="137" t="s">
        <v>338</v>
      </c>
    </row>
    <row r="26" ht="15.75" customHeight="1">
      <c r="A26" s="133">
        <v>44280.0</v>
      </c>
      <c r="B26" s="134">
        <v>112301.0</v>
      </c>
      <c r="C26" s="136">
        <v>122916.0</v>
      </c>
      <c r="D26" s="136">
        <v>101602.0</v>
      </c>
      <c r="E26" s="135">
        <f t="shared" si="3"/>
        <v>1.094522756</v>
      </c>
      <c r="F26" s="135">
        <f t="shared" si="4"/>
        <v>0.9047292544</v>
      </c>
      <c r="G26" s="134">
        <v>911631.0</v>
      </c>
      <c r="H26" s="136">
        <v>394412.0</v>
      </c>
      <c r="I26" s="136">
        <v>22109.0</v>
      </c>
      <c r="J26" s="135">
        <f t="shared" si="5"/>
        <v>0.4326443484</v>
      </c>
      <c r="K26" s="135">
        <f t="shared" si="6"/>
        <v>0.0242521371</v>
      </c>
      <c r="L26" s="134">
        <v>1976757.0</v>
      </c>
      <c r="M26" s="136">
        <v>529155.0</v>
      </c>
      <c r="N26" s="136">
        <v>187424.0</v>
      </c>
      <c r="O26" s="135">
        <f t="shared" si="7"/>
        <v>0.2676884412</v>
      </c>
      <c r="P26" s="135">
        <f t="shared" si="8"/>
        <v>0.0948138795</v>
      </c>
      <c r="Q26" s="134">
        <v>3000689.0</v>
      </c>
      <c r="R26" s="134">
        <f t="shared" ref="R26:S26" si="59">C26+H26+M26</f>
        <v>1046483</v>
      </c>
      <c r="S26" s="134">
        <f t="shared" si="59"/>
        <v>311135</v>
      </c>
      <c r="T26" s="135">
        <f t="shared" si="11"/>
        <v>0.348747571</v>
      </c>
      <c r="U26" s="135">
        <f t="shared" si="12"/>
        <v>0.103687853</v>
      </c>
      <c r="V26" s="135"/>
      <c r="W26" s="135"/>
      <c r="X26" s="135"/>
      <c r="Y26" s="135"/>
      <c r="Z26" s="135"/>
      <c r="AA26" s="135"/>
      <c r="AB26" s="135"/>
      <c r="AC26" s="134"/>
      <c r="AD26" s="134"/>
      <c r="AE26" s="134"/>
      <c r="AF26" s="134"/>
      <c r="AG26" s="134"/>
      <c r="AH26" s="134">
        <v>1468764.0</v>
      </c>
      <c r="AI26" s="136">
        <v>1461489.0</v>
      </c>
      <c r="AJ26" s="136">
        <v>1266029.0</v>
      </c>
      <c r="AK26" s="135">
        <f t="shared" si="13"/>
        <v>0.9950468557</v>
      </c>
      <c r="AL26" s="135">
        <f t="shared" si="14"/>
        <v>0.8619689753</v>
      </c>
      <c r="AM26" s="136">
        <v>2.1553118E7</v>
      </c>
      <c r="AN26" s="136">
        <v>1301782.0</v>
      </c>
      <c r="AO26" s="136">
        <v>57227.0</v>
      </c>
      <c r="AP26" s="135">
        <f t="shared" si="15"/>
        <v>0.0603987785</v>
      </c>
      <c r="AQ26" s="135">
        <f t="shared" si="16"/>
        <v>0.002655161077</v>
      </c>
      <c r="AR26" s="134">
        <v>1.7327169E7</v>
      </c>
      <c r="AS26" s="136">
        <v>3967185.0</v>
      </c>
      <c r="AT26" s="136">
        <v>1691934.0</v>
      </c>
      <c r="AU26" s="135">
        <f t="shared" si="17"/>
        <v>0.2289574829</v>
      </c>
      <c r="AV26" s="135">
        <f t="shared" si="18"/>
        <v>0.09764630333</v>
      </c>
      <c r="AW26" s="134">
        <f t="shared" si="19"/>
        <v>40349051</v>
      </c>
      <c r="AX26" s="136">
        <f t="shared" ref="AX26:AY26" si="60">AI26+AN26+AS26</f>
        <v>6730456</v>
      </c>
      <c r="AY26" s="138">
        <f t="shared" si="60"/>
        <v>3015190</v>
      </c>
      <c r="AZ26" s="135">
        <f t="shared" si="21"/>
        <v>0.1668058067</v>
      </c>
      <c r="BA26" s="135">
        <f t="shared" si="22"/>
        <v>0.07472765592</v>
      </c>
      <c r="BB26" s="135"/>
      <c r="BC26" s="135"/>
      <c r="BD26" s="137"/>
      <c r="BE26" s="137"/>
      <c r="BF26" s="137"/>
      <c r="BG26" s="137"/>
      <c r="BH26" s="137"/>
      <c r="BI26" s="137"/>
      <c r="BJ26" s="137"/>
      <c r="BK26" s="137"/>
      <c r="BL26" s="137"/>
      <c r="BM26" s="137"/>
      <c r="BN26" s="137"/>
      <c r="BO26" s="137"/>
      <c r="BP26" s="137" t="s">
        <v>338</v>
      </c>
      <c r="BQ26" s="137" t="s">
        <v>338</v>
      </c>
      <c r="BR26" s="137" t="s">
        <v>338</v>
      </c>
      <c r="BS26" s="137" t="s">
        <v>338</v>
      </c>
    </row>
    <row r="27" ht="15.75" customHeight="1">
      <c r="A27" s="133">
        <v>44281.0</v>
      </c>
      <c r="B27" s="134">
        <v>112301.0</v>
      </c>
      <c r="C27" s="136">
        <v>123199.0</v>
      </c>
      <c r="D27" s="136">
        <v>102584.0</v>
      </c>
      <c r="E27" s="135">
        <f t="shared" si="3"/>
        <v>1.097042769</v>
      </c>
      <c r="F27" s="135">
        <f t="shared" si="4"/>
        <v>0.9134736111</v>
      </c>
      <c r="G27" s="134">
        <v>911631.0</v>
      </c>
      <c r="H27" s="136">
        <v>414506.0</v>
      </c>
      <c r="I27" s="136">
        <v>29341.0</v>
      </c>
      <c r="J27" s="135">
        <f t="shared" si="5"/>
        <v>0.4546861614</v>
      </c>
      <c r="K27" s="135">
        <f t="shared" si="6"/>
        <v>0.03218517141</v>
      </c>
      <c r="L27" s="134">
        <v>1976757.0</v>
      </c>
      <c r="M27" s="136">
        <v>554981.0</v>
      </c>
      <c r="N27" s="136">
        <v>211347.0</v>
      </c>
      <c r="O27" s="135">
        <f t="shared" si="7"/>
        <v>0.2807532742</v>
      </c>
      <c r="P27" s="135">
        <f t="shared" si="8"/>
        <v>0.1069160246</v>
      </c>
      <c r="Q27" s="134">
        <v>3000689.0</v>
      </c>
      <c r="R27" s="134">
        <f t="shared" ref="R27:S27" si="61">C27+H27+M27</f>
        <v>1092686</v>
      </c>
      <c r="S27" s="134">
        <f t="shared" si="61"/>
        <v>343272</v>
      </c>
      <c r="T27" s="135">
        <f t="shared" si="11"/>
        <v>0.3641450347</v>
      </c>
      <c r="U27" s="135">
        <f t="shared" si="12"/>
        <v>0.1143977267</v>
      </c>
      <c r="V27" s="135"/>
      <c r="W27" s="135"/>
      <c r="X27" s="135"/>
      <c r="Y27" s="135"/>
      <c r="Z27" s="135"/>
      <c r="AA27" s="135"/>
      <c r="AB27" s="135"/>
      <c r="AC27" s="134"/>
      <c r="AD27" s="134"/>
      <c r="AE27" s="134"/>
      <c r="AF27" s="134"/>
      <c r="AG27" s="134"/>
      <c r="AH27" s="134">
        <v>1468764.0</v>
      </c>
      <c r="AI27" s="136">
        <v>1464650.0</v>
      </c>
      <c r="AJ27" s="136">
        <v>1270999.0</v>
      </c>
      <c r="AK27" s="135">
        <f t="shared" si="13"/>
        <v>0.9971990054</v>
      </c>
      <c r="AL27" s="135">
        <f t="shared" si="14"/>
        <v>0.8653527728</v>
      </c>
      <c r="AM27" s="136">
        <v>2.1553118E7</v>
      </c>
      <c r="AN27" s="136">
        <v>1356432.0</v>
      </c>
      <c r="AO27" s="136">
        <v>78322.0</v>
      </c>
      <c r="AP27" s="135">
        <f t="shared" si="15"/>
        <v>0.06293437451</v>
      </c>
      <c r="AQ27" s="135">
        <f t="shared" si="16"/>
        <v>0.003633905776</v>
      </c>
      <c r="AR27" s="134">
        <v>1.7327169E7</v>
      </c>
      <c r="AS27" s="136">
        <v>4169000.0</v>
      </c>
      <c r="AT27" s="136">
        <v>1803291.0</v>
      </c>
      <c r="AU27" s="135">
        <f t="shared" si="17"/>
        <v>0.2406047982</v>
      </c>
      <c r="AV27" s="135">
        <f t="shared" si="18"/>
        <v>0.1040730312</v>
      </c>
      <c r="AW27" s="134">
        <f t="shared" si="19"/>
        <v>40349051</v>
      </c>
      <c r="AX27" s="136">
        <f t="shared" ref="AX27:AY27" si="62">AI27+AN27+AS27</f>
        <v>6990082</v>
      </c>
      <c r="AY27" s="138">
        <f t="shared" si="62"/>
        <v>3152612</v>
      </c>
      <c r="AZ27" s="135">
        <f t="shared" si="21"/>
        <v>0.1732403074</v>
      </c>
      <c r="BA27" s="135">
        <f t="shared" si="22"/>
        <v>0.07813348572</v>
      </c>
      <c r="BB27" s="135"/>
      <c r="BC27" s="135"/>
      <c r="BD27" s="137"/>
      <c r="BE27" s="137"/>
      <c r="BF27" s="137"/>
      <c r="BG27" s="137"/>
      <c r="BH27" s="137"/>
      <c r="BI27" s="137"/>
      <c r="BJ27" s="137"/>
      <c r="BK27" s="137"/>
      <c r="BL27" s="137"/>
      <c r="BM27" s="137"/>
      <c r="BN27" s="137"/>
      <c r="BO27" s="137"/>
      <c r="BP27" s="137" t="s">
        <v>338</v>
      </c>
      <c r="BQ27" s="137" t="s">
        <v>338</v>
      </c>
      <c r="BR27" s="137" t="s">
        <v>338</v>
      </c>
      <c r="BS27" s="137" t="s">
        <v>338</v>
      </c>
    </row>
    <row r="28" ht="15.75" customHeight="1">
      <c r="A28" s="133">
        <v>44282.0</v>
      </c>
      <c r="B28" s="134">
        <v>112301.0</v>
      </c>
      <c r="C28" s="136">
        <v>123199.0</v>
      </c>
      <c r="D28" s="136">
        <v>102672.0</v>
      </c>
      <c r="E28" s="135">
        <f t="shared" si="3"/>
        <v>1.097042769</v>
      </c>
      <c r="F28" s="135">
        <f t="shared" si="4"/>
        <v>0.9142572194</v>
      </c>
      <c r="G28" s="134">
        <v>911631.0</v>
      </c>
      <c r="H28" s="136">
        <v>425054.0</v>
      </c>
      <c r="I28" s="136">
        <v>31070.0</v>
      </c>
      <c r="J28" s="135">
        <f t="shared" si="5"/>
        <v>0.4662566323</v>
      </c>
      <c r="K28" s="135">
        <f t="shared" si="6"/>
        <v>0.03408177212</v>
      </c>
      <c r="L28" s="134">
        <v>1976757.0</v>
      </c>
      <c r="M28" s="136">
        <v>573482.0</v>
      </c>
      <c r="N28" s="136">
        <v>217379.0</v>
      </c>
      <c r="O28" s="135">
        <f t="shared" si="7"/>
        <v>0.2901125429</v>
      </c>
      <c r="P28" s="135">
        <f t="shared" si="8"/>
        <v>0.1099674872</v>
      </c>
      <c r="Q28" s="134">
        <v>3000689.0</v>
      </c>
      <c r="R28" s="134">
        <f t="shared" ref="R28:S28" si="63">C28+H28+M28</f>
        <v>1121735</v>
      </c>
      <c r="S28" s="134">
        <f t="shared" si="63"/>
        <v>351121</v>
      </c>
      <c r="T28" s="135">
        <f t="shared" si="11"/>
        <v>0.3738258113</v>
      </c>
      <c r="U28" s="135">
        <f t="shared" si="12"/>
        <v>0.1170134592</v>
      </c>
      <c r="V28" s="135"/>
      <c r="W28" s="135"/>
      <c r="X28" s="135"/>
      <c r="Y28" s="135"/>
      <c r="Z28" s="135"/>
      <c r="AA28" s="135"/>
      <c r="AB28" s="135"/>
      <c r="AC28" s="134"/>
      <c r="AD28" s="134"/>
      <c r="AE28" s="134"/>
      <c r="AF28" s="134"/>
      <c r="AG28" s="134"/>
      <c r="AH28" s="134">
        <v>1468764.0</v>
      </c>
      <c r="AI28" s="136">
        <v>1429532.0</v>
      </c>
      <c r="AJ28" s="136">
        <v>1272381.0</v>
      </c>
      <c r="AK28" s="135">
        <f t="shared" si="13"/>
        <v>0.9732891057</v>
      </c>
      <c r="AL28" s="135">
        <f t="shared" si="14"/>
        <v>0.8662937</v>
      </c>
      <c r="AM28" s="136">
        <v>2.1553118E7</v>
      </c>
      <c r="AN28" s="136">
        <v>1394731.0</v>
      </c>
      <c r="AO28" s="136">
        <v>93529.0</v>
      </c>
      <c r="AP28" s="135">
        <f t="shared" si="15"/>
        <v>0.06471133318</v>
      </c>
      <c r="AQ28" s="135">
        <f t="shared" si="16"/>
        <v>0.004339464944</v>
      </c>
      <c r="AR28" s="134">
        <v>1.7327169E7</v>
      </c>
      <c r="AS28" s="136">
        <v>4312074.0</v>
      </c>
      <c r="AT28" s="136">
        <v>1857872.0</v>
      </c>
      <c r="AU28" s="135">
        <f t="shared" si="17"/>
        <v>0.2488620039</v>
      </c>
      <c r="AV28" s="135">
        <f t="shared" si="18"/>
        <v>0.1072230553</v>
      </c>
      <c r="AW28" s="134">
        <f t="shared" si="19"/>
        <v>40349051</v>
      </c>
      <c r="AX28" s="136">
        <f t="shared" ref="AX28:AY28" si="64">AI28+AN28+AS28</f>
        <v>7136337</v>
      </c>
      <c r="AY28" s="138">
        <f t="shared" si="64"/>
        <v>3223782</v>
      </c>
      <c r="AZ28" s="135">
        <f t="shared" si="21"/>
        <v>0.1768650519</v>
      </c>
      <c r="BA28" s="135">
        <f t="shared" si="22"/>
        <v>0.07989734381</v>
      </c>
      <c r="BB28" s="135"/>
      <c r="BC28" s="135"/>
      <c r="BD28" s="137"/>
      <c r="BE28" s="137"/>
      <c r="BF28" s="137"/>
      <c r="BG28" s="137"/>
      <c r="BH28" s="137"/>
      <c r="BI28" s="137"/>
      <c r="BJ28" s="137"/>
      <c r="BK28" s="137"/>
      <c r="BL28" s="137"/>
      <c r="BM28" s="137"/>
      <c r="BN28" s="137"/>
      <c r="BO28" s="137"/>
      <c r="BP28" s="137" t="s">
        <v>338</v>
      </c>
      <c r="BQ28" s="137" t="s">
        <v>338</v>
      </c>
      <c r="BR28" s="137" t="s">
        <v>338</v>
      </c>
      <c r="BS28" s="137" t="s">
        <v>338</v>
      </c>
    </row>
    <row r="29" ht="15.75" customHeight="1">
      <c r="A29" s="133">
        <v>44283.0</v>
      </c>
      <c r="B29" s="134">
        <v>112301.0</v>
      </c>
      <c r="C29" s="136">
        <v>123199.0</v>
      </c>
      <c r="D29" s="136">
        <v>102692.0</v>
      </c>
      <c r="E29" s="135">
        <f t="shared" si="3"/>
        <v>1.097042769</v>
      </c>
      <c r="F29" s="135">
        <f t="shared" si="4"/>
        <v>0.9144353122</v>
      </c>
      <c r="G29" s="134">
        <v>911631.0</v>
      </c>
      <c r="H29" s="136">
        <v>431190.0</v>
      </c>
      <c r="I29" s="136">
        <v>31149.0</v>
      </c>
      <c r="J29" s="135">
        <f t="shared" si="5"/>
        <v>0.4729874258</v>
      </c>
      <c r="K29" s="135">
        <f t="shared" si="6"/>
        <v>0.03416842999</v>
      </c>
      <c r="L29" s="134">
        <v>1976757.0</v>
      </c>
      <c r="M29" s="136">
        <v>585999.0</v>
      </c>
      <c r="N29" s="136">
        <v>219264.0</v>
      </c>
      <c r="O29" s="135">
        <f t="shared" si="7"/>
        <v>0.2964446313</v>
      </c>
      <c r="P29" s="135">
        <f t="shared" si="8"/>
        <v>0.1109210692</v>
      </c>
      <c r="Q29" s="134">
        <v>3000689.0</v>
      </c>
      <c r="R29" s="134">
        <f t="shared" ref="R29:S29" si="65">C29+H29+M29</f>
        <v>1140388</v>
      </c>
      <c r="S29" s="134">
        <f t="shared" si="65"/>
        <v>353105</v>
      </c>
      <c r="T29" s="135">
        <f t="shared" si="11"/>
        <v>0.3800420503</v>
      </c>
      <c r="U29" s="135">
        <f t="shared" si="12"/>
        <v>0.1176746407</v>
      </c>
      <c r="V29" s="135"/>
      <c r="W29" s="135"/>
      <c r="X29" s="135"/>
      <c r="Y29" s="135"/>
      <c r="Z29" s="135"/>
      <c r="AA29" s="135"/>
      <c r="AB29" s="135"/>
      <c r="AC29" s="134"/>
      <c r="AD29" s="134"/>
      <c r="AE29" s="134"/>
      <c r="AF29" s="134"/>
      <c r="AG29" s="134"/>
      <c r="AH29" s="134">
        <v>1468764.0</v>
      </c>
      <c r="AI29" s="136">
        <v>1430428.0</v>
      </c>
      <c r="AJ29" s="136">
        <v>1273417.0</v>
      </c>
      <c r="AK29" s="135">
        <f t="shared" si="13"/>
        <v>0.9738991424</v>
      </c>
      <c r="AL29" s="135">
        <f t="shared" si="14"/>
        <v>0.866999055</v>
      </c>
      <c r="AM29" s="136">
        <v>2.1553118E7</v>
      </c>
      <c r="AN29" s="136">
        <v>1414656.0</v>
      </c>
      <c r="AO29" s="136">
        <v>101709.0</v>
      </c>
      <c r="AP29" s="135">
        <f t="shared" si="15"/>
        <v>0.06563579339</v>
      </c>
      <c r="AQ29" s="135">
        <f t="shared" si="16"/>
        <v>0.004718992398</v>
      </c>
      <c r="AR29" s="134">
        <v>1.7327169E7</v>
      </c>
      <c r="AS29" s="136">
        <v>4405955.0</v>
      </c>
      <c r="AT29" s="136">
        <v>1871683.0</v>
      </c>
      <c r="AU29" s="135">
        <f t="shared" si="17"/>
        <v>0.2542801424</v>
      </c>
      <c r="AV29" s="135">
        <f t="shared" si="18"/>
        <v>0.1080201272</v>
      </c>
      <c r="AW29" s="134">
        <f t="shared" si="19"/>
        <v>40349051</v>
      </c>
      <c r="AX29" s="136">
        <f t="shared" ref="AX29:AY29" si="66">AI29+AN29+AS29</f>
        <v>7251039</v>
      </c>
      <c r="AY29" s="138">
        <f t="shared" si="66"/>
        <v>3246809</v>
      </c>
      <c r="AZ29" s="135">
        <f t="shared" si="21"/>
        <v>0.1797077954</v>
      </c>
      <c r="BA29" s="135">
        <f t="shared" si="22"/>
        <v>0.08046803877</v>
      </c>
      <c r="BB29" s="135"/>
      <c r="BC29" s="135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 t="s">
        <v>338</v>
      </c>
      <c r="BQ29" s="137" t="s">
        <v>338</v>
      </c>
      <c r="BR29" s="137" t="s">
        <v>338</v>
      </c>
      <c r="BS29" s="137" t="s">
        <v>338</v>
      </c>
    </row>
    <row r="30" ht="15.75" customHeight="1">
      <c r="A30" s="133">
        <v>44284.0</v>
      </c>
      <c r="B30" s="134">
        <v>112301.0</v>
      </c>
      <c r="C30" s="136">
        <v>123199.0</v>
      </c>
      <c r="D30" s="136">
        <v>103537.0</v>
      </c>
      <c r="E30" s="135">
        <f t="shared" si="3"/>
        <v>1.097042769</v>
      </c>
      <c r="F30" s="135">
        <f t="shared" si="4"/>
        <v>0.9219597332</v>
      </c>
      <c r="G30" s="134">
        <v>911631.0</v>
      </c>
      <c r="H30" s="136">
        <v>444817.0</v>
      </c>
      <c r="I30" s="136">
        <v>42494.0</v>
      </c>
      <c r="J30" s="135">
        <f t="shared" si="5"/>
        <v>0.4879353598</v>
      </c>
      <c r="K30" s="135">
        <f t="shared" si="6"/>
        <v>0.04661315817</v>
      </c>
      <c r="L30" s="134">
        <v>1976757.0</v>
      </c>
      <c r="M30" s="136">
        <v>610227.0</v>
      </c>
      <c r="N30" s="136">
        <v>242034.0</v>
      </c>
      <c r="O30" s="135">
        <f t="shared" si="7"/>
        <v>0.3087010695</v>
      </c>
      <c r="P30" s="135">
        <f t="shared" si="8"/>
        <v>0.1224399357</v>
      </c>
      <c r="Q30" s="134">
        <v>3000689.0</v>
      </c>
      <c r="R30" s="134">
        <f t="shared" ref="R30:S30" si="67">C30+H30+M30</f>
        <v>1178243</v>
      </c>
      <c r="S30" s="134">
        <f t="shared" si="67"/>
        <v>388065</v>
      </c>
      <c r="T30" s="135">
        <f t="shared" si="11"/>
        <v>0.3926574863</v>
      </c>
      <c r="U30" s="135">
        <f t="shared" si="12"/>
        <v>0.1293252983</v>
      </c>
      <c r="V30" s="135"/>
      <c r="W30" s="135"/>
      <c r="X30" s="135"/>
      <c r="Y30" s="135"/>
      <c r="Z30" s="135"/>
      <c r="AA30" s="135"/>
      <c r="AB30" s="135"/>
      <c r="AC30" s="134"/>
      <c r="AD30" s="134"/>
      <c r="AE30" s="134"/>
      <c r="AF30" s="134"/>
      <c r="AG30" s="134"/>
      <c r="AH30" s="134">
        <v>1468764.0</v>
      </c>
      <c r="AI30" s="136">
        <v>1432153.0</v>
      </c>
      <c r="AJ30" s="136">
        <v>1275981.0</v>
      </c>
      <c r="AK30" s="135">
        <f t="shared" si="13"/>
        <v>0.9750735993</v>
      </c>
      <c r="AL30" s="135">
        <f t="shared" si="14"/>
        <v>0.8687447405</v>
      </c>
      <c r="AM30" s="136">
        <v>2.1553118E7</v>
      </c>
      <c r="AN30" s="136">
        <v>1453977.0</v>
      </c>
      <c r="AO30" s="136">
        <v>118546.0</v>
      </c>
      <c r="AP30" s="135">
        <f t="shared" si="15"/>
        <v>0.0674601698</v>
      </c>
      <c r="AQ30" s="135">
        <f t="shared" si="16"/>
        <v>0.005500178675</v>
      </c>
      <c r="AR30" s="134">
        <v>1.7327169E7</v>
      </c>
      <c r="AS30" s="136">
        <v>4549721.0</v>
      </c>
      <c r="AT30" s="136">
        <v>1936112.0</v>
      </c>
      <c r="AU30" s="135">
        <f t="shared" si="17"/>
        <v>0.2625772854</v>
      </c>
      <c r="AV30" s="135">
        <f t="shared" si="18"/>
        <v>0.1117385073</v>
      </c>
      <c r="AW30" s="134">
        <f t="shared" si="19"/>
        <v>40349051</v>
      </c>
      <c r="AX30" s="136">
        <f t="shared" ref="AX30:AY30" si="68">AI30+AN30+AS30</f>
        <v>7435851</v>
      </c>
      <c r="AY30" s="138">
        <f t="shared" si="68"/>
        <v>3330639</v>
      </c>
      <c r="AZ30" s="135">
        <f t="shared" si="21"/>
        <v>0.1842881261</v>
      </c>
      <c r="BA30" s="135">
        <f t="shared" si="22"/>
        <v>0.08254565888</v>
      </c>
      <c r="BB30" s="135"/>
      <c r="BC30" s="135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 t="s">
        <v>338</v>
      </c>
      <c r="BQ30" s="137" t="s">
        <v>338</v>
      </c>
      <c r="BR30" s="137" t="s">
        <v>338</v>
      </c>
      <c r="BS30" s="137" t="s">
        <v>338</v>
      </c>
    </row>
    <row r="31" ht="15.75" customHeight="1">
      <c r="A31" s="133">
        <v>44285.0</v>
      </c>
      <c r="B31" s="134">
        <v>112301.0</v>
      </c>
      <c r="C31" s="136">
        <v>123199.0</v>
      </c>
      <c r="D31" s="136">
        <v>104246.0</v>
      </c>
      <c r="E31" s="135">
        <f t="shared" si="3"/>
        <v>1.097042769</v>
      </c>
      <c r="F31" s="135">
        <f t="shared" si="4"/>
        <v>0.9282731231</v>
      </c>
      <c r="G31" s="134">
        <v>911631.0</v>
      </c>
      <c r="H31" s="136">
        <v>460787.0</v>
      </c>
      <c r="I31" s="136">
        <v>54834.0</v>
      </c>
      <c r="J31" s="135">
        <f t="shared" si="5"/>
        <v>0.5054534126</v>
      </c>
      <c r="K31" s="135">
        <f t="shared" si="6"/>
        <v>0.06014933674</v>
      </c>
      <c r="L31" s="134">
        <v>1976757.0</v>
      </c>
      <c r="M31" s="136">
        <v>636631.0</v>
      </c>
      <c r="N31" s="136">
        <v>266245.0</v>
      </c>
      <c r="O31" s="135">
        <f t="shared" si="7"/>
        <v>0.3220583005</v>
      </c>
      <c r="P31" s="135">
        <f t="shared" si="8"/>
        <v>0.134687774</v>
      </c>
      <c r="Q31" s="134">
        <v>3000689.0</v>
      </c>
      <c r="R31" s="134">
        <f t="shared" ref="R31:S31" si="69">C31+H31+M31</f>
        <v>1220617</v>
      </c>
      <c r="S31" s="134">
        <f t="shared" si="69"/>
        <v>425325</v>
      </c>
      <c r="T31" s="135">
        <f t="shared" si="11"/>
        <v>0.4067789098</v>
      </c>
      <c r="U31" s="135">
        <f t="shared" si="12"/>
        <v>0.1417424465</v>
      </c>
      <c r="V31" s="135"/>
      <c r="W31" s="135"/>
      <c r="X31" s="135"/>
      <c r="Y31" s="135"/>
      <c r="Z31" s="135"/>
      <c r="AA31" s="135"/>
      <c r="AB31" s="135"/>
      <c r="AC31" s="134"/>
      <c r="AD31" s="134"/>
      <c r="AE31" s="134"/>
      <c r="AF31" s="134"/>
      <c r="AG31" s="134"/>
      <c r="AH31" s="134">
        <v>1468764.0</v>
      </c>
      <c r="AI31" s="136">
        <v>1435351.0</v>
      </c>
      <c r="AJ31" s="136">
        <v>1282214.0</v>
      </c>
      <c r="AK31" s="135">
        <f t="shared" si="13"/>
        <v>0.9772509402</v>
      </c>
      <c r="AL31" s="135">
        <f t="shared" si="14"/>
        <v>0.8729884447</v>
      </c>
      <c r="AM31" s="136">
        <v>2.1553118E7</v>
      </c>
      <c r="AN31" s="136">
        <v>1546269.0</v>
      </c>
      <c r="AO31" s="136">
        <v>159823.0</v>
      </c>
      <c r="AP31" s="135">
        <f t="shared" si="15"/>
        <v>0.07174224166</v>
      </c>
      <c r="AQ31" s="135">
        <f t="shared" si="16"/>
        <v>0.007415307613</v>
      </c>
      <c r="AR31" s="134">
        <v>1.7327169E7</v>
      </c>
      <c r="AS31" s="136">
        <v>4858404.0</v>
      </c>
      <c r="AT31" s="136">
        <v>2119155.0</v>
      </c>
      <c r="AU31" s="135">
        <f t="shared" si="17"/>
        <v>0.2803922557</v>
      </c>
      <c r="AV31" s="135">
        <f t="shared" si="18"/>
        <v>0.1223024373</v>
      </c>
      <c r="AW31" s="134">
        <f t="shared" si="19"/>
        <v>40349051</v>
      </c>
      <c r="AX31" s="136">
        <f t="shared" ref="AX31:AY31" si="70">AI31+AN31+AS31</f>
        <v>7840024</v>
      </c>
      <c r="AY31" s="138">
        <f t="shared" si="70"/>
        <v>3561192</v>
      </c>
      <c r="AZ31" s="135">
        <f t="shared" si="21"/>
        <v>0.1943050408</v>
      </c>
      <c r="BA31" s="135">
        <f t="shared" si="22"/>
        <v>0.08825962226</v>
      </c>
      <c r="BB31" s="135"/>
      <c r="BC31" s="135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 t="s">
        <v>338</v>
      </c>
      <c r="BQ31" s="137" t="s">
        <v>338</v>
      </c>
      <c r="BR31" s="137" t="s">
        <v>338</v>
      </c>
      <c r="BS31" s="137" t="s">
        <v>338</v>
      </c>
    </row>
    <row r="32" ht="15.75" customHeight="1">
      <c r="A32" s="133">
        <v>44286.0</v>
      </c>
      <c r="B32" s="134">
        <v>112301.0</v>
      </c>
      <c r="C32" s="136">
        <v>123199.0</v>
      </c>
      <c r="D32" s="136">
        <v>104773.0</v>
      </c>
      <c r="E32" s="135">
        <f t="shared" si="3"/>
        <v>1.097042769</v>
      </c>
      <c r="F32" s="135">
        <f t="shared" si="4"/>
        <v>0.9329658685</v>
      </c>
      <c r="G32" s="134">
        <v>911631.0</v>
      </c>
      <c r="H32" s="136">
        <v>475190.0</v>
      </c>
      <c r="I32" s="136">
        <v>66739.0</v>
      </c>
      <c r="J32" s="135">
        <f t="shared" si="5"/>
        <v>0.5212525682</v>
      </c>
      <c r="K32" s="135">
        <f t="shared" si="6"/>
        <v>0.07320834855</v>
      </c>
      <c r="L32" s="134">
        <v>1976757.0</v>
      </c>
      <c r="M32" s="136">
        <v>668989.0</v>
      </c>
      <c r="N32" s="136">
        <v>287470.0</v>
      </c>
      <c r="O32" s="135">
        <f t="shared" si="7"/>
        <v>0.3384275356</v>
      </c>
      <c r="P32" s="135">
        <f t="shared" si="8"/>
        <v>0.1454250573</v>
      </c>
      <c r="Q32" s="134">
        <v>3000689.0</v>
      </c>
      <c r="R32" s="134">
        <f t="shared" ref="R32:S32" si="71">C32+H32+M32</f>
        <v>1267378</v>
      </c>
      <c r="S32" s="134">
        <f t="shared" si="71"/>
        <v>458982</v>
      </c>
      <c r="T32" s="135">
        <f t="shared" si="11"/>
        <v>0.4223623308</v>
      </c>
      <c r="U32" s="135">
        <f t="shared" si="12"/>
        <v>0.1529588704</v>
      </c>
      <c r="V32" s="135"/>
      <c r="W32" s="135"/>
      <c r="X32" s="135"/>
      <c r="Y32" s="135"/>
      <c r="Z32" s="135"/>
      <c r="AA32" s="135"/>
      <c r="AB32" s="135"/>
      <c r="AC32" s="134"/>
      <c r="AD32" s="134"/>
      <c r="AE32" s="134"/>
      <c r="AF32" s="134"/>
      <c r="AG32" s="134"/>
      <c r="AH32" s="134">
        <v>1468764.0</v>
      </c>
      <c r="AI32" s="136">
        <v>1438016.0</v>
      </c>
      <c r="AJ32" s="136">
        <v>1286168.0</v>
      </c>
      <c r="AK32" s="135">
        <f t="shared" si="13"/>
        <v>0.979065391</v>
      </c>
      <c r="AL32" s="135">
        <f t="shared" si="14"/>
        <v>0.8756805042</v>
      </c>
      <c r="AM32" s="136">
        <v>2.1553118E7</v>
      </c>
      <c r="AN32" s="136">
        <v>1616340.0</v>
      </c>
      <c r="AO32" s="136">
        <v>183141.0</v>
      </c>
      <c r="AP32" s="135">
        <f t="shared" si="15"/>
        <v>0.07499332579</v>
      </c>
      <c r="AQ32" s="135">
        <f t="shared" si="16"/>
        <v>0.008497192842</v>
      </c>
      <c r="AR32" s="134">
        <v>1.7327169E7</v>
      </c>
      <c r="AS32" s="136">
        <v>5061358.0</v>
      </c>
      <c r="AT32" s="136">
        <v>2247772.0</v>
      </c>
      <c r="AU32" s="135">
        <f t="shared" si="17"/>
        <v>0.2921053058</v>
      </c>
      <c r="AV32" s="135">
        <f t="shared" si="18"/>
        <v>0.1297252886</v>
      </c>
      <c r="AW32" s="134">
        <f t="shared" si="19"/>
        <v>40349051</v>
      </c>
      <c r="AX32" s="136">
        <f t="shared" ref="AX32:AY32" si="72">AI32+AN32+AS32</f>
        <v>8115714</v>
      </c>
      <c r="AY32" s="138">
        <f t="shared" si="72"/>
        <v>3717081</v>
      </c>
      <c r="AZ32" s="135">
        <f t="shared" si="21"/>
        <v>0.2011376674</v>
      </c>
      <c r="BA32" s="135">
        <f t="shared" si="22"/>
        <v>0.09212313321</v>
      </c>
      <c r="BB32" s="135"/>
      <c r="BC32" s="135"/>
      <c r="BD32" s="137"/>
      <c r="BE32" s="137"/>
      <c r="BF32" s="137"/>
      <c r="BG32" s="137"/>
      <c r="BH32" s="137"/>
      <c r="BI32" s="137"/>
      <c r="BJ32" s="137"/>
      <c r="BK32" s="137"/>
      <c r="BL32" s="137"/>
      <c r="BM32" s="137"/>
      <c r="BN32" s="137"/>
      <c r="BO32" s="137"/>
      <c r="BP32" s="137" t="s">
        <v>338</v>
      </c>
      <c r="BQ32" s="137" t="s">
        <v>338</v>
      </c>
      <c r="BR32" s="137" t="s">
        <v>338</v>
      </c>
      <c r="BS32" s="137" t="s">
        <v>338</v>
      </c>
    </row>
    <row r="33" ht="15.75" customHeight="1">
      <c r="A33" s="133">
        <v>44287.0</v>
      </c>
      <c r="B33" s="134">
        <v>112301.0</v>
      </c>
      <c r="C33" s="136">
        <v>124396.0</v>
      </c>
      <c r="D33" s="136">
        <v>107368.0</v>
      </c>
      <c r="E33" s="135">
        <f t="shared" si="3"/>
        <v>1.107701623</v>
      </c>
      <c r="F33" s="135">
        <f t="shared" si="4"/>
        <v>0.9560734099</v>
      </c>
      <c r="G33" s="134">
        <v>911631.0</v>
      </c>
      <c r="H33" s="136">
        <v>477295.0</v>
      </c>
      <c r="I33" s="136">
        <v>77431.0</v>
      </c>
      <c r="J33" s="135">
        <f t="shared" si="5"/>
        <v>0.5235616165</v>
      </c>
      <c r="K33" s="135">
        <f t="shared" si="6"/>
        <v>0.08493677815</v>
      </c>
      <c r="L33" s="134">
        <v>1976757.0</v>
      </c>
      <c r="M33" s="136">
        <v>699688.0</v>
      </c>
      <c r="N33" s="136">
        <v>300935.0</v>
      </c>
      <c r="O33" s="135">
        <f t="shared" si="7"/>
        <v>0.3539575173</v>
      </c>
      <c r="P33" s="135">
        <f t="shared" si="8"/>
        <v>0.152236719</v>
      </c>
      <c r="Q33" s="134">
        <v>3000689.0</v>
      </c>
      <c r="R33" s="134">
        <f t="shared" ref="R33:S33" si="73">C33+H33+M33</f>
        <v>1301379</v>
      </c>
      <c r="S33" s="134">
        <f t="shared" si="73"/>
        <v>485734</v>
      </c>
      <c r="T33" s="135">
        <f t="shared" si="11"/>
        <v>0.4336933951</v>
      </c>
      <c r="U33" s="135">
        <f t="shared" si="12"/>
        <v>0.1618741562</v>
      </c>
      <c r="V33" s="135"/>
      <c r="W33" s="135"/>
      <c r="X33" s="135"/>
      <c r="Y33" s="135"/>
      <c r="Z33" s="135"/>
      <c r="AA33" s="135"/>
      <c r="AB33" s="135"/>
      <c r="AC33" s="134"/>
      <c r="AD33" s="134"/>
      <c r="AE33" s="134"/>
      <c r="AF33" s="134"/>
      <c r="AG33" s="134"/>
      <c r="AH33" s="134">
        <v>1468764.0</v>
      </c>
      <c r="AI33" s="136">
        <v>1440648.0</v>
      </c>
      <c r="AJ33" s="136">
        <v>1289711.0</v>
      </c>
      <c r="AK33" s="135">
        <f t="shared" si="13"/>
        <v>0.980857374</v>
      </c>
      <c r="AL33" s="135">
        <f t="shared" si="14"/>
        <v>0.8780927365</v>
      </c>
      <c r="AM33" s="136">
        <v>2.1553118E7</v>
      </c>
      <c r="AN33" s="136">
        <v>1672730.0</v>
      </c>
      <c r="AO33" s="136">
        <v>213333.0</v>
      </c>
      <c r="AP33" s="135">
        <f t="shared" si="15"/>
        <v>0.07760965258</v>
      </c>
      <c r="AQ33" s="135">
        <f t="shared" si="16"/>
        <v>0.009898011044</v>
      </c>
      <c r="AR33" s="134">
        <v>1.7327169E7</v>
      </c>
      <c r="AS33" s="136">
        <v>5258199.0</v>
      </c>
      <c r="AT33" s="136">
        <v>2351407.0</v>
      </c>
      <c r="AU33" s="135">
        <f t="shared" si="17"/>
        <v>0.3034655575</v>
      </c>
      <c r="AV33" s="135">
        <f t="shared" si="18"/>
        <v>0.135706358</v>
      </c>
      <c r="AW33" s="134">
        <f t="shared" si="19"/>
        <v>40349051</v>
      </c>
      <c r="AX33" s="136">
        <f t="shared" ref="AX33:AY33" si="74">AI33+AN33+AS33</f>
        <v>8371577</v>
      </c>
      <c r="AY33" s="138">
        <f t="shared" si="74"/>
        <v>3854451</v>
      </c>
      <c r="AZ33" s="135">
        <f t="shared" si="21"/>
        <v>0.207478907</v>
      </c>
      <c r="BA33" s="135">
        <f t="shared" si="22"/>
        <v>0.09552767424</v>
      </c>
      <c r="BB33" s="135"/>
      <c r="BC33" s="135"/>
      <c r="BD33" s="137"/>
      <c r="BE33" s="137"/>
      <c r="BF33" s="137"/>
      <c r="BG33" s="137"/>
      <c r="BH33" s="137"/>
      <c r="BI33" s="137"/>
      <c r="BJ33" s="137"/>
      <c r="BK33" s="137"/>
      <c r="BL33" s="137"/>
      <c r="BM33" s="137"/>
      <c r="BN33" s="137"/>
      <c r="BO33" s="137"/>
      <c r="BP33" s="137" t="s">
        <v>338</v>
      </c>
      <c r="BQ33" s="137" t="s">
        <v>338</v>
      </c>
      <c r="BR33" s="137" t="s">
        <v>338</v>
      </c>
      <c r="BS33" s="137" t="s">
        <v>338</v>
      </c>
    </row>
    <row r="34" ht="15.75" customHeight="1">
      <c r="A34" s="133">
        <v>44288.0</v>
      </c>
      <c r="B34" s="134">
        <v>112301.0</v>
      </c>
      <c r="C34" s="136">
        <v>124396.0</v>
      </c>
      <c r="D34" s="136">
        <v>107368.0</v>
      </c>
      <c r="E34" s="135">
        <f t="shared" si="3"/>
        <v>1.107701623</v>
      </c>
      <c r="F34" s="135">
        <f t="shared" si="4"/>
        <v>0.9560734099</v>
      </c>
      <c r="G34" s="134">
        <v>911631.0</v>
      </c>
      <c r="H34" s="136">
        <v>485807.0</v>
      </c>
      <c r="I34" s="136">
        <v>80541.0</v>
      </c>
      <c r="J34" s="135">
        <f t="shared" si="5"/>
        <v>0.5328987277</v>
      </c>
      <c r="K34" s="135">
        <f t="shared" si="6"/>
        <v>0.08834824617</v>
      </c>
      <c r="L34" s="134">
        <v>1976757.0</v>
      </c>
      <c r="M34" s="136">
        <v>715419.0</v>
      </c>
      <c r="N34" s="136">
        <v>302306.0</v>
      </c>
      <c r="O34" s="135">
        <f t="shared" si="7"/>
        <v>0.361915501</v>
      </c>
      <c r="P34" s="135">
        <f t="shared" si="8"/>
        <v>0.1529302792</v>
      </c>
      <c r="Q34" s="134">
        <v>3000689.0</v>
      </c>
      <c r="R34" s="134">
        <f t="shared" ref="R34:S34" si="75">C34+H34+M34</f>
        <v>1325622</v>
      </c>
      <c r="S34" s="134">
        <f t="shared" si="75"/>
        <v>490215</v>
      </c>
      <c r="T34" s="135">
        <f t="shared" si="11"/>
        <v>0.4417725396</v>
      </c>
      <c r="U34" s="135">
        <f t="shared" si="12"/>
        <v>0.1633674799</v>
      </c>
      <c r="V34" s="135"/>
      <c r="W34" s="135"/>
      <c r="X34" s="135"/>
      <c r="Y34" s="135"/>
      <c r="Z34" s="135"/>
      <c r="AA34" s="135"/>
      <c r="AB34" s="135"/>
      <c r="AC34" s="134"/>
      <c r="AD34" s="134"/>
      <c r="AE34" s="134"/>
      <c r="AF34" s="134"/>
      <c r="AG34" s="134"/>
      <c r="AH34" s="134">
        <v>1468764.0</v>
      </c>
      <c r="AI34" s="136">
        <v>1441069.0</v>
      </c>
      <c r="AJ34" s="136">
        <v>1290437.0</v>
      </c>
      <c r="AK34" s="135">
        <f t="shared" si="13"/>
        <v>0.9811440095</v>
      </c>
      <c r="AL34" s="135">
        <f t="shared" si="14"/>
        <v>0.8785870296</v>
      </c>
      <c r="AM34" s="136">
        <v>2.1553118E7</v>
      </c>
      <c r="AN34" s="136">
        <v>1679615.0</v>
      </c>
      <c r="AO34" s="136">
        <v>217777.0</v>
      </c>
      <c r="AP34" s="135">
        <f t="shared" si="15"/>
        <v>0.07792909592</v>
      </c>
      <c r="AQ34" s="135">
        <f t="shared" si="16"/>
        <v>0.01010419931</v>
      </c>
      <c r="AR34" s="134">
        <v>1.7327169E7</v>
      </c>
      <c r="AS34" s="136">
        <v>5304045.0</v>
      </c>
      <c r="AT34" s="136">
        <v>2359548.0</v>
      </c>
      <c r="AU34" s="135">
        <f t="shared" si="17"/>
        <v>0.30611146</v>
      </c>
      <c r="AV34" s="135">
        <f t="shared" si="18"/>
        <v>0.1361761982</v>
      </c>
      <c r="AW34" s="134">
        <f t="shared" si="19"/>
        <v>40349051</v>
      </c>
      <c r="AX34" s="136">
        <f t="shared" ref="AX34:AY34" si="76">AI34+AN34+AS34</f>
        <v>8424729</v>
      </c>
      <c r="AY34" s="138">
        <f t="shared" si="76"/>
        <v>3867762</v>
      </c>
      <c r="AZ34" s="135">
        <f t="shared" si="21"/>
        <v>0.2087962118</v>
      </c>
      <c r="BA34" s="135">
        <f t="shared" si="22"/>
        <v>0.09585757048</v>
      </c>
      <c r="BB34" s="135"/>
      <c r="BC34" s="135"/>
      <c r="BD34" s="137"/>
      <c r="BE34" s="137"/>
      <c r="BF34" s="137"/>
      <c r="BG34" s="137"/>
      <c r="BH34" s="137"/>
      <c r="BI34" s="137"/>
      <c r="BJ34" s="137"/>
      <c r="BK34" s="137"/>
      <c r="BL34" s="137"/>
      <c r="BM34" s="137"/>
      <c r="BN34" s="137"/>
      <c r="BO34" s="137"/>
      <c r="BP34" s="137" t="s">
        <v>338</v>
      </c>
      <c r="BQ34" s="137" t="s">
        <v>338</v>
      </c>
      <c r="BR34" s="137" t="s">
        <v>338</v>
      </c>
      <c r="BS34" s="137" t="s">
        <v>338</v>
      </c>
    </row>
    <row r="35" ht="15.75" customHeight="1">
      <c r="A35" s="133">
        <v>44289.0</v>
      </c>
      <c r="B35" s="134">
        <v>112301.0</v>
      </c>
      <c r="C35" s="136">
        <v>121845.0</v>
      </c>
      <c r="D35" s="136">
        <v>105485.0</v>
      </c>
      <c r="E35" s="135">
        <f t="shared" si="3"/>
        <v>1.084985886</v>
      </c>
      <c r="F35" s="135">
        <f t="shared" si="4"/>
        <v>0.9393059723</v>
      </c>
      <c r="G35" s="134">
        <v>911631.0</v>
      </c>
      <c r="H35" s="136">
        <v>487262.0</v>
      </c>
      <c r="I35" s="136">
        <v>83140.0</v>
      </c>
      <c r="J35" s="135">
        <f t="shared" si="5"/>
        <v>0.5344947682</v>
      </c>
      <c r="K35" s="135">
        <f t="shared" si="6"/>
        <v>0.09119918037</v>
      </c>
      <c r="L35" s="134">
        <v>1976757.0</v>
      </c>
      <c r="M35" s="136">
        <v>730364.0</v>
      </c>
      <c r="N35" s="136">
        <v>305602.0</v>
      </c>
      <c r="O35" s="135">
        <f t="shared" si="7"/>
        <v>0.3694758638</v>
      </c>
      <c r="P35" s="135">
        <f t="shared" si="8"/>
        <v>0.1545976567</v>
      </c>
      <c r="Q35" s="134">
        <v>3000689.0</v>
      </c>
      <c r="R35" s="134">
        <f t="shared" ref="R35:S35" si="77">C35+H35+M35</f>
        <v>1339471</v>
      </c>
      <c r="S35" s="134">
        <f t="shared" si="77"/>
        <v>494227</v>
      </c>
      <c r="T35" s="135">
        <f t="shared" si="11"/>
        <v>0.4463878129</v>
      </c>
      <c r="U35" s="135">
        <f t="shared" si="12"/>
        <v>0.1647045062</v>
      </c>
      <c r="V35" s="135"/>
      <c r="W35" s="135"/>
      <c r="X35" s="135"/>
      <c r="Y35" s="135"/>
      <c r="Z35" s="135"/>
      <c r="AA35" s="135"/>
      <c r="AB35" s="135"/>
      <c r="AC35" s="134"/>
      <c r="AD35" s="134"/>
      <c r="AE35" s="134"/>
      <c r="AF35" s="134"/>
      <c r="AG35" s="134"/>
      <c r="AH35" s="134">
        <v>1468764.0</v>
      </c>
      <c r="AI35" s="136">
        <v>1441529.0</v>
      </c>
      <c r="AJ35" s="136">
        <v>1292170.0</v>
      </c>
      <c r="AK35" s="135">
        <f t="shared" si="13"/>
        <v>0.981457198</v>
      </c>
      <c r="AL35" s="135">
        <f t="shared" si="14"/>
        <v>0.8797669333</v>
      </c>
      <c r="AM35" s="136">
        <v>2.1553118E7</v>
      </c>
      <c r="AN35" s="136">
        <v>1706928.0</v>
      </c>
      <c r="AO35" s="136">
        <v>254973.0</v>
      </c>
      <c r="AP35" s="135">
        <f t="shared" si="15"/>
        <v>0.07919633716</v>
      </c>
      <c r="AQ35" s="135">
        <f t="shared" si="16"/>
        <v>0.01182998209</v>
      </c>
      <c r="AR35" s="134">
        <v>1.7327169E7</v>
      </c>
      <c r="AS35" s="136">
        <v>5396453.0</v>
      </c>
      <c r="AT35" s="136">
        <v>2407200.0</v>
      </c>
      <c r="AU35" s="135">
        <f t="shared" si="17"/>
        <v>0.3114445874</v>
      </c>
      <c r="AV35" s="135">
        <f t="shared" si="18"/>
        <v>0.1389263301</v>
      </c>
      <c r="AW35" s="134">
        <f t="shared" si="19"/>
        <v>40349051</v>
      </c>
      <c r="AX35" s="136">
        <f t="shared" ref="AX35:AY35" si="78">AI35+AN35+AS35</f>
        <v>8544910</v>
      </c>
      <c r="AY35" s="138">
        <f t="shared" si="78"/>
        <v>3954343</v>
      </c>
      <c r="AZ35" s="135">
        <f t="shared" si="21"/>
        <v>0.2117747453</v>
      </c>
      <c r="BA35" s="135">
        <f t="shared" si="22"/>
        <v>0.09800337064</v>
      </c>
      <c r="BB35" s="135"/>
      <c r="BC35" s="135"/>
      <c r="BD35" s="137"/>
      <c r="BE35" s="137"/>
      <c r="BF35" s="137"/>
      <c r="BG35" s="137"/>
      <c r="BH35" s="137"/>
      <c r="BI35" s="137"/>
      <c r="BJ35" s="137"/>
      <c r="BK35" s="137"/>
      <c r="BL35" s="137"/>
      <c r="BM35" s="137"/>
      <c r="BN35" s="137"/>
      <c r="BO35" s="137"/>
      <c r="BP35" s="137" t="s">
        <v>338</v>
      </c>
      <c r="BQ35" s="137" t="s">
        <v>338</v>
      </c>
      <c r="BR35" s="137" t="s">
        <v>338</v>
      </c>
      <c r="BS35" s="137" t="s">
        <v>338</v>
      </c>
    </row>
    <row r="36" ht="15.75" customHeight="1">
      <c r="A36" s="133">
        <v>44290.0</v>
      </c>
      <c r="B36" s="134">
        <v>112301.0</v>
      </c>
      <c r="C36" s="136">
        <v>121850.0</v>
      </c>
      <c r="D36" s="136">
        <v>105514.0</v>
      </c>
      <c r="E36" s="135">
        <f t="shared" si="3"/>
        <v>1.085030409</v>
      </c>
      <c r="F36" s="135">
        <f t="shared" si="4"/>
        <v>0.9395642069</v>
      </c>
      <c r="G36" s="134">
        <v>911631.0</v>
      </c>
      <c r="H36" s="136">
        <v>488136.0</v>
      </c>
      <c r="I36" s="136">
        <v>83786.0</v>
      </c>
      <c r="J36" s="135">
        <f t="shared" si="5"/>
        <v>0.5354534894</v>
      </c>
      <c r="K36" s="135">
        <f t="shared" si="6"/>
        <v>0.09190780041</v>
      </c>
      <c r="L36" s="134">
        <v>1976757.0</v>
      </c>
      <c r="M36" s="136">
        <v>742355.0</v>
      </c>
      <c r="N36" s="136">
        <v>308776.0</v>
      </c>
      <c r="O36" s="135">
        <f t="shared" si="7"/>
        <v>0.3755418597</v>
      </c>
      <c r="P36" s="135">
        <f t="shared" si="8"/>
        <v>0.1562033168</v>
      </c>
      <c r="Q36" s="134">
        <v>3000689.0</v>
      </c>
      <c r="R36" s="134">
        <f t="shared" ref="R36:S36" si="79">C36+H36+M36</f>
        <v>1352341</v>
      </c>
      <c r="S36" s="134">
        <f t="shared" si="79"/>
        <v>498076</v>
      </c>
      <c r="T36" s="135">
        <f t="shared" si="11"/>
        <v>0.4506768279</v>
      </c>
      <c r="U36" s="135">
        <f t="shared" si="12"/>
        <v>0.1659872116</v>
      </c>
      <c r="V36" s="135"/>
      <c r="W36" s="135"/>
      <c r="X36" s="135"/>
      <c r="Y36" s="135"/>
      <c r="Z36" s="135"/>
      <c r="AA36" s="135"/>
      <c r="AB36" s="135"/>
      <c r="AC36" s="134"/>
      <c r="AD36" s="134"/>
      <c r="AE36" s="134"/>
      <c r="AF36" s="134"/>
      <c r="AG36" s="134"/>
      <c r="AH36" s="134">
        <v>1468764.0</v>
      </c>
      <c r="AI36" s="136">
        <v>1441914.0</v>
      </c>
      <c r="AJ36" s="136">
        <v>1293500.0</v>
      </c>
      <c r="AK36" s="135">
        <f t="shared" si="13"/>
        <v>0.9817193232</v>
      </c>
      <c r="AL36" s="135">
        <f t="shared" si="14"/>
        <v>0.8806724566</v>
      </c>
      <c r="AM36" s="136">
        <v>2.1553118E7</v>
      </c>
      <c r="AN36" s="136">
        <v>1721077.0</v>
      </c>
      <c r="AO36" s="136">
        <v>261638.0</v>
      </c>
      <c r="AP36" s="135">
        <f t="shared" si="15"/>
        <v>0.0798528083</v>
      </c>
      <c r="AQ36" s="135">
        <f t="shared" si="16"/>
        <v>0.01213921809</v>
      </c>
      <c r="AR36" s="134">
        <v>1.7327169E7</v>
      </c>
      <c r="AS36" s="136">
        <v>5466191.0</v>
      </c>
      <c r="AT36" s="136">
        <v>2459263.0</v>
      </c>
      <c r="AU36" s="135">
        <f t="shared" si="17"/>
        <v>0.3154693649</v>
      </c>
      <c r="AV36" s="135">
        <f t="shared" si="18"/>
        <v>0.1419310333</v>
      </c>
      <c r="AW36" s="134">
        <f t="shared" si="19"/>
        <v>40349051</v>
      </c>
      <c r="AX36" s="136">
        <f t="shared" ref="AX36:AY36" si="80">AI36+AN36+AS36</f>
        <v>8629182</v>
      </c>
      <c r="AY36" s="138">
        <f t="shared" si="80"/>
        <v>4014401</v>
      </c>
      <c r="AZ36" s="135">
        <f t="shared" si="21"/>
        <v>0.2138633199</v>
      </c>
      <c r="BA36" s="135">
        <f t="shared" si="22"/>
        <v>0.09949183191</v>
      </c>
      <c r="BB36" s="135"/>
      <c r="BC36" s="135"/>
      <c r="BD36" s="137"/>
      <c r="BE36" s="137"/>
      <c r="BF36" s="137"/>
      <c r="BG36" s="137"/>
      <c r="BH36" s="137"/>
      <c r="BI36" s="137"/>
      <c r="BJ36" s="137"/>
      <c r="BK36" s="137"/>
      <c r="BL36" s="137"/>
      <c r="BM36" s="137"/>
      <c r="BN36" s="137"/>
      <c r="BO36" s="137"/>
      <c r="BP36" s="137" t="s">
        <v>338</v>
      </c>
      <c r="BQ36" s="137" t="s">
        <v>338</v>
      </c>
      <c r="BR36" s="137" t="s">
        <v>338</v>
      </c>
      <c r="BS36" s="137" t="s">
        <v>338</v>
      </c>
    </row>
    <row r="37" ht="15.75" customHeight="1">
      <c r="A37" s="133">
        <v>44291.0</v>
      </c>
      <c r="B37" s="134">
        <v>112301.0</v>
      </c>
      <c r="C37" s="136">
        <v>122092.0</v>
      </c>
      <c r="D37" s="136">
        <v>106037.0</v>
      </c>
      <c r="E37" s="135">
        <f t="shared" si="3"/>
        <v>1.087185332</v>
      </c>
      <c r="F37" s="135">
        <f t="shared" si="4"/>
        <v>0.9442213337</v>
      </c>
      <c r="G37" s="134">
        <v>911631.0</v>
      </c>
      <c r="H37" s="136">
        <v>493235.0</v>
      </c>
      <c r="I37" s="136">
        <v>109251.0</v>
      </c>
      <c r="J37" s="135">
        <f t="shared" si="5"/>
        <v>0.5410467612</v>
      </c>
      <c r="K37" s="135">
        <f t="shared" si="6"/>
        <v>0.1198412516</v>
      </c>
      <c r="L37" s="134">
        <v>1976757.0</v>
      </c>
      <c r="M37" s="136">
        <v>771861.0</v>
      </c>
      <c r="N37" s="136">
        <v>330815.0</v>
      </c>
      <c r="O37" s="135">
        <f t="shared" si="7"/>
        <v>0.3904683277</v>
      </c>
      <c r="P37" s="135">
        <f t="shared" si="8"/>
        <v>0.1673523858</v>
      </c>
      <c r="Q37" s="134">
        <v>3000689.0</v>
      </c>
      <c r="R37" s="134">
        <f t="shared" ref="R37:S37" si="81">C37+H37+M37</f>
        <v>1387188</v>
      </c>
      <c r="S37" s="134">
        <f t="shared" si="81"/>
        <v>546103</v>
      </c>
      <c r="T37" s="135">
        <f t="shared" si="11"/>
        <v>0.4622898274</v>
      </c>
      <c r="U37" s="135">
        <f t="shared" si="12"/>
        <v>0.1819925357</v>
      </c>
      <c r="V37" s="135"/>
      <c r="W37" s="135"/>
      <c r="X37" s="135"/>
      <c r="Y37" s="135"/>
      <c r="Z37" s="135"/>
      <c r="AA37" s="135"/>
      <c r="AB37" s="135"/>
      <c r="AC37" s="134"/>
      <c r="AD37" s="134"/>
      <c r="AE37" s="134"/>
      <c r="AF37" s="134"/>
      <c r="AG37" s="134"/>
      <c r="AH37" s="134">
        <v>1468764.0</v>
      </c>
      <c r="AI37" s="136">
        <v>1443385.0</v>
      </c>
      <c r="AJ37" s="136">
        <v>1297351.0</v>
      </c>
      <c r="AK37" s="135">
        <f t="shared" si="13"/>
        <v>0.9827208456</v>
      </c>
      <c r="AL37" s="135">
        <f t="shared" si="14"/>
        <v>0.883294389</v>
      </c>
      <c r="AM37" s="136">
        <v>2.1553118E7</v>
      </c>
      <c r="AN37" s="136">
        <v>1771003.0</v>
      </c>
      <c r="AO37" s="136">
        <v>329227.0</v>
      </c>
      <c r="AP37" s="135">
        <f t="shared" si="15"/>
        <v>0.08216922489</v>
      </c>
      <c r="AQ37" s="135">
        <f t="shared" si="16"/>
        <v>0.01527514488</v>
      </c>
      <c r="AR37" s="134">
        <v>1.7327169E7</v>
      </c>
      <c r="AS37" s="136">
        <v>5641985.0</v>
      </c>
      <c r="AT37" s="136">
        <v>2604222.0</v>
      </c>
      <c r="AU37" s="135">
        <f t="shared" si="17"/>
        <v>0.3256149346</v>
      </c>
      <c r="AV37" s="135">
        <f t="shared" si="18"/>
        <v>0.1502970277</v>
      </c>
      <c r="AW37" s="134">
        <f t="shared" si="19"/>
        <v>40349051</v>
      </c>
      <c r="AX37" s="136">
        <f t="shared" ref="AX37:AY37" si="82">AI37+AN37+AS37</f>
        <v>8856373</v>
      </c>
      <c r="AY37" s="138">
        <f t="shared" si="82"/>
        <v>4230800</v>
      </c>
      <c r="AZ37" s="135">
        <f t="shared" si="21"/>
        <v>0.2194939603</v>
      </c>
      <c r="BA37" s="135">
        <f t="shared" si="22"/>
        <v>0.1048550064</v>
      </c>
      <c r="BB37" s="135"/>
      <c r="BC37" s="135"/>
      <c r="BD37" s="137"/>
      <c r="BE37" s="137"/>
      <c r="BF37" s="137"/>
      <c r="BG37" s="137"/>
      <c r="BH37" s="137"/>
      <c r="BI37" s="137"/>
      <c r="BJ37" s="137"/>
      <c r="BK37" s="137"/>
      <c r="BL37" s="137"/>
      <c r="BM37" s="137"/>
      <c r="BN37" s="137"/>
      <c r="BO37" s="137"/>
      <c r="BP37" s="137" t="s">
        <v>338</v>
      </c>
      <c r="BQ37" s="137" t="s">
        <v>338</v>
      </c>
      <c r="BR37" s="137" t="s">
        <v>338</v>
      </c>
      <c r="BS37" s="137" t="s">
        <v>338</v>
      </c>
    </row>
    <row r="38" ht="15.75" customHeight="1">
      <c r="A38" s="133">
        <v>44292.0</v>
      </c>
      <c r="B38" s="134">
        <v>112301.0</v>
      </c>
      <c r="C38" s="136">
        <v>122326.0</v>
      </c>
      <c r="D38" s="136">
        <v>106437.0</v>
      </c>
      <c r="E38" s="135">
        <f t="shared" si="3"/>
        <v>1.089269018</v>
      </c>
      <c r="F38" s="135">
        <f t="shared" si="4"/>
        <v>0.9477831898</v>
      </c>
      <c r="G38" s="134">
        <v>911631.0</v>
      </c>
      <c r="H38" s="136">
        <v>496569.0</v>
      </c>
      <c r="I38" s="136">
        <v>124880.0</v>
      </c>
      <c r="J38" s="135">
        <f t="shared" si="5"/>
        <v>0.5447039427</v>
      </c>
      <c r="K38" s="135">
        <f t="shared" si="6"/>
        <v>0.1369852495</v>
      </c>
      <c r="L38" s="134">
        <v>1976757.0</v>
      </c>
      <c r="M38" s="136">
        <v>796248.0</v>
      </c>
      <c r="N38" s="136">
        <v>349648.0</v>
      </c>
      <c r="O38" s="135">
        <f t="shared" si="7"/>
        <v>0.4028052006</v>
      </c>
      <c r="P38" s="135">
        <f t="shared" si="8"/>
        <v>0.1768796063</v>
      </c>
      <c r="Q38" s="134">
        <v>3000689.0</v>
      </c>
      <c r="R38" s="134">
        <f t="shared" ref="R38:S38" si="83">C38+H38+M38</f>
        <v>1415143</v>
      </c>
      <c r="S38" s="134">
        <f t="shared" si="83"/>
        <v>580965</v>
      </c>
      <c r="T38" s="135">
        <f t="shared" si="11"/>
        <v>0.4716060212</v>
      </c>
      <c r="U38" s="135">
        <f t="shared" si="12"/>
        <v>0.1936105341</v>
      </c>
      <c r="V38" s="135"/>
      <c r="W38" s="135"/>
      <c r="X38" s="135"/>
      <c r="Y38" s="135"/>
      <c r="Z38" s="135"/>
      <c r="AA38" s="135"/>
      <c r="AB38" s="135"/>
      <c r="AC38" s="134"/>
      <c r="AD38" s="134"/>
      <c r="AE38" s="134"/>
      <c r="AF38" s="134"/>
      <c r="AG38" s="134"/>
      <c r="AH38" s="134">
        <v>1468764.0</v>
      </c>
      <c r="AI38" s="136">
        <v>1444800.0</v>
      </c>
      <c r="AJ38" s="136">
        <v>1300745.0</v>
      </c>
      <c r="AK38" s="135">
        <f t="shared" si="13"/>
        <v>0.9836842406</v>
      </c>
      <c r="AL38" s="135">
        <f t="shared" si="14"/>
        <v>0.8856051755</v>
      </c>
      <c r="AM38" s="136">
        <v>2.1553118E7</v>
      </c>
      <c r="AN38" s="136">
        <v>1813087.0</v>
      </c>
      <c r="AO38" s="136">
        <v>400533.0</v>
      </c>
      <c r="AP38" s="135">
        <f t="shared" si="15"/>
        <v>0.08412179621</v>
      </c>
      <c r="AQ38" s="135">
        <f t="shared" si="16"/>
        <v>0.01858352931</v>
      </c>
      <c r="AR38" s="134">
        <v>1.7327169E7</v>
      </c>
      <c r="AS38" s="136">
        <v>5763219.0</v>
      </c>
      <c r="AT38" s="136">
        <v>2730226.0</v>
      </c>
      <c r="AU38" s="135">
        <f t="shared" si="17"/>
        <v>0.3326116921</v>
      </c>
      <c r="AV38" s="135">
        <f t="shared" si="18"/>
        <v>0.1575690755</v>
      </c>
      <c r="AW38" s="134">
        <f t="shared" si="19"/>
        <v>40349051</v>
      </c>
      <c r="AX38" s="136">
        <f t="shared" ref="AX38:AY38" si="84">AI38+AN38+AS38</f>
        <v>9021106</v>
      </c>
      <c r="AY38" s="138">
        <f t="shared" si="84"/>
        <v>4431504</v>
      </c>
      <c r="AZ38" s="135">
        <f t="shared" si="21"/>
        <v>0.2235766586</v>
      </c>
      <c r="BA38" s="135">
        <f t="shared" si="22"/>
        <v>0.1098292002</v>
      </c>
      <c r="BB38" s="135"/>
      <c r="BC38" s="135"/>
      <c r="BD38" s="137"/>
      <c r="BE38" s="137"/>
      <c r="BF38" s="137"/>
      <c r="BG38" s="137"/>
      <c r="BH38" s="137"/>
      <c r="BI38" s="137"/>
      <c r="BJ38" s="137"/>
      <c r="BK38" s="137"/>
      <c r="BL38" s="137"/>
      <c r="BM38" s="137"/>
      <c r="BN38" s="137"/>
      <c r="BO38" s="137"/>
      <c r="BP38" s="137" t="s">
        <v>338</v>
      </c>
      <c r="BQ38" s="137" t="s">
        <v>338</v>
      </c>
      <c r="BR38" s="137" t="s">
        <v>338</v>
      </c>
      <c r="BS38" s="137" t="s">
        <v>338</v>
      </c>
    </row>
    <row r="39" ht="15.75" customHeight="1">
      <c r="A39" s="133">
        <v>44293.0</v>
      </c>
      <c r="B39" s="134">
        <v>112301.0</v>
      </c>
      <c r="C39" s="136">
        <v>122553.0</v>
      </c>
      <c r="D39" s="136">
        <v>106800.0</v>
      </c>
      <c r="E39" s="135">
        <f t="shared" si="3"/>
        <v>1.091290371</v>
      </c>
      <c r="F39" s="135">
        <f t="shared" si="4"/>
        <v>0.9510155742</v>
      </c>
      <c r="G39" s="134">
        <v>911631.0</v>
      </c>
      <c r="H39" s="136">
        <v>500370.0</v>
      </c>
      <c r="I39" s="136">
        <v>142698.0</v>
      </c>
      <c r="J39" s="135">
        <f t="shared" si="5"/>
        <v>0.5488733929</v>
      </c>
      <c r="K39" s="135">
        <f t="shared" si="6"/>
        <v>0.1565304383</v>
      </c>
      <c r="L39" s="134">
        <v>1976757.0</v>
      </c>
      <c r="M39" s="136">
        <v>813740.0</v>
      </c>
      <c r="N39" s="136">
        <v>369813.0</v>
      </c>
      <c r="O39" s="135">
        <f t="shared" si="7"/>
        <v>0.4116540374</v>
      </c>
      <c r="P39" s="135">
        <f t="shared" si="8"/>
        <v>0.1870806579</v>
      </c>
      <c r="Q39" s="134">
        <v>3000689.0</v>
      </c>
      <c r="R39" s="134">
        <f t="shared" ref="R39:S39" si="85">C39+H39+M39</f>
        <v>1436663</v>
      </c>
      <c r="S39" s="134">
        <f t="shared" si="85"/>
        <v>619311</v>
      </c>
      <c r="T39" s="135">
        <f t="shared" si="11"/>
        <v>0.4787777074</v>
      </c>
      <c r="U39" s="135">
        <f t="shared" si="12"/>
        <v>0.2063895992</v>
      </c>
      <c r="V39" s="135"/>
      <c r="W39" s="135"/>
      <c r="X39" s="135"/>
      <c r="Y39" s="135"/>
      <c r="Z39" s="135"/>
      <c r="AA39" s="135"/>
      <c r="AB39" s="135"/>
      <c r="AC39" s="134"/>
      <c r="AD39" s="134"/>
      <c r="AE39" s="134"/>
      <c r="AF39" s="134"/>
      <c r="AG39" s="134"/>
      <c r="AH39" s="134">
        <v>1468764.0</v>
      </c>
      <c r="AI39" s="136">
        <v>1445970.0</v>
      </c>
      <c r="AJ39" s="136">
        <v>1302596.0</v>
      </c>
      <c r="AK39" s="135">
        <f t="shared" si="13"/>
        <v>0.9844808288</v>
      </c>
      <c r="AL39" s="135">
        <f t="shared" si="14"/>
        <v>0.8868654188</v>
      </c>
      <c r="AM39" s="136">
        <v>2.1553118E7</v>
      </c>
      <c r="AN39" s="136">
        <v>1844923.0</v>
      </c>
      <c r="AO39" s="136">
        <v>439807.0</v>
      </c>
      <c r="AP39" s="135">
        <f t="shared" si="15"/>
        <v>0.08559889107</v>
      </c>
      <c r="AQ39" s="135">
        <f t="shared" si="16"/>
        <v>0.02040572506</v>
      </c>
      <c r="AR39" s="134">
        <v>1.7327169E7</v>
      </c>
      <c r="AS39" s="136">
        <v>5905406.0</v>
      </c>
      <c r="AT39" s="136">
        <v>2812292.0</v>
      </c>
      <c r="AU39" s="135">
        <f t="shared" si="17"/>
        <v>0.3408177066</v>
      </c>
      <c r="AV39" s="135">
        <f t="shared" si="18"/>
        <v>0.1623053368</v>
      </c>
      <c r="AW39" s="134">
        <f t="shared" si="19"/>
        <v>40349051</v>
      </c>
      <c r="AX39" s="136">
        <f t="shared" ref="AX39:AY39" si="86">AI39+AN39+AS39</f>
        <v>9196299</v>
      </c>
      <c r="AY39" s="138">
        <f t="shared" si="86"/>
        <v>4554695</v>
      </c>
      <c r="AZ39" s="135">
        <f t="shared" si="21"/>
        <v>0.2279185947</v>
      </c>
      <c r="BA39" s="135">
        <f t="shared" si="22"/>
        <v>0.1128823327</v>
      </c>
      <c r="BB39" s="135"/>
      <c r="BC39" s="135"/>
      <c r="BD39" s="137"/>
      <c r="BE39" s="137"/>
      <c r="BF39" s="137"/>
      <c r="BG39" s="137"/>
      <c r="BH39" s="137"/>
      <c r="BI39" s="137"/>
      <c r="BJ39" s="137"/>
      <c r="BK39" s="137"/>
      <c r="BL39" s="137"/>
      <c r="BM39" s="137"/>
      <c r="BN39" s="137"/>
      <c r="BO39" s="137"/>
      <c r="BP39" s="137" t="s">
        <v>338</v>
      </c>
      <c r="BQ39" s="137" t="s">
        <v>338</v>
      </c>
      <c r="BR39" s="137" t="s">
        <v>338</v>
      </c>
      <c r="BS39" s="137" t="s">
        <v>338</v>
      </c>
    </row>
    <row r="40" ht="15.75" customHeight="1">
      <c r="A40" s="133">
        <v>44294.0</v>
      </c>
      <c r="B40" s="134">
        <v>112301.0</v>
      </c>
      <c r="C40" s="136">
        <v>123061.0</v>
      </c>
      <c r="D40" s="136">
        <v>107175.0</v>
      </c>
      <c r="E40" s="135">
        <f t="shared" si="3"/>
        <v>1.095813929</v>
      </c>
      <c r="F40" s="135">
        <f t="shared" si="4"/>
        <v>0.9543548143</v>
      </c>
      <c r="G40" s="134">
        <v>911631.0</v>
      </c>
      <c r="H40" s="136">
        <v>507667.0</v>
      </c>
      <c r="I40" s="136">
        <v>148824.0</v>
      </c>
      <c r="J40" s="135">
        <f t="shared" si="5"/>
        <v>0.5568777279</v>
      </c>
      <c r="K40" s="135">
        <f t="shared" si="6"/>
        <v>0.1632502624</v>
      </c>
      <c r="L40" s="134">
        <v>1976757.0</v>
      </c>
      <c r="M40" s="136">
        <v>844961.0</v>
      </c>
      <c r="N40" s="136">
        <v>388298.0</v>
      </c>
      <c r="O40" s="135">
        <f t="shared" si="7"/>
        <v>0.427448088</v>
      </c>
      <c r="P40" s="135">
        <f t="shared" si="8"/>
        <v>0.1964318325</v>
      </c>
      <c r="Q40" s="134">
        <v>3000689.0</v>
      </c>
      <c r="R40" s="134">
        <f t="shared" ref="R40:S40" si="87">C40+H40+M40</f>
        <v>1475689</v>
      </c>
      <c r="S40" s="134">
        <f t="shared" si="87"/>
        <v>644297</v>
      </c>
      <c r="T40" s="135">
        <f t="shared" si="11"/>
        <v>0.4917833871</v>
      </c>
      <c r="U40" s="135">
        <f t="shared" si="12"/>
        <v>0.2147163535</v>
      </c>
      <c r="V40" s="135"/>
      <c r="W40" s="135"/>
      <c r="X40" s="135"/>
      <c r="Y40" s="135"/>
      <c r="Z40" s="135"/>
      <c r="AA40" s="135"/>
      <c r="AB40" s="135"/>
      <c r="AC40" s="134"/>
      <c r="AD40" s="134"/>
      <c r="AE40" s="134"/>
      <c r="AF40" s="134"/>
      <c r="AG40" s="134"/>
      <c r="AH40" s="134">
        <v>1468764.0</v>
      </c>
      <c r="AI40" s="136">
        <v>1447505.0</v>
      </c>
      <c r="AJ40" s="136">
        <v>1304661.0</v>
      </c>
      <c r="AK40" s="135">
        <f t="shared" si="13"/>
        <v>0.9855259252</v>
      </c>
      <c r="AL40" s="135">
        <f t="shared" si="14"/>
        <v>0.8882713629</v>
      </c>
      <c r="AM40" s="136">
        <v>2.1553118E7</v>
      </c>
      <c r="AN40" s="136">
        <v>1886623.0</v>
      </c>
      <c r="AO40" s="136">
        <v>461735.0</v>
      </c>
      <c r="AP40" s="135">
        <f t="shared" si="15"/>
        <v>0.08753364594</v>
      </c>
      <c r="AQ40" s="135">
        <f t="shared" si="16"/>
        <v>0.02142311846</v>
      </c>
      <c r="AR40" s="134">
        <v>1.7327169E7</v>
      </c>
      <c r="AS40" s="136">
        <v>6039462.0</v>
      </c>
      <c r="AT40" s="136">
        <v>2931000.0</v>
      </c>
      <c r="AU40" s="135">
        <f t="shared" si="17"/>
        <v>0.348554458</v>
      </c>
      <c r="AV40" s="135">
        <f t="shared" si="18"/>
        <v>0.1691563117</v>
      </c>
      <c r="AW40" s="134">
        <f t="shared" si="19"/>
        <v>40349051</v>
      </c>
      <c r="AX40" s="136">
        <f t="shared" ref="AX40:AY40" si="88">AI40+AN40+AS40</f>
        <v>9373590</v>
      </c>
      <c r="AY40" s="138">
        <f t="shared" si="88"/>
        <v>4697396</v>
      </c>
      <c r="AZ40" s="135">
        <f t="shared" si="21"/>
        <v>0.232312527</v>
      </c>
      <c r="BA40" s="135">
        <f t="shared" si="22"/>
        <v>0.1164189958</v>
      </c>
      <c r="BB40" s="135"/>
      <c r="BC40" s="135"/>
      <c r="BD40" s="137"/>
      <c r="BE40" s="137"/>
      <c r="BF40" s="137"/>
      <c r="BG40" s="137"/>
      <c r="BH40" s="137"/>
      <c r="BI40" s="137"/>
      <c r="BJ40" s="137"/>
      <c r="BK40" s="137"/>
      <c r="BL40" s="137"/>
      <c r="BM40" s="137"/>
      <c r="BN40" s="137"/>
      <c r="BO40" s="137"/>
      <c r="BP40" s="137" t="s">
        <v>338</v>
      </c>
      <c r="BQ40" s="137" t="s">
        <v>338</v>
      </c>
      <c r="BR40" s="137" t="s">
        <v>338</v>
      </c>
      <c r="BS40" s="137" t="s">
        <v>338</v>
      </c>
    </row>
    <row r="41" ht="15.75" customHeight="1">
      <c r="A41" s="133">
        <v>44295.0</v>
      </c>
      <c r="B41" s="134">
        <v>112301.0</v>
      </c>
      <c r="C41" s="136">
        <v>123387.0</v>
      </c>
      <c r="D41" s="136">
        <v>107509.0</v>
      </c>
      <c r="E41" s="135">
        <f t="shared" si="3"/>
        <v>1.098716841</v>
      </c>
      <c r="F41" s="135">
        <f t="shared" si="4"/>
        <v>0.9573289641</v>
      </c>
      <c r="G41" s="134">
        <v>911631.0</v>
      </c>
      <c r="H41" s="136">
        <v>516816.0</v>
      </c>
      <c r="I41" s="136">
        <v>166705.0</v>
      </c>
      <c r="J41" s="135">
        <f t="shared" si="5"/>
        <v>0.5669135867</v>
      </c>
      <c r="K41" s="135">
        <f t="shared" si="6"/>
        <v>0.1828645581</v>
      </c>
      <c r="L41" s="134">
        <v>1976757.0</v>
      </c>
      <c r="M41" s="136">
        <v>866503.0</v>
      </c>
      <c r="N41" s="136">
        <v>402918.0</v>
      </c>
      <c r="O41" s="135">
        <f t="shared" si="7"/>
        <v>0.438345735</v>
      </c>
      <c r="P41" s="135">
        <f t="shared" si="8"/>
        <v>0.2038277846</v>
      </c>
      <c r="Q41" s="134">
        <v>3000689.0</v>
      </c>
      <c r="R41" s="134">
        <f t="shared" ref="R41:S41" si="89">C41+H41+M41</f>
        <v>1506706</v>
      </c>
      <c r="S41" s="134">
        <f t="shared" si="89"/>
        <v>677132</v>
      </c>
      <c r="T41" s="135">
        <f t="shared" si="11"/>
        <v>0.5021200131</v>
      </c>
      <c r="U41" s="135">
        <f t="shared" si="12"/>
        <v>0.2256588404</v>
      </c>
      <c r="V41" s="135"/>
      <c r="W41" s="135"/>
      <c r="X41" s="135"/>
      <c r="Y41" s="135"/>
      <c r="Z41" s="135"/>
      <c r="AA41" s="135"/>
      <c r="AB41" s="135"/>
      <c r="AC41" s="134"/>
      <c r="AD41" s="134"/>
      <c r="AE41" s="134"/>
      <c r="AF41" s="134"/>
      <c r="AG41" s="134"/>
      <c r="AH41" s="134">
        <v>1468764.0</v>
      </c>
      <c r="AI41" s="136">
        <v>1451679.0</v>
      </c>
      <c r="AJ41" s="136">
        <v>1309418.0</v>
      </c>
      <c r="AK41" s="135">
        <f t="shared" si="13"/>
        <v>0.9883677705</v>
      </c>
      <c r="AL41" s="135">
        <f t="shared" si="14"/>
        <v>0.8915101405</v>
      </c>
      <c r="AM41" s="136">
        <v>2.1553118E7</v>
      </c>
      <c r="AN41" s="136">
        <v>1970580.0</v>
      </c>
      <c r="AO41" s="136">
        <v>541811.0</v>
      </c>
      <c r="AP41" s="135">
        <f t="shared" si="15"/>
        <v>0.09142899881</v>
      </c>
      <c r="AQ41" s="135">
        <f t="shared" si="16"/>
        <v>0.02513840457</v>
      </c>
      <c r="AR41" s="134">
        <v>1.7327169E7</v>
      </c>
      <c r="AS41" s="136">
        <v>6386485.0</v>
      </c>
      <c r="AT41" s="136">
        <v>3100990.0</v>
      </c>
      <c r="AU41" s="135">
        <f t="shared" si="17"/>
        <v>0.3685821383</v>
      </c>
      <c r="AV41" s="135">
        <f t="shared" si="18"/>
        <v>0.1789669161</v>
      </c>
      <c r="AW41" s="134">
        <f t="shared" si="19"/>
        <v>40349051</v>
      </c>
      <c r="AX41" s="136">
        <f t="shared" ref="AX41:AY41" si="90">AI41+AN41+AS41</f>
        <v>9808744</v>
      </c>
      <c r="AY41" s="138">
        <f t="shared" si="90"/>
        <v>4952219</v>
      </c>
      <c r="AZ41" s="135">
        <f t="shared" si="21"/>
        <v>0.2430972664</v>
      </c>
      <c r="BA41" s="135">
        <f t="shared" si="22"/>
        <v>0.1227344603</v>
      </c>
      <c r="BB41" s="135"/>
      <c r="BC41" s="135"/>
      <c r="BD41" s="137"/>
      <c r="BE41" s="137"/>
      <c r="BF41" s="137"/>
      <c r="BG41" s="137"/>
      <c r="BH41" s="137"/>
      <c r="BI41" s="137"/>
      <c r="BJ41" s="137"/>
      <c r="BK41" s="137"/>
      <c r="BL41" s="137"/>
      <c r="BM41" s="137"/>
      <c r="BN41" s="137"/>
      <c r="BO41" s="137"/>
      <c r="BP41" s="137" t="s">
        <v>338</v>
      </c>
      <c r="BQ41" s="137" t="s">
        <v>338</v>
      </c>
      <c r="BR41" s="137" t="s">
        <v>338</v>
      </c>
      <c r="BS41" s="137" t="s">
        <v>338</v>
      </c>
    </row>
    <row r="42" ht="15.75" customHeight="1">
      <c r="A42" s="133">
        <v>44296.0</v>
      </c>
      <c r="B42" s="134">
        <v>112301.0</v>
      </c>
      <c r="C42" s="136">
        <v>123474.0</v>
      </c>
      <c r="D42" s="136">
        <v>107573.0</v>
      </c>
      <c r="E42" s="135">
        <f t="shared" si="3"/>
        <v>1.099491545</v>
      </c>
      <c r="F42" s="135">
        <f t="shared" si="4"/>
        <v>0.9578988611</v>
      </c>
      <c r="G42" s="134">
        <v>911631.0</v>
      </c>
      <c r="H42" s="136">
        <v>523861.0</v>
      </c>
      <c r="I42" s="136">
        <v>173234.0</v>
      </c>
      <c r="J42" s="135">
        <f t="shared" si="5"/>
        <v>0.5746414942</v>
      </c>
      <c r="K42" s="135">
        <f t="shared" si="6"/>
        <v>0.1900264471</v>
      </c>
      <c r="L42" s="134">
        <v>1976757.0</v>
      </c>
      <c r="M42" s="136">
        <v>880884.0</v>
      </c>
      <c r="N42" s="136">
        <v>406805.0</v>
      </c>
      <c r="O42" s="135">
        <f t="shared" si="7"/>
        <v>0.4456207819</v>
      </c>
      <c r="P42" s="135">
        <f t="shared" si="8"/>
        <v>0.2057941366</v>
      </c>
      <c r="Q42" s="134">
        <v>3000689.0</v>
      </c>
      <c r="R42" s="134">
        <f t="shared" ref="R42:S42" si="91">C42+H42+M42</f>
        <v>1528219</v>
      </c>
      <c r="S42" s="134">
        <f t="shared" si="91"/>
        <v>687612</v>
      </c>
      <c r="T42" s="135">
        <f t="shared" si="11"/>
        <v>0.5092893665</v>
      </c>
      <c r="U42" s="135">
        <f t="shared" si="12"/>
        <v>0.2291513716</v>
      </c>
      <c r="V42" s="135"/>
      <c r="W42" s="135"/>
      <c r="X42" s="135"/>
      <c r="Y42" s="135"/>
      <c r="Z42" s="135"/>
      <c r="AA42" s="135"/>
      <c r="AB42" s="135"/>
      <c r="AC42" s="134"/>
      <c r="AD42" s="134"/>
      <c r="AE42" s="134"/>
      <c r="AF42" s="134"/>
      <c r="AG42" s="134"/>
      <c r="AH42" s="134">
        <v>1468764.0</v>
      </c>
      <c r="AI42" s="136">
        <v>1453325.0</v>
      </c>
      <c r="AJ42" s="136">
        <v>1310929.0</v>
      </c>
      <c r="AK42" s="135">
        <f t="shared" si="13"/>
        <v>0.9894884406</v>
      </c>
      <c r="AL42" s="135">
        <f t="shared" si="14"/>
        <v>0.8925388967</v>
      </c>
      <c r="AM42" s="136">
        <v>2.1553118E7</v>
      </c>
      <c r="AN42" s="136">
        <v>2019832.0</v>
      </c>
      <c r="AO42" s="136">
        <v>588340.0</v>
      </c>
      <c r="AP42" s="135">
        <f t="shared" si="15"/>
        <v>0.09371414382</v>
      </c>
      <c r="AQ42" s="135">
        <f t="shared" si="16"/>
        <v>0.02729721055</v>
      </c>
      <c r="AR42" s="134">
        <v>1.7327169E7</v>
      </c>
      <c r="AS42" s="136">
        <v>6529170.0</v>
      </c>
      <c r="AT42" s="136">
        <v>3179779.0</v>
      </c>
      <c r="AU42" s="135">
        <f t="shared" si="17"/>
        <v>0.3768168937</v>
      </c>
      <c r="AV42" s="135">
        <f t="shared" si="18"/>
        <v>0.1835140524</v>
      </c>
      <c r="AW42" s="134">
        <f t="shared" si="19"/>
        <v>40349051</v>
      </c>
      <c r="AX42" s="136">
        <f t="shared" ref="AX42:AY42" si="92">AI42+AN42+AS42</f>
        <v>10002327</v>
      </c>
      <c r="AY42" s="138">
        <f t="shared" si="92"/>
        <v>5079048</v>
      </c>
      <c r="AZ42" s="135">
        <f t="shared" si="21"/>
        <v>0.2478949753</v>
      </c>
      <c r="BA42" s="135">
        <f t="shared" si="22"/>
        <v>0.1258777561</v>
      </c>
      <c r="BB42" s="135"/>
      <c r="BC42" s="135"/>
      <c r="BD42" s="137"/>
      <c r="BE42" s="137"/>
      <c r="BF42" s="137"/>
      <c r="BG42" s="137"/>
      <c r="BH42" s="137"/>
      <c r="BI42" s="137"/>
      <c r="BJ42" s="137"/>
      <c r="BK42" s="137"/>
      <c r="BL42" s="137"/>
      <c r="BM42" s="137"/>
      <c r="BN42" s="137"/>
      <c r="BO42" s="137"/>
      <c r="BP42" s="137" t="s">
        <v>338</v>
      </c>
      <c r="BQ42" s="137" t="s">
        <v>338</v>
      </c>
      <c r="BR42" s="137" t="s">
        <v>338</v>
      </c>
      <c r="BS42" s="137" t="s">
        <v>338</v>
      </c>
    </row>
    <row r="43" ht="15.75" customHeight="1">
      <c r="A43" s="133">
        <v>44297.0</v>
      </c>
      <c r="B43" s="134">
        <v>112301.0</v>
      </c>
      <c r="C43" s="136">
        <v>123485.0</v>
      </c>
      <c r="D43" s="136">
        <v>107583.0</v>
      </c>
      <c r="E43" s="135">
        <f t="shared" si="3"/>
        <v>1.099589496</v>
      </c>
      <c r="F43" s="135">
        <f t="shared" si="4"/>
        <v>0.9579879075</v>
      </c>
      <c r="G43" s="134">
        <v>911631.0</v>
      </c>
      <c r="H43" s="136">
        <v>526687.0</v>
      </c>
      <c r="I43" s="136">
        <v>177883.0</v>
      </c>
      <c r="J43" s="135">
        <f t="shared" si="5"/>
        <v>0.5777414327</v>
      </c>
      <c r="K43" s="135">
        <f t="shared" si="6"/>
        <v>0.1951260982</v>
      </c>
      <c r="L43" s="134">
        <v>1976757.0</v>
      </c>
      <c r="M43" s="136">
        <v>887215.0</v>
      </c>
      <c r="N43" s="136">
        <v>412014.0</v>
      </c>
      <c r="O43" s="135">
        <f t="shared" si="7"/>
        <v>0.4488235023</v>
      </c>
      <c r="P43" s="135">
        <f t="shared" si="8"/>
        <v>0.2084292607</v>
      </c>
      <c r="Q43" s="134">
        <v>3000689.0</v>
      </c>
      <c r="R43" s="134">
        <f t="shared" ref="R43:S43" si="93">C43+H43+M43</f>
        <v>1537387</v>
      </c>
      <c r="S43" s="134">
        <f t="shared" si="93"/>
        <v>697480</v>
      </c>
      <c r="T43" s="135">
        <f t="shared" si="11"/>
        <v>0.5123446648</v>
      </c>
      <c r="U43" s="135">
        <f t="shared" si="12"/>
        <v>0.2324399496</v>
      </c>
      <c r="V43" s="135"/>
      <c r="W43" s="135"/>
      <c r="X43" s="135"/>
      <c r="Y43" s="135"/>
      <c r="Z43" s="135"/>
      <c r="AA43" s="135"/>
      <c r="AB43" s="135"/>
      <c r="AC43" s="134"/>
      <c r="AD43" s="134"/>
      <c r="AE43" s="134"/>
      <c r="AF43" s="134"/>
      <c r="AG43" s="134"/>
      <c r="AH43" s="134">
        <v>1468764.0</v>
      </c>
      <c r="AI43" s="136">
        <v>1453701.0</v>
      </c>
      <c r="AJ43" s="136">
        <v>1311259.0</v>
      </c>
      <c r="AK43" s="135">
        <f t="shared" si="13"/>
        <v>0.9897444382</v>
      </c>
      <c r="AL43" s="135">
        <f t="shared" si="14"/>
        <v>0.8927635754</v>
      </c>
      <c r="AM43" s="136">
        <v>2.1553118E7</v>
      </c>
      <c r="AN43" s="136">
        <v>2030311.0</v>
      </c>
      <c r="AO43" s="136">
        <v>597464.0</v>
      </c>
      <c r="AP43" s="135">
        <f t="shared" si="15"/>
        <v>0.09420033797</v>
      </c>
      <c r="AQ43" s="135">
        <f t="shared" si="16"/>
        <v>0.02772053677</v>
      </c>
      <c r="AR43" s="134">
        <v>1.7327169E7</v>
      </c>
      <c r="AS43" s="136">
        <v>6564802.0</v>
      </c>
      <c r="AT43" s="136">
        <v>3193198.0</v>
      </c>
      <c r="AU43" s="135">
        <f t="shared" si="17"/>
        <v>0.3788733174</v>
      </c>
      <c r="AV43" s="135">
        <f t="shared" si="18"/>
        <v>0.1842885009</v>
      </c>
      <c r="AW43" s="134">
        <f t="shared" si="19"/>
        <v>40349051</v>
      </c>
      <c r="AX43" s="136">
        <f t="shared" ref="AX43:AY43" si="94">AI43+AN43+AS43</f>
        <v>10048814</v>
      </c>
      <c r="AY43" s="138">
        <f t="shared" si="94"/>
        <v>5101921</v>
      </c>
      <c r="AZ43" s="135">
        <f t="shared" si="21"/>
        <v>0.2490470965</v>
      </c>
      <c r="BA43" s="135">
        <f t="shared" si="22"/>
        <v>0.1264446343</v>
      </c>
      <c r="BB43" s="135"/>
      <c r="BC43" s="135"/>
      <c r="BD43" s="137"/>
      <c r="BE43" s="137"/>
      <c r="BF43" s="137"/>
      <c r="BG43" s="137"/>
      <c r="BH43" s="137"/>
      <c r="BI43" s="137"/>
      <c r="BJ43" s="137"/>
      <c r="BK43" s="137"/>
      <c r="BL43" s="137"/>
      <c r="BM43" s="137"/>
      <c r="BN43" s="137"/>
      <c r="BO43" s="137"/>
      <c r="BP43" s="137" t="s">
        <v>338</v>
      </c>
      <c r="BQ43" s="137" t="s">
        <v>338</v>
      </c>
      <c r="BR43" s="137" t="s">
        <v>338</v>
      </c>
      <c r="BS43" s="137" t="s">
        <v>338</v>
      </c>
    </row>
    <row r="44" ht="15.75" customHeight="1">
      <c r="A44" s="133">
        <v>44298.0</v>
      </c>
      <c r="B44" s="134">
        <v>112301.0</v>
      </c>
      <c r="C44" s="136">
        <v>123958.0</v>
      </c>
      <c r="D44" s="136">
        <v>107968.0</v>
      </c>
      <c r="E44" s="135">
        <f t="shared" si="3"/>
        <v>1.103801391</v>
      </c>
      <c r="F44" s="135">
        <f t="shared" si="4"/>
        <v>0.961416194</v>
      </c>
      <c r="G44" s="134">
        <v>911631.0</v>
      </c>
      <c r="H44" s="136">
        <v>537125.0</v>
      </c>
      <c r="I44" s="136">
        <v>196464.0</v>
      </c>
      <c r="J44" s="135">
        <f t="shared" si="5"/>
        <v>0.5891912408</v>
      </c>
      <c r="K44" s="135">
        <f t="shared" si="6"/>
        <v>0.2155082484</v>
      </c>
      <c r="L44" s="134">
        <v>1976757.0</v>
      </c>
      <c r="M44" s="136">
        <v>907936.0</v>
      </c>
      <c r="N44" s="136">
        <v>424562.0</v>
      </c>
      <c r="O44" s="135">
        <f t="shared" si="7"/>
        <v>0.4593058226</v>
      </c>
      <c r="P44" s="135">
        <f t="shared" si="8"/>
        <v>0.2147770313</v>
      </c>
      <c r="Q44" s="134">
        <v>3000689.0</v>
      </c>
      <c r="R44" s="134">
        <f t="shared" ref="R44:S44" si="95">C44+H44+M44</f>
        <v>1569019</v>
      </c>
      <c r="S44" s="134">
        <f t="shared" si="95"/>
        <v>728994</v>
      </c>
      <c r="T44" s="135">
        <f t="shared" si="11"/>
        <v>0.5228862438</v>
      </c>
      <c r="U44" s="135">
        <f t="shared" si="12"/>
        <v>0.2429422043</v>
      </c>
      <c r="V44" s="135"/>
      <c r="W44" s="135"/>
      <c r="X44" s="135"/>
      <c r="Y44" s="135"/>
      <c r="Z44" s="135"/>
      <c r="AA44" s="135"/>
      <c r="AB44" s="135"/>
      <c r="AC44" s="134"/>
      <c r="AD44" s="134"/>
      <c r="AE44" s="134"/>
      <c r="AF44" s="134"/>
      <c r="AG44" s="134"/>
      <c r="AH44" s="134">
        <v>1468764.0</v>
      </c>
      <c r="AI44" s="136">
        <v>1455949.0</v>
      </c>
      <c r="AJ44" s="136">
        <v>1314396.0</v>
      </c>
      <c r="AK44" s="135">
        <f t="shared" si="13"/>
        <v>0.9912749768</v>
      </c>
      <c r="AL44" s="135">
        <f t="shared" si="14"/>
        <v>0.8948993848</v>
      </c>
      <c r="AM44" s="136">
        <v>2.1553118E7</v>
      </c>
      <c r="AN44" s="136">
        <v>2088158.0</v>
      </c>
      <c r="AO44" s="136">
        <v>672035.0</v>
      </c>
      <c r="AP44" s="135">
        <f t="shared" si="15"/>
        <v>0.09688426519</v>
      </c>
      <c r="AQ44" s="135">
        <f t="shared" si="16"/>
        <v>0.0311804074</v>
      </c>
      <c r="AR44" s="134">
        <v>1.7327169E7</v>
      </c>
      <c r="AS44" s="136">
        <v>6735239.0</v>
      </c>
      <c r="AT44" s="136">
        <v>3336070.0</v>
      </c>
      <c r="AU44" s="135">
        <f t="shared" si="17"/>
        <v>0.3887097194</v>
      </c>
      <c r="AV44" s="135">
        <f t="shared" si="18"/>
        <v>0.1925340487</v>
      </c>
      <c r="AW44" s="134">
        <f t="shared" si="19"/>
        <v>40349051</v>
      </c>
      <c r="AX44" s="136">
        <f t="shared" ref="AX44:AY44" si="96">AI44+AN44+AS44</f>
        <v>10279346</v>
      </c>
      <c r="AY44" s="138">
        <f t="shared" si="96"/>
        <v>5322501</v>
      </c>
      <c r="AZ44" s="135">
        <f t="shared" si="21"/>
        <v>0.2547605395</v>
      </c>
      <c r="BA44" s="135">
        <f t="shared" si="22"/>
        <v>0.1319114296</v>
      </c>
      <c r="BB44" s="135"/>
      <c r="BC44" s="135"/>
      <c r="BD44" s="137"/>
      <c r="BE44" s="137"/>
      <c r="BF44" s="137"/>
      <c r="BG44" s="137"/>
      <c r="BH44" s="137"/>
      <c r="BI44" s="137"/>
      <c r="BJ44" s="137"/>
      <c r="BK44" s="137"/>
      <c r="BL44" s="137"/>
      <c r="BM44" s="137"/>
      <c r="BN44" s="137"/>
      <c r="BO44" s="137"/>
      <c r="BP44" s="137" t="s">
        <v>338</v>
      </c>
      <c r="BQ44" s="137" t="s">
        <v>338</v>
      </c>
      <c r="BR44" s="137" t="s">
        <v>338</v>
      </c>
      <c r="BS44" s="137" t="s">
        <v>338</v>
      </c>
    </row>
    <row r="45" ht="15.75" customHeight="1">
      <c r="A45" s="133">
        <v>44299.0</v>
      </c>
      <c r="B45" s="134">
        <v>112301.0</v>
      </c>
      <c r="C45" s="136">
        <v>124255.0</v>
      </c>
      <c r="D45" s="136">
        <v>108205.0</v>
      </c>
      <c r="E45" s="135">
        <f t="shared" si="3"/>
        <v>1.106446069</v>
      </c>
      <c r="F45" s="135">
        <f t="shared" si="4"/>
        <v>0.9635265937</v>
      </c>
      <c r="G45" s="134">
        <v>911631.0</v>
      </c>
      <c r="H45" s="136">
        <v>540904.0</v>
      </c>
      <c r="I45" s="136">
        <v>210810.0</v>
      </c>
      <c r="J45" s="135">
        <f t="shared" si="5"/>
        <v>0.5933365583</v>
      </c>
      <c r="K45" s="135">
        <f t="shared" si="6"/>
        <v>0.2312448787</v>
      </c>
      <c r="L45" s="134">
        <v>1976757.0</v>
      </c>
      <c r="M45" s="136">
        <v>918905.0</v>
      </c>
      <c r="N45" s="136">
        <v>430157.0</v>
      </c>
      <c r="O45" s="135">
        <f t="shared" si="7"/>
        <v>0.4648548102</v>
      </c>
      <c r="P45" s="135">
        <f t="shared" si="8"/>
        <v>0.2176074247</v>
      </c>
      <c r="Q45" s="134">
        <v>3000689.0</v>
      </c>
      <c r="R45" s="134">
        <f t="shared" ref="R45:S45" si="97">C45+H45+M45</f>
        <v>1584064</v>
      </c>
      <c r="S45" s="134">
        <f t="shared" si="97"/>
        <v>749172</v>
      </c>
      <c r="T45" s="135">
        <f t="shared" si="11"/>
        <v>0.5279000923</v>
      </c>
      <c r="U45" s="135">
        <f t="shared" si="12"/>
        <v>0.2496666599</v>
      </c>
      <c r="V45" s="135"/>
      <c r="W45" s="135"/>
      <c r="X45" s="135"/>
      <c r="Y45" s="135"/>
      <c r="Z45" s="135"/>
      <c r="AA45" s="135"/>
      <c r="AB45" s="135"/>
      <c r="AC45" s="134"/>
      <c r="AD45" s="134"/>
      <c r="AE45" s="134"/>
      <c r="AF45" s="134"/>
      <c r="AG45" s="134"/>
      <c r="AH45" s="134">
        <v>1468764.0</v>
      </c>
      <c r="AI45" s="136">
        <v>1457405.0</v>
      </c>
      <c r="AJ45" s="136">
        <v>1316347.0</v>
      </c>
      <c r="AK45" s="135">
        <f t="shared" si="13"/>
        <v>0.9922662865</v>
      </c>
      <c r="AL45" s="135">
        <f t="shared" si="14"/>
        <v>0.8962277126</v>
      </c>
      <c r="AM45" s="136">
        <v>2.1553118E7</v>
      </c>
      <c r="AN45" s="136">
        <v>2108512.0</v>
      </c>
      <c r="AO45" s="136">
        <v>722410.0</v>
      </c>
      <c r="AP45" s="135">
        <f t="shared" si="15"/>
        <v>0.09782862971</v>
      </c>
      <c r="AQ45" s="135">
        <f t="shared" si="16"/>
        <v>0.03351765624</v>
      </c>
      <c r="AR45" s="134">
        <v>1.7327169E7</v>
      </c>
      <c r="AS45" s="136">
        <v>6811090.0</v>
      </c>
      <c r="AT45" s="136">
        <v>3394098.0</v>
      </c>
      <c r="AU45" s="135">
        <f t="shared" si="17"/>
        <v>0.3930872954</v>
      </c>
      <c r="AV45" s="135">
        <f t="shared" si="18"/>
        <v>0.1958830089</v>
      </c>
      <c r="AW45" s="134">
        <f t="shared" si="19"/>
        <v>40349051</v>
      </c>
      <c r="AX45" s="136">
        <f t="shared" ref="AX45:AY45" si="98">AI45+AN45+AS45</f>
        <v>10377007</v>
      </c>
      <c r="AY45" s="138">
        <f t="shared" si="98"/>
        <v>5432855</v>
      </c>
      <c r="AZ45" s="135">
        <f t="shared" si="21"/>
        <v>0.2571809434</v>
      </c>
      <c r="BA45" s="135">
        <f t="shared" si="22"/>
        <v>0.1346464134</v>
      </c>
      <c r="BB45" s="135"/>
      <c r="BC45" s="135"/>
      <c r="BD45" s="137"/>
      <c r="BE45" s="137"/>
      <c r="BF45" s="137"/>
      <c r="BG45" s="137"/>
      <c r="BH45" s="137"/>
      <c r="BI45" s="137"/>
      <c r="BJ45" s="137"/>
      <c r="BK45" s="137"/>
      <c r="BL45" s="137"/>
      <c r="BM45" s="137"/>
      <c r="BN45" s="137"/>
      <c r="BO45" s="137"/>
      <c r="BP45" s="137" t="s">
        <v>338</v>
      </c>
      <c r="BQ45" s="137" t="s">
        <v>338</v>
      </c>
      <c r="BR45" s="137" t="s">
        <v>338</v>
      </c>
      <c r="BS45" s="137" t="s">
        <v>338</v>
      </c>
    </row>
    <row r="46" ht="15.75" customHeight="1">
      <c r="A46" s="133">
        <v>44300.0</v>
      </c>
      <c r="B46" s="134">
        <v>112301.0</v>
      </c>
      <c r="C46" s="136">
        <v>124484.0</v>
      </c>
      <c r="D46" s="136">
        <v>108418.0</v>
      </c>
      <c r="E46" s="135">
        <f t="shared" si="3"/>
        <v>1.108485232</v>
      </c>
      <c r="F46" s="135">
        <f t="shared" si="4"/>
        <v>0.9654232821</v>
      </c>
      <c r="G46" s="134">
        <v>911631.0</v>
      </c>
      <c r="H46" s="136">
        <v>543256.0</v>
      </c>
      <c r="I46" s="136">
        <v>231255.0</v>
      </c>
      <c r="J46" s="135">
        <f t="shared" si="5"/>
        <v>0.5959165496</v>
      </c>
      <c r="K46" s="135">
        <f t="shared" si="6"/>
        <v>0.2536717159</v>
      </c>
      <c r="L46" s="134">
        <v>1976757.0</v>
      </c>
      <c r="M46" s="136">
        <v>930601.0</v>
      </c>
      <c r="N46" s="136">
        <v>443508.0</v>
      </c>
      <c r="O46" s="135">
        <f t="shared" si="7"/>
        <v>0.4707715718</v>
      </c>
      <c r="P46" s="135">
        <f t="shared" si="8"/>
        <v>0.2243614162</v>
      </c>
      <c r="Q46" s="134">
        <v>3000689.0</v>
      </c>
      <c r="R46" s="134">
        <f t="shared" ref="R46:S46" si="99">C46+H46+M46</f>
        <v>1598341</v>
      </c>
      <c r="S46" s="134">
        <f t="shared" si="99"/>
        <v>783181</v>
      </c>
      <c r="T46" s="135">
        <f t="shared" si="11"/>
        <v>0.5326579995</v>
      </c>
      <c r="U46" s="135">
        <f t="shared" si="12"/>
        <v>0.2610003902</v>
      </c>
      <c r="V46" s="135"/>
      <c r="W46" s="135"/>
      <c r="X46" s="135"/>
      <c r="Y46" s="135"/>
      <c r="Z46" s="135"/>
      <c r="AA46" s="135"/>
      <c r="AB46" s="135"/>
      <c r="AC46" s="134"/>
      <c r="AD46" s="134"/>
      <c r="AE46" s="134"/>
      <c r="AF46" s="134"/>
      <c r="AG46" s="134"/>
      <c r="AH46" s="134">
        <v>1468764.0</v>
      </c>
      <c r="AI46" s="136">
        <v>1459169.0</v>
      </c>
      <c r="AJ46" s="136">
        <v>1318528.0</v>
      </c>
      <c r="AK46" s="135">
        <f t="shared" si="13"/>
        <v>0.9934672963</v>
      </c>
      <c r="AL46" s="135">
        <f t="shared" si="14"/>
        <v>0.8977126346</v>
      </c>
      <c r="AM46" s="136">
        <v>2.1553118E7</v>
      </c>
      <c r="AN46" s="136">
        <v>2131067.0</v>
      </c>
      <c r="AO46" s="136">
        <v>781975.0</v>
      </c>
      <c r="AP46" s="135">
        <f t="shared" si="15"/>
        <v>0.09887511403</v>
      </c>
      <c r="AQ46" s="135">
        <f t="shared" si="16"/>
        <v>0.0362812935</v>
      </c>
      <c r="AR46" s="134">
        <v>1.7327169E7</v>
      </c>
      <c r="AS46" s="136">
        <v>6890942.0</v>
      </c>
      <c r="AT46" s="136">
        <v>3472356.0</v>
      </c>
      <c r="AU46" s="135">
        <f t="shared" si="17"/>
        <v>0.3976957805</v>
      </c>
      <c r="AV46" s="135">
        <f t="shared" si="18"/>
        <v>0.2003994998</v>
      </c>
      <c r="AW46" s="134">
        <f t="shared" si="19"/>
        <v>40349051</v>
      </c>
      <c r="AX46" s="136">
        <f t="shared" ref="AX46:AY46" si="100">AI46+AN46+AS46</f>
        <v>10481178</v>
      </c>
      <c r="AY46" s="138">
        <f t="shared" si="100"/>
        <v>5572859</v>
      </c>
      <c r="AZ46" s="135">
        <f t="shared" si="21"/>
        <v>0.2597626893</v>
      </c>
      <c r="BA46" s="135">
        <f t="shared" si="22"/>
        <v>0.1381162348</v>
      </c>
      <c r="BB46" s="135"/>
      <c r="BC46" s="135"/>
      <c r="BD46" s="137"/>
      <c r="BE46" s="137"/>
      <c r="BF46" s="137"/>
      <c r="BG46" s="137"/>
      <c r="BH46" s="137"/>
      <c r="BI46" s="137"/>
      <c r="BJ46" s="137"/>
      <c r="BK46" s="137"/>
      <c r="BL46" s="137"/>
      <c r="BM46" s="137"/>
      <c r="BN46" s="137"/>
      <c r="BO46" s="137"/>
      <c r="BP46" s="137" t="s">
        <v>338</v>
      </c>
      <c r="BQ46" s="137" t="s">
        <v>338</v>
      </c>
      <c r="BR46" s="137" t="s">
        <v>338</v>
      </c>
      <c r="BS46" s="137" t="s">
        <v>338</v>
      </c>
    </row>
    <row r="47" ht="15.75" customHeight="1">
      <c r="A47" s="133">
        <v>44301.0</v>
      </c>
      <c r="B47" s="134">
        <v>112301.0</v>
      </c>
      <c r="C47" s="136">
        <v>124755.0</v>
      </c>
      <c r="D47" s="136">
        <v>108761.0</v>
      </c>
      <c r="E47" s="135">
        <f t="shared" si="3"/>
        <v>1.110898389</v>
      </c>
      <c r="F47" s="135">
        <f t="shared" si="4"/>
        <v>0.9684775737</v>
      </c>
      <c r="G47" s="134">
        <v>911631.0</v>
      </c>
      <c r="H47" s="136">
        <v>545822.0</v>
      </c>
      <c r="I47" s="136">
        <v>252371.0</v>
      </c>
      <c r="J47" s="135">
        <f t="shared" si="5"/>
        <v>0.5987312849</v>
      </c>
      <c r="K47" s="135">
        <f t="shared" si="6"/>
        <v>0.2768345965</v>
      </c>
      <c r="L47" s="134">
        <v>1976757.0</v>
      </c>
      <c r="M47" s="136">
        <v>944880.0</v>
      </c>
      <c r="N47" s="136">
        <v>452555.0</v>
      </c>
      <c r="O47" s="135">
        <f t="shared" si="7"/>
        <v>0.4779950191</v>
      </c>
      <c r="P47" s="135">
        <f t="shared" si="8"/>
        <v>0.2289381042</v>
      </c>
      <c r="Q47" s="134">
        <v>3000689.0</v>
      </c>
      <c r="R47" s="134">
        <f t="shared" ref="R47:S47" si="101">C47+H47+M47</f>
        <v>1615457</v>
      </c>
      <c r="S47" s="134">
        <f t="shared" si="101"/>
        <v>813687</v>
      </c>
      <c r="T47" s="135">
        <f t="shared" si="11"/>
        <v>0.5383620229</v>
      </c>
      <c r="U47" s="135">
        <f t="shared" si="12"/>
        <v>0.271166722</v>
      </c>
      <c r="V47" s="135"/>
      <c r="W47" s="135"/>
      <c r="X47" s="135"/>
      <c r="Y47" s="135"/>
      <c r="Z47" s="135"/>
      <c r="AA47" s="135"/>
      <c r="AB47" s="135"/>
      <c r="AC47" s="134"/>
      <c r="AD47" s="134"/>
      <c r="AE47" s="134"/>
      <c r="AF47" s="134"/>
      <c r="AG47" s="134"/>
      <c r="AH47" s="134">
        <v>1468764.0</v>
      </c>
      <c r="AI47" s="136">
        <v>1460747.0</v>
      </c>
      <c r="AJ47" s="136">
        <v>1321085.0</v>
      </c>
      <c r="AK47" s="135">
        <f t="shared" si="13"/>
        <v>0.994541669</v>
      </c>
      <c r="AL47" s="135">
        <f t="shared" si="14"/>
        <v>0.8994535541</v>
      </c>
      <c r="AM47" s="136">
        <v>2.1553118E7</v>
      </c>
      <c r="AN47" s="136">
        <v>2155898.0</v>
      </c>
      <c r="AO47" s="136">
        <v>844895.0</v>
      </c>
      <c r="AP47" s="135">
        <f t="shared" si="15"/>
        <v>0.1000271979</v>
      </c>
      <c r="AQ47" s="135">
        <f t="shared" si="16"/>
        <v>0.03920059269</v>
      </c>
      <c r="AR47" s="134">
        <v>1.7327169E7</v>
      </c>
      <c r="AS47" s="136">
        <v>6983097.0</v>
      </c>
      <c r="AT47" s="136">
        <v>3549833.0</v>
      </c>
      <c r="AU47" s="135">
        <f t="shared" si="17"/>
        <v>0.4030143066</v>
      </c>
      <c r="AV47" s="135">
        <f t="shared" si="18"/>
        <v>0.2048709169</v>
      </c>
      <c r="AW47" s="134">
        <f t="shared" si="19"/>
        <v>40349051</v>
      </c>
      <c r="AX47" s="136">
        <f t="shared" ref="AX47:AY47" si="102">AI47+AN47+AS47</f>
        <v>10599742</v>
      </c>
      <c r="AY47" s="138">
        <f t="shared" si="102"/>
        <v>5715813</v>
      </c>
      <c r="AZ47" s="135">
        <f t="shared" si="21"/>
        <v>0.2627011475</v>
      </c>
      <c r="BA47" s="135">
        <f t="shared" si="22"/>
        <v>0.1416591681</v>
      </c>
      <c r="BB47" s="135"/>
      <c r="BC47" s="135"/>
      <c r="BD47" s="137"/>
      <c r="BE47" s="137"/>
      <c r="BF47" s="137"/>
      <c r="BG47" s="137"/>
      <c r="BH47" s="137"/>
      <c r="BI47" s="137"/>
      <c r="BJ47" s="137"/>
      <c r="BK47" s="137"/>
      <c r="BL47" s="137"/>
      <c r="BM47" s="137"/>
      <c r="BN47" s="137"/>
      <c r="BO47" s="137"/>
      <c r="BP47" s="137" t="s">
        <v>338</v>
      </c>
      <c r="BQ47" s="137" t="s">
        <v>338</v>
      </c>
      <c r="BR47" s="137" t="s">
        <v>338</v>
      </c>
      <c r="BS47" s="137" t="s">
        <v>338</v>
      </c>
    </row>
    <row r="48" ht="15.75" customHeight="1">
      <c r="A48" s="133">
        <v>44302.0</v>
      </c>
      <c r="B48" s="134">
        <v>112301.0</v>
      </c>
      <c r="C48" s="136">
        <v>125148.0</v>
      </c>
      <c r="D48" s="136">
        <v>109038.0</v>
      </c>
      <c r="E48" s="135">
        <f t="shared" si="3"/>
        <v>1.114397913</v>
      </c>
      <c r="F48" s="135">
        <f t="shared" si="4"/>
        <v>0.970944159</v>
      </c>
      <c r="G48" s="134">
        <v>911631.0</v>
      </c>
      <c r="H48" s="136">
        <v>548314.0</v>
      </c>
      <c r="I48" s="136">
        <v>272887.0</v>
      </c>
      <c r="J48" s="135">
        <f t="shared" si="5"/>
        <v>0.6014648471</v>
      </c>
      <c r="K48" s="135">
        <f t="shared" si="6"/>
        <v>0.299339316</v>
      </c>
      <c r="L48" s="134">
        <v>1976757.0</v>
      </c>
      <c r="M48" s="136">
        <v>959985.0</v>
      </c>
      <c r="N48" s="136">
        <v>458619.0</v>
      </c>
      <c r="O48" s="135">
        <f t="shared" si="7"/>
        <v>0.4856363225</v>
      </c>
      <c r="P48" s="135">
        <f t="shared" si="8"/>
        <v>0.2320057549</v>
      </c>
      <c r="Q48" s="134">
        <v>3000689.0</v>
      </c>
      <c r="R48" s="134">
        <f t="shared" ref="R48:S48" si="103">C48+H48+M48</f>
        <v>1633447</v>
      </c>
      <c r="S48" s="134">
        <f t="shared" si="103"/>
        <v>840544</v>
      </c>
      <c r="T48" s="135">
        <f t="shared" si="11"/>
        <v>0.5443573126</v>
      </c>
      <c r="U48" s="135">
        <f t="shared" si="12"/>
        <v>0.2801169998</v>
      </c>
      <c r="V48" s="135"/>
      <c r="W48" s="135"/>
      <c r="X48" s="135"/>
      <c r="Y48" s="135"/>
      <c r="Z48" s="135"/>
      <c r="AA48" s="135"/>
      <c r="AB48" s="135"/>
      <c r="AC48" s="134"/>
      <c r="AD48" s="134"/>
      <c r="AE48" s="134"/>
      <c r="AF48" s="134"/>
      <c r="AG48" s="134"/>
      <c r="AH48" s="134">
        <v>1468764.0</v>
      </c>
      <c r="AI48" s="136">
        <v>1464225.0</v>
      </c>
      <c r="AJ48" s="136">
        <v>1323006.0</v>
      </c>
      <c r="AK48" s="135">
        <f t="shared" si="13"/>
        <v>0.9969096465</v>
      </c>
      <c r="AL48" s="135">
        <f t="shared" si="14"/>
        <v>0.9007614566</v>
      </c>
      <c r="AM48" s="136">
        <v>2.1553118E7</v>
      </c>
      <c r="AN48" s="136">
        <v>2178289.0</v>
      </c>
      <c r="AO48" s="136">
        <v>898025.0</v>
      </c>
      <c r="AP48" s="135">
        <f t="shared" si="15"/>
        <v>0.1010660731</v>
      </c>
      <c r="AQ48" s="135">
        <f t="shared" si="16"/>
        <v>0.04166566526</v>
      </c>
      <c r="AR48" s="134">
        <v>1.7327169E7</v>
      </c>
      <c r="AS48" s="136">
        <v>7066375.0</v>
      </c>
      <c r="AT48" s="136">
        <v>3600857.0</v>
      </c>
      <c r="AU48" s="135">
        <f t="shared" si="17"/>
        <v>0.4078205159</v>
      </c>
      <c r="AV48" s="135">
        <f t="shared" si="18"/>
        <v>0.2078156564</v>
      </c>
      <c r="AW48" s="134">
        <f t="shared" si="19"/>
        <v>40349051</v>
      </c>
      <c r="AX48" s="136">
        <f t="shared" ref="AX48:AY48" si="104">AI48+AN48+AS48</f>
        <v>10708889</v>
      </c>
      <c r="AY48" s="138">
        <f t="shared" si="104"/>
        <v>5821888</v>
      </c>
      <c r="AZ48" s="135">
        <f t="shared" si="21"/>
        <v>0.2654062174</v>
      </c>
      <c r="BA48" s="135">
        <f t="shared" si="22"/>
        <v>0.1442881023</v>
      </c>
      <c r="BB48" s="135"/>
      <c r="BC48" s="135"/>
      <c r="BD48" s="137"/>
      <c r="BE48" s="137"/>
      <c r="BF48" s="137"/>
      <c r="BG48" s="137"/>
      <c r="BH48" s="137"/>
      <c r="BI48" s="137"/>
      <c r="BJ48" s="137"/>
      <c r="BK48" s="137"/>
      <c r="BL48" s="137"/>
      <c r="BM48" s="137"/>
      <c r="BN48" s="137"/>
      <c r="BO48" s="137"/>
      <c r="BP48" s="137" t="s">
        <v>338</v>
      </c>
      <c r="BQ48" s="137" t="s">
        <v>338</v>
      </c>
      <c r="BR48" s="137" t="s">
        <v>338</v>
      </c>
      <c r="BS48" s="137" t="s">
        <v>338</v>
      </c>
    </row>
    <row r="49" ht="15.75" customHeight="1">
      <c r="A49" s="133">
        <v>44303.0</v>
      </c>
      <c r="B49" s="134">
        <v>112301.0</v>
      </c>
      <c r="C49" s="136">
        <v>125188.0</v>
      </c>
      <c r="D49" s="136">
        <v>109105.0</v>
      </c>
      <c r="E49" s="135">
        <f t="shared" si="3"/>
        <v>1.114754098</v>
      </c>
      <c r="F49" s="135">
        <f t="shared" si="4"/>
        <v>0.9715407699</v>
      </c>
      <c r="G49" s="134">
        <v>911631.0</v>
      </c>
      <c r="H49" s="136">
        <v>549011.0</v>
      </c>
      <c r="I49" s="136">
        <v>278295.0</v>
      </c>
      <c r="J49" s="135">
        <f t="shared" si="5"/>
        <v>0.6022294108</v>
      </c>
      <c r="K49" s="135">
        <f t="shared" si="6"/>
        <v>0.3052715408</v>
      </c>
      <c r="L49" s="134">
        <v>1976757.0</v>
      </c>
      <c r="M49" s="136">
        <v>967733.0</v>
      </c>
      <c r="N49" s="136">
        <v>461648.0</v>
      </c>
      <c r="O49" s="135">
        <f t="shared" si="7"/>
        <v>0.4895558736</v>
      </c>
      <c r="P49" s="135">
        <f t="shared" si="8"/>
        <v>0.2335380626</v>
      </c>
      <c r="Q49" s="134">
        <v>3000689.0</v>
      </c>
      <c r="R49" s="134">
        <f t="shared" ref="R49:S49" si="105">C49+H49+M49</f>
        <v>1641932</v>
      </c>
      <c r="S49" s="134">
        <f t="shared" si="105"/>
        <v>849048</v>
      </c>
      <c r="T49" s="135">
        <f t="shared" si="11"/>
        <v>0.5471849965</v>
      </c>
      <c r="U49" s="135">
        <f t="shared" si="12"/>
        <v>0.2829510156</v>
      </c>
      <c r="V49" s="135"/>
      <c r="W49" s="135"/>
      <c r="X49" s="135"/>
      <c r="Y49" s="135"/>
      <c r="Z49" s="135"/>
      <c r="AA49" s="135"/>
      <c r="AB49" s="135"/>
      <c r="AC49" s="134"/>
      <c r="AD49" s="134"/>
      <c r="AE49" s="134"/>
      <c r="AF49" s="134"/>
      <c r="AG49" s="134"/>
      <c r="AH49" s="134">
        <v>1468764.0</v>
      </c>
      <c r="AI49" s="136">
        <v>1465021.0</v>
      </c>
      <c r="AJ49" s="136">
        <v>1323987.0</v>
      </c>
      <c r="AK49" s="135">
        <f t="shared" si="13"/>
        <v>0.9974515988</v>
      </c>
      <c r="AL49" s="135">
        <f t="shared" si="14"/>
        <v>0.9014293651</v>
      </c>
      <c r="AM49" s="136">
        <v>2.1553118E7</v>
      </c>
      <c r="AN49" s="136">
        <v>2199326.0</v>
      </c>
      <c r="AO49" s="136">
        <v>930003.0</v>
      </c>
      <c r="AP49" s="135">
        <f t="shared" si="15"/>
        <v>0.1020421268</v>
      </c>
      <c r="AQ49" s="135">
        <f t="shared" si="16"/>
        <v>0.04314934851</v>
      </c>
      <c r="AR49" s="134">
        <v>1.7327169E7</v>
      </c>
      <c r="AS49" s="136">
        <v>7139477.0</v>
      </c>
      <c r="AT49" s="136">
        <v>3636800.0</v>
      </c>
      <c r="AU49" s="135">
        <f t="shared" si="17"/>
        <v>0.4120394393</v>
      </c>
      <c r="AV49" s="135">
        <f t="shared" si="18"/>
        <v>0.2098900288</v>
      </c>
      <c r="AW49" s="134">
        <f t="shared" si="19"/>
        <v>40349051</v>
      </c>
      <c r="AX49" s="136">
        <f t="shared" ref="AX49:AY49" si="106">AI49+AN49+AS49</f>
        <v>10803824</v>
      </c>
      <c r="AY49" s="138">
        <f t="shared" si="106"/>
        <v>5890790</v>
      </c>
      <c r="AZ49" s="135">
        <f t="shared" si="21"/>
        <v>0.2677590608</v>
      </c>
      <c r="BA49" s="135">
        <f t="shared" si="22"/>
        <v>0.1459957509</v>
      </c>
      <c r="BB49" s="135"/>
      <c r="BC49" s="135"/>
      <c r="BD49" s="137"/>
      <c r="BE49" s="137"/>
      <c r="BF49" s="137"/>
      <c r="BG49" s="137"/>
      <c r="BH49" s="137"/>
      <c r="BI49" s="137"/>
      <c r="BJ49" s="137"/>
      <c r="BK49" s="137"/>
      <c r="BL49" s="137"/>
      <c r="BM49" s="137"/>
      <c r="BN49" s="137"/>
      <c r="BO49" s="137"/>
      <c r="BP49" s="137" t="s">
        <v>338</v>
      </c>
      <c r="BQ49" s="137" t="s">
        <v>338</v>
      </c>
      <c r="BR49" s="137" t="s">
        <v>338</v>
      </c>
      <c r="BS49" s="137" t="s">
        <v>338</v>
      </c>
    </row>
    <row r="50" ht="15.75" customHeight="1">
      <c r="A50" s="133">
        <v>44304.0</v>
      </c>
      <c r="B50" s="134">
        <v>112301.0</v>
      </c>
      <c r="C50" s="136">
        <v>125193.0</v>
      </c>
      <c r="D50" s="136">
        <v>109105.0</v>
      </c>
      <c r="E50" s="135">
        <f t="shared" si="3"/>
        <v>1.114798622</v>
      </c>
      <c r="F50" s="135">
        <f t="shared" si="4"/>
        <v>0.9715407699</v>
      </c>
      <c r="G50" s="134">
        <v>911631.0</v>
      </c>
      <c r="H50" s="136">
        <v>549394.0</v>
      </c>
      <c r="I50" s="136">
        <v>281756.0</v>
      </c>
      <c r="J50" s="135">
        <f t="shared" si="5"/>
        <v>0.6026495369</v>
      </c>
      <c r="K50" s="135">
        <f t="shared" si="6"/>
        <v>0.309068033</v>
      </c>
      <c r="L50" s="134">
        <v>1976757.0</v>
      </c>
      <c r="M50" s="136">
        <v>971708.0</v>
      </c>
      <c r="N50" s="136">
        <v>466276.0</v>
      </c>
      <c r="O50" s="135">
        <f t="shared" si="7"/>
        <v>0.4915667429</v>
      </c>
      <c r="P50" s="135">
        <f t="shared" si="8"/>
        <v>0.2358792709</v>
      </c>
      <c r="Q50" s="134">
        <v>3000689.0</v>
      </c>
      <c r="R50" s="134">
        <f t="shared" ref="R50:S50" si="107">C50+H50+M50</f>
        <v>1646295</v>
      </c>
      <c r="S50" s="134">
        <f t="shared" si="107"/>
        <v>857137</v>
      </c>
      <c r="T50" s="135">
        <f t="shared" si="11"/>
        <v>0.5486389959</v>
      </c>
      <c r="U50" s="135">
        <f t="shared" si="12"/>
        <v>0.2856467298</v>
      </c>
      <c r="V50" s="135"/>
      <c r="W50" s="135"/>
      <c r="X50" s="135"/>
      <c r="Y50" s="135"/>
      <c r="Z50" s="135"/>
      <c r="AA50" s="135"/>
      <c r="AB50" s="135"/>
      <c r="AC50" s="134"/>
      <c r="AD50" s="134"/>
      <c r="AE50" s="134"/>
      <c r="AF50" s="134"/>
      <c r="AG50" s="134"/>
      <c r="AH50" s="134">
        <v>1468764.0</v>
      </c>
      <c r="AI50" s="136">
        <v>1465210.0</v>
      </c>
      <c r="AJ50" s="136">
        <v>1324382.0</v>
      </c>
      <c r="AK50" s="135">
        <f t="shared" si="13"/>
        <v>0.9975802784</v>
      </c>
      <c r="AL50" s="135">
        <f t="shared" si="14"/>
        <v>0.9016982987</v>
      </c>
      <c r="AM50" s="136">
        <v>2.1553118E7</v>
      </c>
      <c r="AN50" s="136">
        <v>2203494.0</v>
      </c>
      <c r="AO50" s="136">
        <v>936963.0</v>
      </c>
      <c r="AP50" s="135">
        <f t="shared" si="15"/>
        <v>0.1022355095</v>
      </c>
      <c r="AQ50" s="135">
        <f t="shared" si="16"/>
        <v>0.04347227162</v>
      </c>
      <c r="AR50" s="134">
        <v>1.7327169E7</v>
      </c>
      <c r="AS50" s="136">
        <v>7159290.0</v>
      </c>
      <c r="AT50" s="136">
        <v>3649998.0</v>
      </c>
      <c r="AU50" s="135">
        <f t="shared" si="17"/>
        <v>0.4131829037</v>
      </c>
      <c r="AV50" s="135">
        <f t="shared" si="18"/>
        <v>0.2106517227</v>
      </c>
      <c r="AW50" s="134">
        <f t="shared" si="19"/>
        <v>40349051</v>
      </c>
      <c r="AX50" s="136">
        <f t="shared" ref="AX50:AY50" si="108">AI50+AN50+AS50</f>
        <v>10827994</v>
      </c>
      <c r="AY50" s="138">
        <f t="shared" si="108"/>
        <v>5911343</v>
      </c>
      <c r="AZ50" s="135">
        <f t="shared" si="21"/>
        <v>0.2683580836</v>
      </c>
      <c r="BA50" s="135">
        <f t="shared" si="22"/>
        <v>0.1465051309</v>
      </c>
      <c r="BB50" s="135"/>
      <c r="BC50" s="135"/>
      <c r="BD50" s="137"/>
      <c r="BE50" s="137"/>
      <c r="BF50" s="137"/>
      <c r="BG50" s="137"/>
      <c r="BH50" s="137"/>
      <c r="BI50" s="137"/>
      <c r="BJ50" s="137"/>
      <c r="BK50" s="137"/>
      <c r="BL50" s="137"/>
      <c r="BM50" s="137"/>
      <c r="BN50" s="137"/>
      <c r="BO50" s="137"/>
      <c r="BP50" s="137" t="s">
        <v>338</v>
      </c>
      <c r="BQ50" s="137" t="s">
        <v>338</v>
      </c>
      <c r="BR50" s="137" t="s">
        <v>338</v>
      </c>
      <c r="BS50" s="137" t="s">
        <v>338</v>
      </c>
    </row>
    <row r="51" ht="15.75" customHeight="1">
      <c r="A51" s="133">
        <v>44305.0</v>
      </c>
      <c r="B51" s="134">
        <v>112301.0</v>
      </c>
      <c r="C51" s="136">
        <v>125459.0</v>
      </c>
      <c r="D51" s="136">
        <v>109299.0</v>
      </c>
      <c r="E51" s="135">
        <f t="shared" si="3"/>
        <v>1.117167256</v>
      </c>
      <c r="F51" s="135">
        <f t="shared" si="4"/>
        <v>0.9732682701</v>
      </c>
      <c r="G51" s="134">
        <v>911631.0</v>
      </c>
      <c r="H51" s="136">
        <v>552556.0</v>
      </c>
      <c r="I51" s="136">
        <v>308789.0</v>
      </c>
      <c r="J51" s="135">
        <f t="shared" si="5"/>
        <v>0.6061180456</v>
      </c>
      <c r="K51" s="135">
        <f t="shared" si="6"/>
        <v>0.3387214783</v>
      </c>
      <c r="L51" s="134">
        <v>1976757.0</v>
      </c>
      <c r="M51" s="136">
        <v>990548.0</v>
      </c>
      <c r="N51" s="136">
        <v>475981.0</v>
      </c>
      <c r="O51" s="135">
        <f t="shared" si="7"/>
        <v>0.5010975047</v>
      </c>
      <c r="P51" s="135">
        <f t="shared" si="8"/>
        <v>0.2407888274</v>
      </c>
      <c r="Q51" s="134">
        <v>3000689.0</v>
      </c>
      <c r="R51" s="134">
        <f t="shared" ref="R51:S51" si="109">C51+H51+M51</f>
        <v>1668563</v>
      </c>
      <c r="S51" s="134">
        <f t="shared" si="109"/>
        <v>894069</v>
      </c>
      <c r="T51" s="135">
        <f t="shared" si="11"/>
        <v>0.5560599582</v>
      </c>
      <c r="U51" s="135">
        <f t="shared" si="12"/>
        <v>0.2979545698</v>
      </c>
      <c r="V51" s="135"/>
      <c r="W51" s="135"/>
      <c r="X51" s="135"/>
      <c r="Y51" s="135"/>
      <c r="Z51" s="135"/>
      <c r="AA51" s="135"/>
      <c r="AB51" s="135"/>
      <c r="AC51" s="134"/>
      <c r="AD51" s="134"/>
      <c r="AE51" s="134"/>
      <c r="AF51" s="134"/>
      <c r="AG51" s="134"/>
      <c r="AH51" s="134">
        <v>1468764.0</v>
      </c>
      <c r="AI51" s="136">
        <v>1466675.0</v>
      </c>
      <c r="AJ51" s="136">
        <v>1325963.0</v>
      </c>
      <c r="AK51" s="135">
        <f t="shared" si="13"/>
        <v>0.9985777157</v>
      </c>
      <c r="AL51" s="135">
        <f t="shared" si="14"/>
        <v>0.902774714</v>
      </c>
      <c r="AM51" s="136">
        <v>2.1553118E7</v>
      </c>
      <c r="AN51" s="136">
        <v>2237282.0</v>
      </c>
      <c r="AO51" s="136">
        <v>1002268.0</v>
      </c>
      <c r="AP51" s="135">
        <f t="shared" si="15"/>
        <v>0.1038031713</v>
      </c>
      <c r="AQ51" s="135">
        <f t="shared" si="16"/>
        <v>0.04650222766</v>
      </c>
      <c r="AR51" s="134">
        <v>1.7327169E7</v>
      </c>
      <c r="AS51" s="136">
        <v>7267647.0</v>
      </c>
      <c r="AT51" s="136">
        <v>3724381.0</v>
      </c>
      <c r="AU51" s="135">
        <f t="shared" si="17"/>
        <v>0.4194364931</v>
      </c>
      <c r="AV51" s="135">
        <f t="shared" si="18"/>
        <v>0.2149445763</v>
      </c>
      <c r="AW51" s="134">
        <f t="shared" si="19"/>
        <v>40349051</v>
      </c>
      <c r="AX51" s="136">
        <f t="shared" ref="AX51:AY51" si="110">AI51+AN51+AS51</f>
        <v>10971604</v>
      </c>
      <c r="AY51" s="138">
        <f t="shared" si="110"/>
        <v>6052612</v>
      </c>
      <c r="AZ51" s="135">
        <f t="shared" si="21"/>
        <v>0.2719172751</v>
      </c>
      <c r="BA51" s="135">
        <f t="shared" si="22"/>
        <v>0.1500063037</v>
      </c>
      <c r="BB51" s="135"/>
      <c r="BC51" s="135"/>
      <c r="BD51" s="137"/>
      <c r="BE51" s="137"/>
      <c r="BF51" s="137"/>
      <c r="BG51" s="137"/>
      <c r="BH51" s="137"/>
      <c r="BI51" s="137"/>
      <c r="BJ51" s="137"/>
      <c r="BK51" s="137"/>
      <c r="BL51" s="137"/>
      <c r="BM51" s="137"/>
      <c r="BN51" s="137"/>
      <c r="BO51" s="137"/>
      <c r="BP51" s="137" t="s">
        <v>338</v>
      </c>
      <c r="BQ51" s="137" t="s">
        <v>338</v>
      </c>
      <c r="BR51" s="137" t="s">
        <v>338</v>
      </c>
      <c r="BS51" s="137" t="s">
        <v>338</v>
      </c>
    </row>
    <row r="52" ht="15.75" customHeight="1">
      <c r="A52" s="133">
        <v>44306.0</v>
      </c>
      <c r="B52" s="134">
        <v>112301.0</v>
      </c>
      <c r="C52" s="136">
        <v>125568.0</v>
      </c>
      <c r="D52" s="136">
        <v>109421.0</v>
      </c>
      <c r="E52" s="135">
        <f t="shared" si="3"/>
        <v>1.118137862</v>
      </c>
      <c r="F52" s="135">
        <f t="shared" si="4"/>
        <v>0.9743546362</v>
      </c>
      <c r="G52" s="134">
        <v>911631.0</v>
      </c>
      <c r="H52" s="136">
        <v>554268.0</v>
      </c>
      <c r="I52" s="136">
        <v>320304.0</v>
      </c>
      <c r="J52" s="135">
        <f t="shared" si="5"/>
        <v>0.6079959984</v>
      </c>
      <c r="K52" s="135">
        <f t="shared" si="6"/>
        <v>0.3513526855</v>
      </c>
      <c r="L52" s="134">
        <v>1976757.0</v>
      </c>
      <c r="M52" s="136">
        <v>1007563.0</v>
      </c>
      <c r="N52" s="136">
        <v>481378.0</v>
      </c>
      <c r="O52" s="135">
        <f t="shared" si="7"/>
        <v>0.5097050371</v>
      </c>
      <c r="P52" s="135">
        <f t="shared" si="8"/>
        <v>0.2435190567</v>
      </c>
      <c r="Q52" s="134">
        <v>3000689.0</v>
      </c>
      <c r="R52" s="134">
        <f t="shared" ref="R52:S52" si="111">C52+H52+M52</f>
        <v>1687399</v>
      </c>
      <c r="S52" s="134">
        <f t="shared" si="111"/>
        <v>911103</v>
      </c>
      <c r="T52" s="135">
        <f t="shared" si="11"/>
        <v>0.5623371832</v>
      </c>
      <c r="U52" s="135">
        <f t="shared" si="12"/>
        <v>0.303631266</v>
      </c>
      <c r="V52" s="135"/>
      <c r="W52" s="135"/>
      <c r="X52" s="135"/>
      <c r="Y52" s="135"/>
      <c r="Z52" s="135"/>
      <c r="AA52" s="135"/>
      <c r="AB52" s="135"/>
      <c r="AC52" s="134"/>
      <c r="AD52" s="134"/>
      <c r="AE52" s="134"/>
      <c r="AF52" s="134"/>
      <c r="AG52" s="134"/>
      <c r="AH52" s="134">
        <v>1468764.0</v>
      </c>
      <c r="AI52" s="136">
        <v>1467860.0</v>
      </c>
      <c r="AJ52" s="136">
        <v>1327443.0</v>
      </c>
      <c r="AK52" s="135">
        <f t="shared" si="13"/>
        <v>0.9993845165</v>
      </c>
      <c r="AL52" s="135">
        <f t="shared" si="14"/>
        <v>0.9037823639</v>
      </c>
      <c r="AM52" s="136">
        <v>2.1553118E7</v>
      </c>
      <c r="AN52" s="136">
        <v>2264590.0</v>
      </c>
      <c r="AO52" s="136">
        <v>1040757.0</v>
      </c>
      <c r="AP52" s="135">
        <f t="shared" si="15"/>
        <v>0.1050701806</v>
      </c>
      <c r="AQ52" s="135">
        <f t="shared" si="16"/>
        <v>0.04828800176</v>
      </c>
      <c r="AR52" s="134">
        <v>1.7327169E7</v>
      </c>
      <c r="AS52" s="136">
        <v>7383064.0</v>
      </c>
      <c r="AT52" s="136">
        <v>3790548.0</v>
      </c>
      <c r="AU52" s="135">
        <f t="shared" si="17"/>
        <v>0.426097535</v>
      </c>
      <c r="AV52" s="135">
        <f t="shared" si="18"/>
        <v>0.2187632613</v>
      </c>
      <c r="AW52" s="134">
        <f t="shared" si="19"/>
        <v>40349051</v>
      </c>
      <c r="AX52" s="136">
        <f t="shared" ref="AX52:AY52" si="112">AI52+AN52+AS52</f>
        <v>11115514</v>
      </c>
      <c r="AY52" s="138">
        <f t="shared" si="112"/>
        <v>6158748</v>
      </c>
      <c r="AZ52" s="135">
        <f t="shared" si="21"/>
        <v>0.2754839017</v>
      </c>
      <c r="BA52" s="135">
        <f t="shared" si="22"/>
        <v>0.1526367497</v>
      </c>
      <c r="BB52" s="135"/>
      <c r="BC52" s="135"/>
      <c r="BD52" s="137"/>
      <c r="BE52" s="137"/>
      <c r="BF52" s="137"/>
      <c r="BG52" s="137"/>
      <c r="BH52" s="137"/>
      <c r="BI52" s="137"/>
      <c r="BJ52" s="137"/>
      <c r="BK52" s="137"/>
      <c r="BL52" s="137"/>
      <c r="BM52" s="137"/>
      <c r="BN52" s="137"/>
      <c r="BO52" s="137"/>
      <c r="BP52" s="137" t="s">
        <v>338</v>
      </c>
      <c r="BQ52" s="137" t="s">
        <v>338</v>
      </c>
      <c r="BR52" s="137" t="s">
        <v>338</v>
      </c>
      <c r="BS52" s="137" t="s">
        <v>338</v>
      </c>
    </row>
    <row r="53" ht="15.75" customHeight="1">
      <c r="A53" s="133">
        <v>44307.0</v>
      </c>
      <c r="B53" s="134">
        <v>112301.0</v>
      </c>
      <c r="C53" s="136">
        <v>125808.0</v>
      </c>
      <c r="D53" s="136">
        <v>109615.0</v>
      </c>
      <c r="E53" s="135">
        <f t="shared" si="3"/>
        <v>1.120274975</v>
      </c>
      <c r="F53" s="135">
        <f t="shared" si="4"/>
        <v>0.9760821364</v>
      </c>
      <c r="G53" s="134">
        <v>911631.0</v>
      </c>
      <c r="H53" s="136">
        <v>556786.0</v>
      </c>
      <c r="I53" s="136">
        <v>341170.0</v>
      </c>
      <c r="J53" s="135">
        <f t="shared" si="5"/>
        <v>0.6107580808</v>
      </c>
      <c r="K53" s="135">
        <f t="shared" si="6"/>
        <v>0.3742413323</v>
      </c>
      <c r="L53" s="134">
        <v>1976757.0</v>
      </c>
      <c r="M53" s="136">
        <v>1025472.0</v>
      </c>
      <c r="N53" s="136">
        <v>493120.0</v>
      </c>
      <c r="O53" s="135">
        <f t="shared" si="7"/>
        <v>0.5187648254</v>
      </c>
      <c r="P53" s="135">
        <f t="shared" si="8"/>
        <v>0.2494590888</v>
      </c>
      <c r="Q53" s="134">
        <v>3000689.0</v>
      </c>
      <c r="R53" s="134">
        <f t="shared" ref="R53:S53" si="113">C53+H53+M53</f>
        <v>1708066</v>
      </c>
      <c r="S53" s="134">
        <f t="shared" si="113"/>
        <v>943905</v>
      </c>
      <c r="T53" s="135">
        <f t="shared" si="11"/>
        <v>0.5692246014</v>
      </c>
      <c r="U53" s="135">
        <f t="shared" si="12"/>
        <v>0.3145627554</v>
      </c>
      <c r="V53" s="135"/>
      <c r="W53" s="135"/>
      <c r="X53" s="135"/>
      <c r="Y53" s="135"/>
      <c r="Z53" s="135"/>
      <c r="AA53" s="135"/>
      <c r="AB53" s="135"/>
      <c r="AC53" s="134"/>
      <c r="AD53" s="134"/>
      <c r="AE53" s="134"/>
      <c r="AF53" s="134"/>
      <c r="AG53" s="134"/>
      <c r="AH53" s="134">
        <v>1468764.0</v>
      </c>
      <c r="AI53" s="136">
        <v>1480525.0</v>
      </c>
      <c r="AJ53" s="136">
        <v>1338926.0</v>
      </c>
      <c r="AK53" s="135">
        <f t="shared" si="13"/>
        <v>1.008007413</v>
      </c>
      <c r="AL53" s="135">
        <f t="shared" si="14"/>
        <v>0.9116005022</v>
      </c>
      <c r="AM53" s="136">
        <v>2.1553118E7</v>
      </c>
      <c r="AN53" s="136">
        <v>2298131.0</v>
      </c>
      <c r="AO53" s="136">
        <v>1111339.0</v>
      </c>
      <c r="AP53" s="135">
        <f t="shared" si="15"/>
        <v>0.1066263823</v>
      </c>
      <c r="AQ53" s="135">
        <f t="shared" si="16"/>
        <v>0.05156279477</v>
      </c>
      <c r="AR53" s="134">
        <v>1.7327169E7</v>
      </c>
      <c r="AS53" s="136">
        <v>7522899.0</v>
      </c>
      <c r="AT53" s="136">
        <v>3891666.0</v>
      </c>
      <c r="AU53" s="135">
        <f t="shared" si="17"/>
        <v>0.4341678089</v>
      </c>
      <c r="AV53" s="135">
        <f t="shared" si="18"/>
        <v>0.2245990675</v>
      </c>
      <c r="AW53" s="134">
        <f t="shared" si="19"/>
        <v>40349051</v>
      </c>
      <c r="AX53" s="136">
        <f t="shared" ref="AX53:AY53" si="114">AI53+AN53+AS53</f>
        <v>11301555</v>
      </c>
      <c r="AY53" s="138">
        <f t="shared" si="114"/>
        <v>6341931</v>
      </c>
      <c r="AZ53" s="135">
        <f t="shared" si="21"/>
        <v>0.2800946917</v>
      </c>
      <c r="BA53" s="135">
        <f t="shared" si="22"/>
        <v>0.1571767078</v>
      </c>
      <c r="BB53" s="135"/>
      <c r="BC53" s="135"/>
      <c r="BD53" s="137"/>
      <c r="BE53" s="137"/>
      <c r="BF53" s="137"/>
      <c r="BG53" s="137"/>
      <c r="BH53" s="137"/>
      <c r="BI53" s="137"/>
      <c r="BJ53" s="137"/>
      <c r="BK53" s="137"/>
      <c r="BL53" s="137"/>
      <c r="BM53" s="137"/>
      <c r="BN53" s="137"/>
      <c r="BO53" s="137"/>
      <c r="BP53" s="137" t="s">
        <v>338</v>
      </c>
      <c r="BQ53" s="137" t="s">
        <v>338</v>
      </c>
      <c r="BR53" s="137" t="s">
        <v>338</v>
      </c>
      <c r="BS53" s="137" t="s">
        <v>338</v>
      </c>
    </row>
    <row r="54" ht="15.75" customHeight="1">
      <c r="A54" s="133">
        <v>44308.0</v>
      </c>
      <c r="B54" s="134">
        <v>112301.0</v>
      </c>
      <c r="C54" s="136">
        <v>126323.0</v>
      </c>
      <c r="D54" s="136">
        <v>109990.0</v>
      </c>
      <c r="E54" s="135">
        <f t="shared" si="3"/>
        <v>1.124860865</v>
      </c>
      <c r="F54" s="135">
        <f t="shared" si="4"/>
        <v>0.9794213765</v>
      </c>
      <c r="G54" s="134">
        <v>911631.0</v>
      </c>
      <c r="H54" s="136">
        <v>561547.0</v>
      </c>
      <c r="I54" s="136">
        <v>370371.0</v>
      </c>
      <c r="J54" s="135">
        <f t="shared" si="5"/>
        <v>0.6159805886</v>
      </c>
      <c r="K54" s="135">
        <f t="shared" si="6"/>
        <v>0.4062729328</v>
      </c>
      <c r="L54" s="134">
        <v>1976757.0</v>
      </c>
      <c r="M54" s="136">
        <v>1058587.0</v>
      </c>
      <c r="N54" s="136">
        <v>515356.0</v>
      </c>
      <c r="O54" s="135">
        <f t="shared" si="7"/>
        <v>0.5355170109</v>
      </c>
      <c r="P54" s="135">
        <f t="shared" si="8"/>
        <v>0.2607078159</v>
      </c>
      <c r="Q54" s="134">
        <v>3000689.0</v>
      </c>
      <c r="R54" s="134">
        <f t="shared" ref="R54:S54" si="115">C54+H54+M54</f>
        <v>1746457</v>
      </c>
      <c r="S54" s="134">
        <f t="shared" si="115"/>
        <v>995717</v>
      </c>
      <c r="T54" s="135">
        <f t="shared" si="11"/>
        <v>0.582018663</v>
      </c>
      <c r="U54" s="135">
        <f t="shared" si="12"/>
        <v>0.3318294565</v>
      </c>
      <c r="V54" s="135"/>
      <c r="W54" s="135"/>
      <c r="X54" s="135"/>
      <c r="Y54" s="135"/>
      <c r="Z54" s="135"/>
      <c r="AA54" s="135"/>
      <c r="AB54" s="135"/>
      <c r="AC54" s="134"/>
      <c r="AD54" s="134"/>
      <c r="AE54" s="134"/>
      <c r="AF54" s="134"/>
      <c r="AG54" s="134"/>
      <c r="AH54" s="134">
        <v>1468764.0</v>
      </c>
      <c r="AI54" s="136">
        <v>1481515.0</v>
      </c>
      <c r="AJ54" s="136">
        <v>1340196.0</v>
      </c>
      <c r="AK54" s="135">
        <f t="shared" si="13"/>
        <v>1.008681449</v>
      </c>
      <c r="AL54" s="135">
        <f t="shared" si="14"/>
        <v>0.9124651748</v>
      </c>
      <c r="AM54" s="136">
        <v>2.1553118E7</v>
      </c>
      <c r="AN54" s="136">
        <v>2328940.0</v>
      </c>
      <c r="AO54" s="136">
        <v>1170028.0</v>
      </c>
      <c r="AP54" s="135">
        <f t="shared" si="15"/>
        <v>0.1080558275</v>
      </c>
      <c r="AQ54" s="135">
        <f t="shared" si="16"/>
        <v>0.05428578826</v>
      </c>
      <c r="AR54" s="134">
        <v>1.7327169E7</v>
      </c>
      <c r="AS54" s="136">
        <v>7621517.0</v>
      </c>
      <c r="AT54" s="136">
        <v>3977973.0</v>
      </c>
      <c r="AU54" s="135">
        <f t="shared" si="17"/>
        <v>0.4398593331</v>
      </c>
      <c r="AV54" s="135">
        <f t="shared" si="18"/>
        <v>0.2295800889</v>
      </c>
      <c r="AW54" s="134">
        <f t="shared" si="19"/>
        <v>40349051</v>
      </c>
      <c r="AX54" s="136">
        <f t="shared" ref="AX54:AY54" si="116">AI54+AN54+AS54</f>
        <v>11431972</v>
      </c>
      <c r="AY54" s="138">
        <f t="shared" si="116"/>
        <v>6488197</v>
      </c>
      <c r="AZ54" s="135">
        <f t="shared" si="21"/>
        <v>0.2833269115</v>
      </c>
      <c r="BA54" s="135">
        <f t="shared" si="22"/>
        <v>0.1608017249</v>
      </c>
      <c r="BB54" s="135"/>
      <c r="BC54" s="135"/>
      <c r="BD54" s="137"/>
      <c r="BE54" s="137"/>
      <c r="BF54" s="137"/>
      <c r="BG54" s="137"/>
      <c r="BH54" s="137"/>
      <c r="BI54" s="137"/>
      <c r="BJ54" s="137"/>
      <c r="BK54" s="137"/>
      <c r="BL54" s="137"/>
      <c r="BM54" s="137"/>
      <c r="BN54" s="137"/>
      <c r="BO54" s="137"/>
      <c r="BP54" s="137" t="s">
        <v>338</v>
      </c>
      <c r="BQ54" s="137" t="s">
        <v>338</v>
      </c>
      <c r="BR54" s="137" t="s">
        <v>338</v>
      </c>
      <c r="BS54" s="137" t="s">
        <v>338</v>
      </c>
    </row>
    <row r="55" ht="15.75" customHeight="1">
      <c r="A55" s="133">
        <v>44309.0</v>
      </c>
      <c r="B55" s="134">
        <v>112301.0</v>
      </c>
      <c r="C55" s="136">
        <v>126594.0</v>
      </c>
      <c r="D55" s="136">
        <v>110213.0</v>
      </c>
      <c r="E55" s="135">
        <f t="shared" si="3"/>
        <v>1.127274022</v>
      </c>
      <c r="F55" s="135">
        <f t="shared" si="4"/>
        <v>0.9814071112</v>
      </c>
      <c r="G55" s="134">
        <v>911631.0</v>
      </c>
      <c r="H55" s="136">
        <v>564499.0</v>
      </c>
      <c r="I55" s="136">
        <v>387901.0</v>
      </c>
      <c r="J55" s="135">
        <f t="shared" si="5"/>
        <v>0.6192187409</v>
      </c>
      <c r="K55" s="135">
        <f t="shared" si="6"/>
        <v>0.4255022043</v>
      </c>
      <c r="L55" s="134">
        <v>1976757.0</v>
      </c>
      <c r="M55" s="136">
        <v>1079773.0</v>
      </c>
      <c r="N55" s="136">
        <v>530125.0</v>
      </c>
      <c r="O55" s="135">
        <f t="shared" si="7"/>
        <v>0.546234565</v>
      </c>
      <c r="P55" s="135">
        <f t="shared" si="8"/>
        <v>0.2681791439</v>
      </c>
      <c r="Q55" s="134">
        <v>3000689.0</v>
      </c>
      <c r="R55" s="134">
        <f t="shared" ref="R55:S55" si="117">C55+H55+M55</f>
        <v>1770866</v>
      </c>
      <c r="S55" s="134">
        <f t="shared" si="117"/>
        <v>1028239</v>
      </c>
      <c r="T55" s="135">
        <f t="shared" si="11"/>
        <v>0.5901531282</v>
      </c>
      <c r="U55" s="135">
        <f t="shared" si="12"/>
        <v>0.342667634</v>
      </c>
      <c r="V55" s="135"/>
      <c r="W55" s="135"/>
      <c r="X55" s="135"/>
      <c r="Y55" s="135"/>
      <c r="Z55" s="135"/>
      <c r="AA55" s="135"/>
      <c r="AB55" s="135"/>
      <c r="AC55" s="134"/>
      <c r="AD55" s="134"/>
      <c r="AE55" s="134"/>
      <c r="AF55" s="134"/>
      <c r="AG55" s="134"/>
      <c r="AH55" s="134">
        <v>1468764.0</v>
      </c>
      <c r="AI55" s="136">
        <v>1483781.0</v>
      </c>
      <c r="AJ55" s="136">
        <v>1342774.0</v>
      </c>
      <c r="AK55" s="135">
        <f t="shared" si="13"/>
        <v>1.010224243</v>
      </c>
      <c r="AL55" s="135">
        <f t="shared" si="14"/>
        <v>0.9142203921</v>
      </c>
      <c r="AM55" s="136">
        <v>2.1553118E7</v>
      </c>
      <c r="AN55" s="136">
        <v>2357556.0</v>
      </c>
      <c r="AO55" s="136">
        <v>1225863.0</v>
      </c>
      <c r="AP55" s="135">
        <f t="shared" si="15"/>
        <v>0.109383524</v>
      </c>
      <c r="AQ55" s="135">
        <f t="shared" si="16"/>
        <v>0.05687636471</v>
      </c>
      <c r="AR55" s="134">
        <v>1.7327169E7</v>
      </c>
      <c r="AS55" s="136">
        <v>7745803.0</v>
      </c>
      <c r="AT55" s="136">
        <v>4108511.0</v>
      </c>
      <c r="AU55" s="135">
        <f t="shared" si="17"/>
        <v>0.4470322301</v>
      </c>
      <c r="AV55" s="135">
        <f t="shared" si="18"/>
        <v>0.2371138066</v>
      </c>
      <c r="AW55" s="134">
        <f t="shared" si="19"/>
        <v>40349051</v>
      </c>
      <c r="AX55" s="136">
        <f t="shared" ref="AX55:AY55" si="118">AI55+AN55+AS55</f>
        <v>11587140</v>
      </c>
      <c r="AY55" s="138">
        <f t="shared" si="118"/>
        <v>6677148</v>
      </c>
      <c r="AZ55" s="135">
        <f t="shared" si="21"/>
        <v>0.2871725533</v>
      </c>
      <c r="BA55" s="135">
        <f t="shared" si="22"/>
        <v>0.1654846356</v>
      </c>
      <c r="BB55" s="135"/>
      <c r="BC55" s="135"/>
      <c r="BD55" s="137"/>
      <c r="BE55" s="137"/>
      <c r="BF55" s="137"/>
      <c r="BG55" s="137"/>
      <c r="BH55" s="137"/>
      <c r="BI55" s="137"/>
      <c r="BJ55" s="137"/>
      <c r="BK55" s="137"/>
      <c r="BL55" s="137"/>
      <c r="BM55" s="137"/>
      <c r="BN55" s="137"/>
      <c r="BO55" s="137"/>
      <c r="BP55" s="137" t="s">
        <v>338</v>
      </c>
      <c r="BQ55" s="137" t="s">
        <v>338</v>
      </c>
      <c r="BR55" s="137" t="s">
        <v>338</v>
      </c>
      <c r="BS55" s="137" t="s">
        <v>338</v>
      </c>
    </row>
    <row r="56" ht="15.75" customHeight="1">
      <c r="A56" s="133">
        <v>44310.0</v>
      </c>
      <c r="B56" s="134">
        <v>112301.0</v>
      </c>
      <c r="C56" s="136">
        <v>126642.0</v>
      </c>
      <c r="D56" s="136">
        <v>110273.0</v>
      </c>
      <c r="E56" s="135">
        <f t="shared" si="3"/>
        <v>1.127701445</v>
      </c>
      <c r="F56" s="135">
        <f t="shared" si="4"/>
        <v>0.9819413897</v>
      </c>
      <c r="G56" s="134">
        <v>911631.0</v>
      </c>
      <c r="H56" s="136">
        <v>565373.0</v>
      </c>
      <c r="I56" s="136">
        <v>392124.0</v>
      </c>
      <c r="J56" s="135">
        <f t="shared" si="5"/>
        <v>0.6201774622</v>
      </c>
      <c r="K56" s="135">
        <f t="shared" si="6"/>
        <v>0.430134561</v>
      </c>
      <c r="L56" s="134">
        <v>1976757.0</v>
      </c>
      <c r="M56" s="136">
        <v>1092495.0</v>
      </c>
      <c r="N56" s="136">
        <v>543877.0</v>
      </c>
      <c r="O56" s="135">
        <f t="shared" si="7"/>
        <v>0.5526703586</v>
      </c>
      <c r="P56" s="135">
        <f t="shared" si="8"/>
        <v>0.2751359929</v>
      </c>
      <c r="Q56" s="134">
        <v>3000689.0</v>
      </c>
      <c r="R56" s="134">
        <f t="shared" ref="R56:S56" si="119">C56+H56+M56</f>
        <v>1784510</v>
      </c>
      <c r="S56" s="134">
        <f t="shared" si="119"/>
        <v>1046274</v>
      </c>
      <c r="T56" s="135">
        <f t="shared" si="11"/>
        <v>0.5947000839</v>
      </c>
      <c r="U56" s="135">
        <f t="shared" si="12"/>
        <v>0.3486779203</v>
      </c>
      <c r="V56" s="135"/>
      <c r="W56" s="135"/>
      <c r="X56" s="135"/>
      <c r="Y56" s="135"/>
      <c r="Z56" s="135"/>
      <c r="AA56" s="135"/>
      <c r="AB56" s="135"/>
      <c r="AC56" s="134"/>
      <c r="AD56" s="134"/>
      <c r="AE56" s="134"/>
      <c r="AF56" s="134"/>
      <c r="AG56" s="134"/>
      <c r="AH56" s="134">
        <v>1468764.0</v>
      </c>
      <c r="AI56" s="136">
        <v>1484971.0</v>
      </c>
      <c r="AJ56" s="136">
        <v>1344232.0</v>
      </c>
      <c r="AK56" s="135">
        <f t="shared" si="13"/>
        <v>1.011034448</v>
      </c>
      <c r="AL56" s="135">
        <f t="shared" si="14"/>
        <v>0.9152130635</v>
      </c>
      <c r="AM56" s="136">
        <v>2.1553118E7</v>
      </c>
      <c r="AN56" s="136">
        <v>2384567.0</v>
      </c>
      <c r="AO56" s="136">
        <v>1263040.0</v>
      </c>
      <c r="AP56" s="135">
        <f t="shared" si="15"/>
        <v>0.1106367533</v>
      </c>
      <c r="AQ56" s="135">
        <f t="shared" si="16"/>
        <v>0.05860126595</v>
      </c>
      <c r="AR56" s="134">
        <v>1.7327169E7</v>
      </c>
      <c r="AS56" s="136">
        <v>7848268.0</v>
      </c>
      <c r="AT56" s="136">
        <v>4190969.0</v>
      </c>
      <c r="AU56" s="135">
        <f t="shared" si="17"/>
        <v>0.4529457755</v>
      </c>
      <c r="AV56" s="135">
        <f t="shared" si="18"/>
        <v>0.2418726914</v>
      </c>
      <c r="AW56" s="134">
        <f t="shared" si="19"/>
        <v>40349051</v>
      </c>
      <c r="AX56" s="136">
        <f t="shared" ref="AX56:AY56" si="120">AI56+AN56+AS56</f>
        <v>11717806</v>
      </c>
      <c r="AY56" s="138">
        <f t="shared" si="120"/>
        <v>6798241</v>
      </c>
      <c r="AZ56" s="135">
        <f t="shared" si="21"/>
        <v>0.2904109442</v>
      </c>
      <c r="BA56" s="135">
        <f t="shared" si="22"/>
        <v>0.1684857718</v>
      </c>
      <c r="BB56" s="135"/>
      <c r="BC56" s="135"/>
      <c r="BD56" s="137"/>
      <c r="BE56" s="137"/>
      <c r="BF56" s="137"/>
      <c r="BG56" s="137"/>
      <c r="BH56" s="137"/>
      <c r="BI56" s="137"/>
      <c r="BJ56" s="137"/>
      <c r="BK56" s="137"/>
      <c r="BL56" s="137"/>
      <c r="BM56" s="137"/>
      <c r="BN56" s="137"/>
      <c r="BO56" s="137"/>
      <c r="BP56" s="137" t="s">
        <v>338</v>
      </c>
      <c r="BQ56" s="137" t="s">
        <v>338</v>
      </c>
      <c r="BR56" s="137" t="s">
        <v>338</v>
      </c>
      <c r="BS56" s="137" t="s">
        <v>338</v>
      </c>
    </row>
    <row r="57" ht="15.75" customHeight="1">
      <c r="A57" s="133">
        <v>44311.0</v>
      </c>
      <c r="B57" s="134">
        <v>112301.0</v>
      </c>
      <c r="C57" s="136">
        <v>126663.0</v>
      </c>
      <c r="D57" s="136">
        <v>110297.0</v>
      </c>
      <c r="E57" s="135">
        <f t="shared" si="3"/>
        <v>1.127888443</v>
      </c>
      <c r="F57" s="135">
        <f t="shared" si="4"/>
        <v>0.982155101</v>
      </c>
      <c r="G57" s="134">
        <v>911631.0</v>
      </c>
      <c r="H57" s="136">
        <v>565919.0</v>
      </c>
      <c r="I57" s="136">
        <v>394656.0</v>
      </c>
      <c r="J57" s="135">
        <f t="shared" si="5"/>
        <v>0.6207763887</v>
      </c>
      <c r="K57" s="135">
        <f t="shared" si="6"/>
        <v>0.4329120006</v>
      </c>
      <c r="L57" s="134">
        <v>1976757.0</v>
      </c>
      <c r="M57" s="136">
        <v>1103805.0</v>
      </c>
      <c r="N57" s="136">
        <v>554636.0</v>
      </c>
      <c r="O57" s="135">
        <f t="shared" si="7"/>
        <v>0.5583918509</v>
      </c>
      <c r="P57" s="135">
        <f t="shared" si="8"/>
        <v>0.2805787459</v>
      </c>
      <c r="Q57" s="134">
        <v>3000689.0</v>
      </c>
      <c r="R57" s="134">
        <f t="shared" ref="R57:S57" si="121">C57+H57+M57</f>
        <v>1796387</v>
      </c>
      <c r="S57" s="134">
        <f t="shared" si="121"/>
        <v>1059589</v>
      </c>
      <c r="T57" s="135">
        <f t="shared" si="11"/>
        <v>0.5986581748</v>
      </c>
      <c r="U57" s="135">
        <f t="shared" si="12"/>
        <v>0.3531152345</v>
      </c>
      <c r="V57" s="135"/>
      <c r="W57" s="135"/>
      <c r="X57" s="135"/>
      <c r="Y57" s="135"/>
      <c r="Z57" s="135"/>
      <c r="AA57" s="135"/>
      <c r="AB57" s="135"/>
      <c r="AC57" s="134"/>
      <c r="AD57" s="134"/>
      <c r="AE57" s="134"/>
      <c r="AF57" s="134"/>
      <c r="AG57" s="134"/>
      <c r="AH57" s="134">
        <v>1468764.0</v>
      </c>
      <c r="AI57" s="136">
        <v>1485102.0</v>
      </c>
      <c r="AJ57" s="136">
        <v>1344441.0</v>
      </c>
      <c r="AK57" s="135">
        <f t="shared" si="13"/>
        <v>1.011123639</v>
      </c>
      <c r="AL57" s="135">
        <f t="shared" si="14"/>
        <v>0.91535536</v>
      </c>
      <c r="AM57" s="136">
        <v>2.1553118E7</v>
      </c>
      <c r="AN57" s="136">
        <v>2386671.0</v>
      </c>
      <c r="AO57" s="136">
        <v>1269557.0</v>
      </c>
      <c r="AP57" s="135">
        <f t="shared" si="15"/>
        <v>0.1107343726</v>
      </c>
      <c r="AQ57" s="135">
        <f t="shared" si="16"/>
        <v>0.0589036352</v>
      </c>
      <c r="AR57" s="134">
        <v>1.7327169E7</v>
      </c>
      <c r="AS57" s="136">
        <v>7869046.0</v>
      </c>
      <c r="AT57" s="136">
        <v>4215417.0</v>
      </c>
      <c r="AU57" s="135">
        <f t="shared" si="17"/>
        <v>0.4541449327</v>
      </c>
      <c r="AV57" s="135">
        <f t="shared" si="18"/>
        <v>0.2432836547</v>
      </c>
      <c r="AW57" s="134">
        <f t="shared" si="19"/>
        <v>40349051</v>
      </c>
      <c r="AX57" s="136">
        <f t="shared" ref="AX57:AY57" si="122">AI57+AN57+AS57</f>
        <v>11740819</v>
      </c>
      <c r="AY57" s="138">
        <f t="shared" si="122"/>
        <v>6829415</v>
      </c>
      <c r="AZ57" s="135">
        <f t="shared" si="21"/>
        <v>0.2909812922</v>
      </c>
      <c r="BA57" s="135">
        <f t="shared" si="22"/>
        <v>0.1692583798</v>
      </c>
      <c r="BB57" s="135"/>
      <c r="BC57" s="135"/>
      <c r="BD57" s="137"/>
      <c r="BE57" s="137"/>
      <c r="BF57" s="137"/>
      <c r="BG57" s="137"/>
      <c r="BH57" s="137"/>
      <c r="BI57" s="137"/>
      <c r="BJ57" s="137"/>
      <c r="BK57" s="137"/>
      <c r="BL57" s="137"/>
      <c r="BM57" s="137"/>
      <c r="BN57" s="137"/>
      <c r="BO57" s="137"/>
      <c r="BP57" s="137" t="s">
        <v>338</v>
      </c>
      <c r="BQ57" s="137" t="s">
        <v>338</v>
      </c>
      <c r="BR57" s="137" t="s">
        <v>338</v>
      </c>
      <c r="BS57" s="137" t="s">
        <v>338</v>
      </c>
    </row>
    <row r="58" ht="15.75" customHeight="1">
      <c r="A58" s="133">
        <v>44312.0</v>
      </c>
      <c r="B58" s="134">
        <v>112301.0</v>
      </c>
      <c r="C58" s="136">
        <v>126864.0</v>
      </c>
      <c r="D58" s="136">
        <v>110554.0</v>
      </c>
      <c r="E58" s="135">
        <f t="shared" si="3"/>
        <v>1.129678275</v>
      </c>
      <c r="F58" s="135">
        <f t="shared" si="4"/>
        <v>0.9844435936</v>
      </c>
      <c r="G58" s="134">
        <v>911631.0</v>
      </c>
      <c r="H58" s="136">
        <v>568335.0</v>
      </c>
      <c r="I58" s="136">
        <v>416922.0</v>
      </c>
      <c r="J58" s="135">
        <f t="shared" si="5"/>
        <v>0.6234265838</v>
      </c>
      <c r="K58" s="135">
        <f t="shared" si="6"/>
        <v>0.4573363565</v>
      </c>
      <c r="L58" s="134">
        <v>1976757.0</v>
      </c>
      <c r="M58" s="136">
        <v>1127512.0</v>
      </c>
      <c r="N58" s="136">
        <v>577131.0</v>
      </c>
      <c r="O58" s="135">
        <f t="shared" si="7"/>
        <v>0.5703847261</v>
      </c>
      <c r="P58" s="135">
        <f t="shared" si="8"/>
        <v>0.2919584957</v>
      </c>
      <c r="Q58" s="134">
        <v>3000689.0</v>
      </c>
      <c r="R58" s="134">
        <f t="shared" ref="R58:S58" si="123">C58+H58+M58</f>
        <v>1822711</v>
      </c>
      <c r="S58" s="134">
        <f t="shared" si="123"/>
        <v>1104607</v>
      </c>
      <c r="T58" s="135">
        <f t="shared" si="11"/>
        <v>0.6074308267</v>
      </c>
      <c r="U58" s="135">
        <f t="shared" si="12"/>
        <v>0.3681177889</v>
      </c>
      <c r="V58" s="135"/>
      <c r="W58" s="135"/>
      <c r="X58" s="135"/>
      <c r="Y58" s="135"/>
      <c r="Z58" s="135"/>
      <c r="AA58" s="135"/>
      <c r="AB58" s="135"/>
      <c r="AC58" s="134"/>
      <c r="AD58" s="134"/>
      <c r="AE58" s="134"/>
      <c r="AF58" s="134"/>
      <c r="AG58" s="134"/>
      <c r="AH58" s="134">
        <v>1468764.0</v>
      </c>
      <c r="AI58" s="136">
        <v>1486574.0</v>
      </c>
      <c r="AJ58" s="136">
        <v>1346352.0</v>
      </c>
      <c r="AK58" s="135">
        <f t="shared" si="13"/>
        <v>1.012125842</v>
      </c>
      <c r="AL58" s="135">
        <f t="shared" si="14"/>
        <v>0.916656454</v>
      </c>
      <c r="AM58" s="136">
        <v>2.1553118E7</v>
      </c>
      <c r="AN58" s="136">
        <v>2417375.0</v>
      </c>
      <c r="AO58" s="136">
        <v>1332721.0</v>
      </c>
      <c r="AP58" s="135">
        <f t="shared" si="15"/>
        <v>0.1121589461</v>
      </c>
      <c r="AQ58" s="135">
        <f t="shared" si="16"/>
        <v>0.06183425526</v>
      </c>
      <c r="AR58" s="134">
        <v>1.7327169E7</v>
      </c>
      <c r="AS58" s="136">
        <v>7967909.0</v>
      </c>
      <c r="AT58" s="136">
        <v>4344278.0</v>
      </c>
      <c r="AU58" s="135">
        <f t="shared" si="17"/>
        <v>0.4598505965</v>
      </c>
      <c r="AV58" s="135">
        <f t="shared" si="18"/>
        <v>0.250720588</v>
      </c>
      <c r="AW58" s="134">
        <f t="shared" si="19"/>
        <v>40349051</v>
      </c>
      <c r="AX58" s="136">
        <f t="shared" ref="AX58:AY58" si="124">AI58+AN58+AS58</f>
        <v>11871858</v>
      </c>
      <c r="AY58" s="138">
        <f t="shared" si="124"/>
        <v>7023351</v>
      </c>
      <c r="AZ58" s="135">
        <f t="shared" si="21"/>
        <v>0.2942289275</v>
      </c>
      <c r="BA58" s="135">
        <f t="shared" si="22"/>
        <v>0.1740648374</v>
      </c>
      <c r="BB58" s="135"/>
      <c r="BC58" s="135"/>
      <c r="BD58" s="137"/>
      <c r="BE58" s="137"/>
      <c r="BF58" s="137"/>
      <c r="BG58" s="137"/>
      <c r="BH58" s="137"/>
      <c r="BI58" s="137"/>
      <c r="BJ58" s="137"/>
      <c r="BK58" s="137"/>
      <c r="BL58" s="137"/>
      <c r="BM58" s="137"/>
      <c r="BN58" s="137"/>
      <c r="BO58" s="137"/>
      <c r="BP58" s="137" t="s">
        <v>338</v>
      </c>
      <c r="BQ58" s="137" t="s">
        <v>338</v>
      </c>
      <c r="BR58" s="137" t="s">
        <v>338</v>
      </c>
      <c r="BS58" s="137" t="s">
        <v>338</v>
      </c>
    </row>
    <row r="59" ht="15.75" customHeight="1">
      <c r="A59" s="133">
        <v>44313.0</v>
      </c>
      <c r="B59" s="134">
        <v>112301.0</v>
      </c>
      <c r="C59" s="136">
        <v>127101.0</v>
      </c>
      <c r="D59" s="136">
        <v>110788.0</v>
      </c>
      <c r="E59" s="135">
        <f t="shared" si="3"/>
        <v>1.131788675</v>
      </c>
      <c r="F59" s="135">
        <f t="shared" si="4"/>
        <v>0.9865272794</v>
      </c>
      <c r="G59" s="134">
        <v>911631.0</v>
      </c>
      <c r="H59" s="136">
        <v>570852.0</v>
      </c>
      <c r="I59" s="136">
        <v>432310.0</v>
      </c>
      <c r="J59" s="135">
        <f t="shared" si="5"/>
        <v>0.6261875693</v>
      </c>
      <c r="K59" s="135">
        <f t="shared" si="6"/>
        <v>0.4742159931</v>
      </c>
      <c r="L59" s="134">
        <v>1976757.0</v>
      </c>
      <c r="M59" s="136">
        <v>1152521.0</v>
      </c>
      <c r="N59" s="136">
        <v>699388.0</v>
      </c>
      <c r="O59" s="135">
        <f t="shared" si="7"/>
        <v>0.5830362558</v>
      </c>
      <c r="P59" s="135">
        <f t="shared" si="8"/>
        <v>0.3538057536</v>
      </c>
      <c r="Q59" s="134">
        <v>3000689.0</v>
      </c>
      <c r="R59" s="134">
        <f t="shared" ref="R59:S59" si="125">C59+H59+M59</f>
        <v>1850474</v>
      </c>
      <c r="S59" s="134">
        <f t="shared" si="125"/>
        <v>1242486</v>
      </c>
      <c r="T59" s="135">
        <f t="shared" si="11"/>
        <v>0.6166830351</v>
      </c>
      <c r="U59" s="135">
        <f t="shared" si="12"/>
        <v>0.4140669026</v>
      </c>
      <c r="V59" s="135"/>
      <c r="W59" s="135"/>
      <c r="X59" s="135"/>
      <c r="Y59" s="135"/>
      <c r="Z59" s="135"/>
      <c r="AA59" s="135"/>
      <c r="AB59" s="135"/>
      <c r="AC59" s="134"/>
      <c r="AD59" s="134"/>
      <c r="AE59" s="134"/>
      <c r="AF59" s="134"/>
      <c r="AG59" s="134"/>
      <c r="AH59" s="134">
        <v>1468764.0</v>
      </c>
      <c r="AI59" s="136">
        <v>1488135.0</v>
      </c>
      <c r="AJ59" s="136">
        <v>1348327.0</v>
      </c>
      <c r="AK59" s="135">
        <f t="shared" si="13"/>
        <v>1.01318864</v>
      </c>
      <c r="AL59" s="135">
        <f t="shared" si="14"/>
        <v>0.918001122</v>
      </c>
      <c r="AM59" s="136">
        <v>2.1553118E7</v>
      </c>
      <c r="AN59" s="136">
        <v>2450582.0</v>
      </c>
      <c r="AO59" s="136">
        <v>1390926.0</v>
      </c>
      <c r="AP59" s="135">
        <f t="shared" si="15"/>
        <v>0.1136996513</v>
      </c>
      <c r="AQ59" s="135">
        <f t="shared" si="16"/>
        <v>0.0645347926</v>
      </c>
      <c r="AR59" s="134">
        <v>1.7327169E7</v>
      </c>
      <c r="AS59" s="136">
        <v>8076455.0</v>
      </c>
      <c r="AT59" s="136">
        <v>4475281.0</v>
      </c>
      <c r="AU59" s="135">
        <f t="shared" si="17"/>
        <v>0.4661150936</v>
      </c>
      <c r="AV59" s="135">
        <f t="shared" si="18"/>
        <v>0.2582811422</v>
      </c>
      <c r="AW59" s="134">
        <f t="shared" si="19"/>
        <v>40349051</v>
      </c>
      <c r="AX59" s="136">
        <f t="shared" ref="AX59:AY59" si="126">AI59+AN59+AS59</f>
        <v>12015172</v>
      </c>
      <c r="AY59" s="138">
        <f t="shared" si="126"/>
        <v>7214534</v>
      </c>
      <c r="AZ59" s="135">
        <f t="shared" si="21"/>
        <v>0.297780783</v>
      </c>
      <c r="BA59" s="135">
        <f t="shared" si="22"/>
        <v>0.1788030653</v>
      </c>
      <c r="BB59" s="135"/>
      <c r="BC59" s="135"/>
      <c r="BD59" s="137"/>
      <c r="BE59" s="137"/>
      <c r="BF59" s="137"/>
      <c r="BG59" s="137"/>
      <c r="BH59" s="137"/>
      <c r="BI59" s="137"/>
      <c r="BJ59" s="137"/>
      <c r="BK59" s="137"/>
      <c r="BL59" s="137"/>
      <c r="BM59" s="137"/>
      <c r="BN59" s="137"/>
      <c r="BO59" s="137"/>
      <c r="BP59" s="137" t="s">
        <v>338</v>
      </c>
      <c r="BQ59" s="137" t="s">
        <v>338</v>
      </c>
      <c r="BR59" s="137" t="s">
        <v>338</v>
      </c>
      <c r="BS59" s="137" t="s">
        <v>338</v>
      </c>
    </row>
    <row r="60" ht="15.75" customHeight="1">
      <c r="A60" s="133">
        <v>44314.0</v>
      </c>
      <c r="B60" s="134">
        <v>112301.0</v>
      </c>
      <c r="C60" s="136">
        <v>127317.0</v>
      </c>
      <c r="D60" s="136">
        <v>111063.0</v>
      </c>
      <c r="E60" s="135">
        <f t="shared" si="3"/>
        <v>1.133712077</v>
      </c>
      <c r="F60" s="135">
        <f t="shared" si="4"/>
        <v>0.9889760554</v>
      </c>
      <c r="G60" s="134">
        <v>911631.0</v>
      </c>
      <c r="H60" s="136">
        <v>572898.0</v>
      </c>
      <c r="I60" s="136">
        <v>446748.0</v>
      </c>
      <c r="J60" s="135">
        <f t="shared" si="5"/>
        <v>0.6284318984</v>
      </c>
      <c r="K60" s="135">
        <f t="shared" si="6"/>
        <v>0.4900535414</v>
      </c>
      <c r="L60" s="134">
        <v>1976757.0</v>
      </c>
      <c r="M60" s="136">
        <v>1178054.0</v>
      </c>
      <c r="N60" s="136">
        <v>625051.0</v>
      </c>
      <c r="O60" s="135">
        <f t="shared" si="7"/>
        <v>0.5959528662</v>
      </c>
      <c r="P60" s="135">
        <f t="shared" si="8"/>
        <v>0.3162002209</v>
      </c>
      <c r="Q60" s="134">
        <v>3000689.0</v>
      </c>
      <c r="R60" s="134">
        <f t="shared" ref="R60:S60" si="127">C60+H60+M60</f>
        <v>1878269</v>
      </c>
      <c r="S60" s="134">
        <f t="shared" si="127"/>
        <v>1182862</v>
      </c>
      <c r="T60" s="135">
        <f t="shared" si="11"/>
        <v>0.6259459078</v>
      </c>
      <c r="U60" s="135">
        <f t="shared" si="12"/>
        <v>0.3941967995</v>
      </c>
      <c r="V60" s="135"/>
      <c r="W60" s="135"/>
      <c r="X60" s="135"/>
      <c r="Y60" s="135"/>
      <c r="Z60" s="135"/>
      <c r="AA60" s="135"/>
      <c r="AB60" s="135"/>
      <c r="AC60" s="134"/>
      <c r="AD60" s="134"/>
      <c r="AE60" s="134"/>
      <c r="AF60" s="134"/>
      <c r="AG60" s="134"/>
      <c r="AH60" s="134">
        <v>1468764.0</v>
      </c>
      <c r="AI60" s="136">
        <v>1489628.0</v>
      </c>
      <c r="AJ60" s="136">
        <v>1350703.0</v>
      </c>
      <c r="AK60" s="135">
        <f t="shared" si="13"/>
        <v>1.014205141</v>
      </c>
      <c r="AL60" s="135">
        <f t="shared" si="14"/>
        <v>0.9196188087</v>
      </c>
      <c r="AM60" s="136">
        <v>2.1553118E7</v>
      </c>
      <c r="AN60" s="136">
        <v>2484374.0</v>
      </c>
      <c r="AO60" s="136">
        <v>1451949.0</v>
      </c>
      <c r="AP60" s="135">
        <f t="shared" si="15"/>
        <v>0.1152674987</v>
      </c>
      <c r="AQ60" s="135">
        <f t="shared" si="16"/>
        <v>0.06736607669</v>
      </c>
      <c r="AR60" s="134">
        <v>1.7327169E7</v>
      </c>
      <c r="AS60" s="136">
        <v>8175635.0</v>
      </c>
      <c r="AT60" s="136">
        <v>4608443.0</v>
      </c>
      <c r="AU60" s="135">
        <f t="shared" si="17"/>
        <v>0.4718390523</v>
      </c>
      <c r="AV60" s="135">
        <f t="shared" si="18"/>
        <v>0.2659662984</v>
      </c>
      <c r="AW60" s="134">
        <f t="shared" si="19"/>
        <v>40349051</v>
      </c>
      <c r="AX60" s="136">
        <f t="shared" ref="AX60:AY60" si="128">AI60+AN60+AS60</f>
        <v>12149637</v>
      </c>
      <c r="AY60" s="138">
        <f t="shared" si="128"/>
        <v>7411095</v>
      </c>
      <c r="AZ60" s="135">
        <f t="shared" si="21"/>
        <v>0.3011133273</v>
      </c>
      <c r="BA60" s="135">
        <f t="shared" si="22"/>
        <v>0.1836745801</v>
      </c>
      <c r="BB60" s="135"/>
      <c r="BC60" s="135"/>
      <c r="BD60" s="137"/>
      <c r="BE60" s="137"/>
      <c r="BF60" s="137"/>
      <c r="BG60" s="137"/>
      <c r="BH60" s="137"/>
      <c r="BI60" s="137"/>
      <c r="BJ60" s="137"/>
      <c r="BK60" s="137"/>
      <c r="BL60" s="137"/>
      <c r="BM60" s="137"/>
      <c r="BN60" s="137"/>
      <c r="BO60" s="137"/>
      <c r="BP60" s="137" t="s">
        <v>338</v>
      </c>
      <c r="BQ60" s="137" t="s">
        <v>338</v>
      </c>
      <c r="BR60" s="137" t="s">
        <v>338</v>
      </c>
      <c r="BS60" s="137" t="s">
        <v>338</v>
      </c>
    </row>
    <row r="61" ht="15.75" customHeight="1">
      <c r="A61" s="133">
        <v>44315.0</v>
      </c>
      <c r="B61" s="134">
        <v>112301.0</v>
      </c>
      <c r="C61" s="136">
        <v>127525.0</v>
      </c>
      <c r="D61" s="136">
        <v>111399.0</v>
      </c>
      <c r="E61" s="135">
        <f t="shared" si="3"/>
        <v>1.135564243</v>
      </c>
      <c r="F61" s="135">
        <f t="shared" si="4"/>
        <v>0.9919680145</v>
      </c>
      <c r="G61" s="134">
        <v>911631.0</v>
      </c>
      <c r="H61" s="136">
        <v>574631.0</v>
      </c>
      <c r="I61" s="136">
        <v>453025.0</v>
      </c>
      <c r="J61" s="135">
        <f t="shared" si="5"/>
        <v>0.6303328869</v>
      </c>
      <c r="K61" s="135">
        <f t="shared" si="6"/>
        <v>0.4969390027</v>
      </c>
      <c r="L61" s="134">
        <v>1976757.0</v>
      </c>
      <c r="M61" s="136">
        <v>1203940.0</v>
      </c>
      <c r="N61" s="136">
        <v>650068.0</v>
      </c>
      <c r="O61" s="135">
        <f t="shared" si="7"/>
        <v>0.6090480519</v>
      </c>
      <c r="P61" s="135">
        <f t="shared" si="8"/>
        <v>0.3288557977</v>
      </c>
      <c r="Q61" s="134">
        <v>3000689.0</v>
      </c>
      <c r="R61" s="134">
        <f t="shared" ref="R61:S61" si="129">C61+H61+M61</f>
        <v>1906096</v>
      </c>
      <c r="S61" s="134">
        <f t="shared" si="129"/>
        <v>1214492</v>
      </c>
      <c r="T61" s="135">
        <f t="shared" si="11"/>
        <v>0.6352194446</v>
      </c>
      <c r="U61" s="135">
        <f t="shared" si="12"/>
        <v>0.4047377119</v>
      </c>
      <c r="V61" s="135"/>
      <c r="W61" s="135"/>
      <c r="X61" s="135"/>
      <c r="Y61" s="135"/>
      <c r="Z61" s="135"/>
      <c r="AA61" s="135"/>
      <c r="AB61" s="135"/>
      <c r="AC61" s="134"/>
      <c r="AD61" s="134"/>
      <c r="AE61" s="134"/>
      <c r="AF61" s="134"/>
      <c r="AG61" s="134"/>
      <c r="AH61" s="134">
        <v>1468764.0</v>
      </c>
      <c r="AI61" s="136">
        <v>1491053.0</v>
      </c>
      <c r="AJ61" s="136">
        <v>1352846.0</v>
      </c>
      <c r="AK61" s="135">
        <f t="shared" si="13"/>
        <v>1.015175345</v>
      </c>
      <c r="AL61" s="135">
        <f t="shared" si="14"/>
        <v>0.9210778587</v>
      </c>
      <c r="AM61" s="136">
        <v>2.1553118E7</v>
      </c>
      <c r="AN61" s="136">
        <v>2520487.0</v>
      </c>
      <c r="AO61" s="136">
        <v>1499869.0</v>
      </c>
      <c r="AP61" s="135">
        <f t="shared" si="15"/>
        <v>0.1169430335</v>
      </c>
      <c r="AQ61" s="135">
        <f t="shared" si="16"/>
        <v>0.06958942089</v>
      </c>
      <c r="AR61" s="134">
        <v>1.7327169E7</v>
      </c>
      <c r="AS61" s="136">
        <v>8294475.0</v>
      </c>
      <c r="AT61" s="136">
        <v>4730728.0</v>
      </c>
      <c r="AU61" s="135">
        <f t="shared" si="17"/>
        <v>0.4786976453</v>
      </c>
      <c r="AV61" s="135">
        <f t="shared" si="18"/>
        <v>0.2730237121</v>
      </c>
      <c r="AW61" s="134">
        <f t="shared" si="19"/>
        <v>40349051</v>
      </c>
      <c r="AX61" s="136">
        <f t="shared" ref="AX61:AY61" si="130">AI61+AN61+AS61</f>
        <v>12306015</v>
      </c>
      <c r="AY61" s="138">
        <f t="shared" si="130"/>
        <v>7583443</v>
      </c>
      <c r="AZ61" s="135">
        <f t="shared" si="21"/>
        <v>0.3049889575</v>
      </c>
      <c r="BA61" s="135">
        <f t="shared" si="22"/>
        <v>0.1879460065</v>
      </c>
      <c r="BB61" s="135"/>
      <c r="BC61" s="135"/>
      <c r="BD61" s="137"/>
      <c r="BE61" s="137"/>
      <c r="BF61" s="137"/>
      <c r="BG61" s="137"/>
      <c r="BH61" s="137"/>
      <c r="BI61" s="137"/>
      <c r="BJ61" s="137"/>
      <c r="BK61" s="137"/>
      <c r="BL61" s="137"/>
      <c r="BM61" s="137"/>
      <c r="BN61" s="137"/>
      <c r="BO61" s="137"/>
      <c r="BP61" s="137" t="s">
        <v>338</v>
      </c>
      <c r="BQ61" s="137" t="s">
        <v>338</v>
      </c>
      <c r="BR61" s="137" t="s">
        <v>338</v>
      </c>
      <c r="BS61" s="137" t="s">
        <v>338</v>
      </c>
    </row>
    <row r="62" ht="15.75" customHeight="1">
      <c r="A62" s="133">
        <v>44316.0</v>
      </c>
      <c r="B62" s="134">
        <v>112301.0</v>
      </c>
      <c r="C62" s="136">
        <v>127800.0</v>
      </c>
      <c r="D62" s="136">
        <v>111554.0</v>
      </c>
      <c r="E62" s="135">
        <f t="shared" si="3"/>
        <v>1.138013019</v>
      </c>
      <c r="F62" s="135">
        <f t="shared" si="4"/>
        <v>0.9933482338</v>
      </c>
      <c r="G62" s="134">
        <v>911631.0</v>
      </c>
      <c r="H62" s="136">
        <v>576085.0</v>
      </c>
      <c r="I62" s="136">
        <v>455627.0</v>
      </c>
      <c r="J62" s="135">
        <f t="shared" si="5"/>
        <v>0.6319278304</v>
      </c>
      <c r="K62" s="135">
        <f t="shared" si="6"/>
        <v>0.4997932277</v>
      </c>
      <c r="L62" s="134">
        <v>1976757.0</v>
      </c>
      <c r="M62" s="136">
        <v>1231164.0</v>
      </c>
      <c r="N62" s="136">
        <v>664088.0</v>
      </c>
      <c r="O62" s="135">
        <f t="shared" si="7"/>
        <v>0.6228201038</v>
      </c>
      <c r="P62" s="135">
        <f t="shared" si="8"/>
        <v>0.3359482223</v>
      </c>
      <c r="Q62" s="134">
        <v>3000689.0</v>
      </c>
      <c r="R62" s="134">
        <f t="shared" ref="R62:S62" si="131">C62+H62+M62</f>
        <v>1935049</v>
      </c>
      <c r="S62" s="134">
        <f t="shared" si="131"/>
        <v>1231269</v>
      </c>
      <c r="T62" s="135">
        <f t="shared" si="11"/>
        <v>0.6448682286</v>
      </c>
      <c r="U62" s="135">
        <f t="shared" si="12"/>
        <v>0.4103287612</v>
      </c>
      <c r="V62" s="135"/>
      <c r="W62" s="135"/>
      <c r="X62" s="135"/>
      <c r="Y62" s="135"/>
      <c r="Z62" s="135"/>
      <c r="AA62" s="135"/>
      <c r="AB62" s="135"/>
      <c r="AC62" s="134"/>
      <c r="AD62" s="134"/>
      <c r="AE62" s="134"/>
      <c r="AF62" s="134"/>
      <c r="AG62" s="134"/>
      <c r="AH62" s="134">
        <v>1468764.0</v>
      </c>
      <c r="AI62" s="136">
        <v>1492208.0</v>
      </c>
      <c r="AJ62" s="136">
        <v>1353880.0</v>
      </c>
      <c r="AK62" s="135">
        <f t="shared" si="13"/>
        <v>1.01596172</v>
      </c>
      <c r="AL62" s="135">
        <f t="shared" si="14"/>
        <v>0.921781852</v>
      </c>
      <c r="AM62" s="136">
        <v>2.1553118E7</v>
      </c>
      <c r="AN62" s="136">
        <v>2545562.0</v>
      </c>
      <c r="AO62" s="136">
        <v>1511246.0</v>
      </c>
      <c r="AP62" s="135">
        <f t="shared" si="15"/>
        <v>0.1181064382</v>
      </c>
      <c r="AQ62" s="135">
        <f t="shared" si="16"/>
        <v>0.07011727955</v>
      </c>
      <c r="AR62" s="134">
        <v>1.7327169E7</v>
      </c>
      <c r="AS62" s="136">
        <v>8383743.0</v>
      </c>
      <c r="AT62" s="136">
        <v>4781158.0</v>
      </c>
      <c r="AU62" s="135">
        <f t="shared" si="17"/>
        <v>0.4838495544</v>
      </c>
      <c r="AV62" s="135">
        <f t="shared" si="18"/>
        <v>0.2759341702</v>
      </c>
      <c r="AW62" s="134">
        <f t="shared" si="19"/>
        <v>40349051</v>
      </c>
      <c r="AX62" s="136">
        <f t="shared" ref="AX62:AY62" si="132">AI62+AN62+AS62</f>
        <v>12421513</v>
      </c>
      <c r="AY62" s="138">
        <f t="shared" si="132"/>
        <v>7646284</v>
      </c>
      <c r="AZ62" s="135">
        <f t="shared" si="21"/>
        <v>0.3078514288</v>
      </c>
      <c r="BA62" s="135">
        <f t="shared" si="22"/>
        <v>0.1895034409</v>
      </c>
      <c r="BB62" s="135"/>
      <c r="BC62" s="135"/>
      <c r="BD62" s="137"/>
      <c r="BE62" s="137"/>
      <c r="BF62" s="137"/>
      <c r="BG62" s="137"/>
      <c r="BH62" s="137"/>
      <c r="BI62" s="137"/>
      <c r="BJ62" s="137"/>
      <c r="BK62" s="137"/>
      <c r="BL62" s="137"/>
      <c r="BM62" s="137"/>
      <c r="BN62" s="137"/>
      <c r="BO62" s="137"/>
      <c r="BP62" s="137" t="s">
        <v>338</v>
      </c>
      <c r="BQ62" s="137" t="s">
        <v>338</v>
      </c>
      <c r="BR62" s="137" t="s">
        <v>338</v>
      </c>
      <c r="BS62" s="137" t="s">
        <v>338</v>
      </c>
    </row>
    <row r="63" ht="15.75" customHeight="1">
      <c r="A63" s="133">
        <v>44317.0</v>
      </c>
      <c r="B63" s="134">
        <v>112301.0</v>
      </c>
      <c r="C63" s="136">
        <v>127812.0</v>
      </c>
      <c r="D63" s="136">
        <v>111574.0</v>
      </c>
      <c r="E63" s="135">
        <f t="shared" si="3"/>
        <v>1.138119874</v>
      </c>
      <c r="F63" s="135">
        <f t="shared" si="4"/>
        <v>0.9935263266</v>
      </c>
      <c r="G63" s="134">
        <v>911631.0</v>
      </c>
      <c r="H63" s="136">
        <v>576250.0</v>
      </c>
      <c r="I63" s="136">
        <v>456820.0</v>
      </c>
      <c r="J63" s="135">
        <f t="shared" si="5"/>
        <v>0.6321088247</v>
      </c>
      <c r="K63" s="135">
        <f t="shared" si="6"/>
        <v>0.5011018713</v>
      </c>
      <c r="L63" s="134">
        <v>1976757.0</v>
      </c>
      <c r="M63" s="136">
        <v>1239584.0</v>
      </c>
      <c r="N63" s="136">
        <v>676798.0</v>
      </c>
      <c r="O63" s="135">
        <f t="shared" si="7"/>
        <v>0.6270796056</v>
      </c>
      <c r="P63" s="135">
        <f t="shared" si="8"/>
        <v>0.3423779453</v>
      </c>
      <c r="Q63" s="134">
        <v>3000689.0</v>
      </c>
      <c r="R63" s="134">
        <f t="shared" ref="R63:S63" si="133">C63+H63+M63</f>
        <v>1943646</v>
      </c>
      <c r="S63" s="134">
        <f t="shared" si="133"/>
        <v>1245192</v>
      </c>
      <c r="T63" s="135">
        <f t="shared" si="11"/>
        <v>0.6477332373</v>
      </c>
      <c r="U63" s="135">
        <f t="shared" si="12"/>
        <v>0.4149686955</v>
      </c>
      <c r="V63" s="135"/>
      <c r="W63" s="135"/>
      <c r="X63" s="135"/>
      <c r="Y63" s="135"/>
      <c r="Z63" s="135"/>
      <c r="AA63" s="135"/>
      <c r="AB63" s="135"/>
      <c r="AC63" s="134"/>
      <c r="AD63" s="134"/>
      <c r="AE63" s="134"/>
      <c r="AF63" s="134"/>
      <c r="AG63" s="134"/>
      <c r="AH63" s="134">
        <v>1468764.0</v>
      </c>
      <c r="AI63" s="136">
        <v>1492380.0</v>
      </c>
      <c r="AJ63" s="136">
        <v>1354040.0</v>
      </c>
      <c r="AK63" s="135">
        <f t="shared" si="13"/>
        <v>1.016078825</v>
      </c>
      <c r="AL63" s="135">
        <f t="shared" si="14"/>
        <v>0.9218907871</v>
      </c>
      <c r="AM63" s="136">
        <v>2.1553118E7</v>
      </c>
      <c r="AN63" s="136">
        <v>2548948.0</v>
      </c>
      <c r="AO63" s="136">
        <v>1516279.0</v>
      </c>
      <c r="AP63" s="135">
        <f t="shared" si="15"/>
        <v>0.1182635385</v>
      </c>
      <c r="AQ63" s="135">
        <f t="shared" si="16"/>
        <v>0.07035079565</v>
      </c>
      <c r="AR63" s="134">
        <v>1.7327169E7</v>
      </c>
      <c r="AS63" s="136">
        <v>8415096.0</v>
      </c>
      <c r="AT63" s="136">
        <v>4808166.0</v>
      </c>
      <c r="AU63" s="135">
        <f t="shared" si="17"/>
        <v>0.4856590249</v>
      </c>
      <c r="AV63" s="135">
        <f t="shared" si="18"/>
        <v>0.2774928784</v>
      </c>
      <c r="AW63" s="134">
        <f t="shared" si="19"/>
        <v>40349051</v>
      </c>
      <c r="AX63" s="136">
        <f t="shared" ref="AX63:AY63" si="134">AI63+AN63+AS63</f>
        <v>12456424</v>
      </c>
      <c r="AY63" s="138">
        <f t="shared" si="134"/>
        <v>7678485</v>
      </c>
      <c r="AZ63" s="135">
        <f t="shared" si="21"/>
        <v>0.3087166536</v>
      </c>
      <c r="BA63" s="135">
        <f t="shared" si="22"/>
        <v>0.1903015018</v>
      </c>
      <c r="BB63" s="135"/>
      <c r="BC63" s="135"/>
      <c r="BD63" s="137"/>
      <c r="BE63" s="137"/>
      <c r="BF63" s="137"/>
      <c r="BG63" s="137"/>
      <c r="BH63" s="137"/>
      <c r="BI63" s="137"/>
      <c r="BJ63" s="137"/>
      <c r="BK63" s="137"/>
      <c r="BL63" s="137"/>
      <c r="BM63" s="137"/>
      <c r="BN63" s="137"/>
      <c r="BO63" s="137"/>
      <c r="BP63" s="137" t="s">
        <v>338</v>
      </c>
      <c r="BQ63" s="137" t="s">
        <v>338</v>
      </c>
      <c r="BR63" s="137" t="s">
        <v>338</v>
      </c>
      <c r="BS63" s="137" t="s">
        <v>338</v>
      </c>
    </row>
    <row r="64" ht="15.75" customHeight="1">
      <c r="A64" s="133">
        <v>44318.0</v>
      </c>
      <c r="B64" s="134">
        <v>112301.0</v>
      </c>
      <c r="C64" s="136">
        <v>127813.0</v>
      </c>
      <c r="D64" s="136">
        <v>111576.0</v>
      </c>
      <c r="E64" s="135">
        <f t="shared" si="3"/>
        <v>1.138128779</v>
      </c>
      <c r="F64" s="135">
        <f t="shared" si="4"/>
        <v>0.9935441358</v>
      </c>
      <c r="G64" s="134">
        <v>911631.0</v>
      </c>
      <c r="H64" s="136">
        <v>576362.0</v>
      </c>
      <c r="I64" s="136">
        <v>457590.0</v>
      </c>
      <c r="J64" s="135">
        <f t="shared" si="5"/>
        <v>0.6322316815</v>
      </c>
      <c r="K64" s="135">
        <f t="shared" si="6"/>
        <v>0.5019465113</v>
      </c>
      <c r="L64" s="134">
        <v>1976757.0</v>
      </c>
      <c r="M64" s="136">
        <v>1243811.0</v>
      </c>
      <c r="N64" s="136">
        <v>687800.0</v>
      </c>
      <c r="O64" s="135">
        <f t="shared" si="7"/>
        <v>0.6292179565</v>
      </c>
      <c r="P64" s="135">
        <f t="shared" si="8"/>
        <v>0.3479436269</v>
      </c>
      <c r="Q64" s="134">
        <v>3000689.0</v>
      </c>
      <c r="R64" s="134">
        <f t="shared" ref="R64:S64" si="135">C64+H64+M64</f>
        <v>1947986</v>
      </c>
      <c r="S64" s="134">
        <f t="shared" si="135"/>
        <v>1256966</v>
      </c>
      <c r="T64" s="135">
        <f t="shared" si="11"/>
        <v>0.6491795718</v>
      </c>
      <c r="U64" s="135">
        <f t="shared" si="12"/>
        <v>0.418892461</v>
      </c>
      <c r="V64" s="135"/>
      <c r="W64" s="135"/>
      <c r="X64" s="135"/>
      <c r="Y64" s="135"/>
      <c r="Z64" s="135"/>
      <c r="AA64" s="135"/>
      <c r="AB64" s="135"/>
      <c r="AC64" s="134"/>
      <c r="AD64" s="134"/>
      <c r="AE64" s="134"/>
      <c r="AF64" s="134"/>
      <c r="AG64" s="134"/>
      <c r="AH64" s="134">
        <v>1468764.0</v>
      </c>
      <c r="AI64" s="136">
        <v>1492468.0</v>
      </c>
      <c r="AJ64" s="136">
        <v>1354159.0</v>
      </c>
      <c r="AK64" s="135">
        <f t="shared" si="13"/>
        <v>1.01613874</v>
      </c>
      <c r="AL64" s="135">
        <f t="shared" si="14"/>
        <v>0.9219718076</v>
      </c>
      <c r="AM64" s="136">
        <v>2.1553118E7</v>
      </c>
      <c r="AN64" s="136">
        <v>2550173.0</v>
      </c>
      <c r="AO64" s="136">
        <v>1519705.0</v>
      </c>
      <c r="AP64" s="135">
        <f t="shared" si="15"/>
        <v>0.1183203748</v>
      </c>
      <c r="AQ64" s="135">
        <f t="shared" si="16"/>
        <v>0.07050975177</v>
      </c>
      <c r="AR64" s="134">
        <v>1.7327169E7</v>
      </c>
      <c r="AS64" s="136">
        <v>8426025.0</v>
      </c>
      <c r="AT64" s="136">
        <v>4829246.0</v>
      </c>
      <c r="AU64" s="135">
        <f t="shared" si="17"/>
        <v>0.4862897684</v>
      </c>
      <c r="AV64" s="135">
        <f t="shared" si="18"/>
        <v>0.2787094649</v>
      </c>
      <c r="AW64" s="134">
        <f t="shared" si="19"/>
        <v>40349051</v>
      </c>
      <c r="AX64" s="136">
        <f t="shared" ref="AX64:AY64" si="136">AI64+AN64+AS64</f>
        <v>12468666</v>
      </c>
      <c r="AY64" s="138">
        <f t="shared" si="136"/>
        <v>7703110</v>
      </c>
      <c r="AZ64" s="135">
        <f t="shared" si="21"/>
        <v>0.309020056</v>
      </c>
      <c r="BA64" s="135">
        <f t="shared" si="22"/>
        <v>0.1909118011</v>
      </c>
      <c r="BB64" s="135"/>
      <c r="BC64" s="135"/>
      <c r="BD64" s="137"/>
      <c r="BE64" s="137"/>
      <c r="BF64" s="137"/>
      <c r="BG64" s="137"/>
      <c r="BH64" s="137"/>
      <c r="BI64" s="137"/>
      <c r="BJ64" s="137"/>
      <c r="BK64" s="137"/>
      <c r="BL64" s="137"/>
      <c r="BM64" s="137"/>
      <c r="BN64" s="137"/>
      <c r="BO64" s="137"/>
      <c r="BP64" s="137" t="s">
        <v>338</v>
      </c>
      <c r="BQ64" s="137" t="s">
        <v>338</v>
      </c>
      <c r="BR64" s="137" t="s">
        <v>338</v>
      </c>
      <c r="BS64" s="137" t="s">
        <v>338</v>
      </c>
    </row>
    <row r="65" ht="15.75" customHeight="1">
      <c r="A65" s="133">
        <v>44319.0</v>
      </c>
      <c r="B65" s="134">
        <v>112301.0</v>
      </c>
      <c r="C65" s="136">
        <v>128009.0</v>
      </c>
      <c r="D65" s="136">
        <v>111795.0</v>
      </c>
      <c r="E65" s="135">
        <f t="shared" si="3"/>
        <v>1.139874088</v>
      </c>
      <c r="F65" s="135">
        <f t="shared" si="4"/>
        <v>0.9954942521</v>
      </c>
      <c r="G65" s="134">
        <v>911631.0</v>
      </c>
      <c r="H65" s="136">
        <v>577667.0</v>
      </c>
      <c r="I65" s="136">
        <v>462354.0</v>
      </c>
      <c r="J65" s="135">
        <f t="shared" si="5"/>
        <v>0.6336631817</v>
      </c>
      <c r="K65" s="135">
        <f t="shared" si="6"/>
        <v>0.5071723098</v>
      </c>
      <c r="L65" s="134">
        <v>1976757.0</v>
      </c>
      <c r="M65" s="136">
        <v>1262887.0</v>
      </c>
      <c r="N65" s="136">
        <v>712884.0</v>
      </c>
      <c r="O65" s="135">
        <f t="shared" si="7"/>
        <v>0.6388681057</v>
      </c>
      <c r="P65" s="135">
        <f t="shared" si="8"/>
        <v>0.3606330975</v>
      </c>
      <c r="Q65" s="134">
        <v>3000689.0</v>
      </c>
      <c r="R65" s="134">
        <f t="shared" ref="R65:S65" si="137">C65+H65+M65</f>
        <v>1968563</v>
      </c>
      <c r="S65" s="134">
        <f t="shared" si="137"/>
        <v>1287033</v>
      </c>
      <c r="T65" s="135">
        <f t="shared" si="11"/>
        <v>0.6560369968</v>
      </c>
      <c r="U65" s="135">
        <f t="shared" si="12"/>
        <v>0.4289124931</v>
      </c>
      <c r="V65" s="135"/>
      <c r="W65" s="135"/>
      <c r="X65" s="135"/>
      <c r="Y65" s="135"/>
      <c r="Z65" s="135"/>
      <c r="AA65" s="135"/>
      <c r="AB65" s="135"/>
      <c r="AC65" s="134"/>
      <c r="AD65" s="134"/>
      <c r="AE65" s="134"/>
      <c r="AF65" s="134"/>
      <c r="AG65" s="134"/>
      <c r="AH65" s="134">
        <v>1468764.0</v>
      </c>
      <c r="AI65" s="136">
        <v>1493588.0</v>
      </c>
      <c r="AJ65" s="136">
        <v>1355942.0</v>
      </c>
      <c r="AK65" s="135">
        <f t="shared" si="13"/>
        <v>1.016901286</v>
      </c>
      <c r="AL65" s="135">
        <f t="shared" si="14"/>
        <v>0.9231857535</v>
      </c>
      <c r="AM65" s="136">
        <v>2.1553118E7</v>
      </c>
      <c r="AN65" s="136">
        <v>2574276.0</v>
      </c>
      <c r="AO65" s="136">
        <v>1559008.0</v>
      </c>
      <c r="AP65" s="135">
        <f t="shared" si="15"/>
        <v>0.1194386817</v>
      </c>
      <c r="AQ65" s="135">
        <f t="shared" si="16"/>
        <v>0.07233329303</v>
      </c>
      <c r="AR65" s="134">
        <v>1.7327169E7</v>
      </c>
      <c r="AS65" s="136">
        <v>8503507.0</v>
      </c>
      <c r="AT65" s="136">
        <v>4935457.0</v>
      </c>
      <c r="AU65" s="135">
        <f t="shared" si="17"/>
        <v>0.4907614741</v>
      </c>
      <c r="AV65" s="135">
        <f t="shared" si="18"/>
        <v>0.2848392025</v>
      </c>
      <c r="AW65" s="134">
        <f t="shared" si="19"/>
        <v>40349051</v>
      </c>
      <c r="AX65" s="136">
        <f t="shared" ref="AX65:AY65" si="138">AI65+AN65+AS65</f>
        <v>12571371</v>
      </c>
      <c r="AY65" s="138">
        <f t="shared" si="138"/>
        <v>7850407</v>
      </c>
      <c r="AZ65" s="135">
        <f t="shared" si="21"/>
        <v>0.311565469</v>
      </c>
      <c r="BA65" s="135">
        <f t="shared" si="22"/>
        <v>0.1945623703</v>
      </c>
      <c r="BB65" s="135"/>
      <c r="BC65" s="135"/>
      <c r="BD65" s="137"/>
      <c r="BE65" s="137"/>
      <c r="BF65" s="137"/>
      <c r="BG65" s="137"/>
      <c r="BH65" s="137"/>
      <c r="BI65" s="137"/>
      <c r="BJ65" s="137"/>
      <c r="BK65" s="137"/>
      <c r="BL65" s="137"/>
      <c r="BM65" s="137"/>
      <c r="BN65" s="137"/>
      <c r="BO65" s="137"/>
      <c r="BP65" s="137" t="s">
        <v>338</v>
      </c>
      <c r="BQ65" s="137" t="s">
        <v>338</v>
      </c>
      <c r="BR65" s="137" t="s">
        <v>338</v>
      </c>
      <c r="BS65" s="137" t="s">
        <v>338</v>
      </c>
    </row>
    <row r="66" ht="15.75" customHeight="1">
      <c r="A66" s="133">
        <v>44320.0</v>
      </c>
      <c r="B66" s="134">
        <v>112301.0</v>
      </c>
      <c r="C66" s="136">
        <v>128375.0</v>
      </c>
      <c r="D66" s="136">
        <v>112125.0</v>
      </c>
      <c r="E66" s="135">
        <f t="shared" si="3"/>
        <v>1.143133187</v>
      </c>
      <c r="F66" s="135">
        <f t="shared" si="4"/>
        <v>0.9984327833</v>
      </c>
      <c r="G66" s="134">
        <v>911631.0</v>
      </c>
      <c r="H66" s="136">
        <v>578758.0</v>
      </c>
      <c r="I66" s="136">
        <v>466027.0</v>
      </c>
      <c r="J66" s="135">
        <f t="shared" si="5"/>
        <v>0.6348599378</v>
      </c>
      <c r="K66" s="135">
        <f t="shared" si="6"/>
        <v>0.5112013523</v>
      </c>
      <c r="L66" s="134">
        <v>1976757.0</v>
      </c>
      <c r="M66" s="136">
        <v>1287142.0</v>
      </c>
      <c r="N66" s="136">
        <v>735527.0</v>
      </c>
      <c r="O66" s="135">
        <f t="shared" si="7"/>
        <v>0.6511382026</v>
      </c>
      <c r="P66" s="135">
        <f t="shared" si="8"/>
        <v>0.3720877174</v>
      </c>
      <c r="Q66" s="134">
        <v>3000689.0</v>
      </c>
      <c r="R66" s="134">
        <f t="shared" ref="R66:S66" si="139">C66+H66+M66</f>
        <v>1994275</v>
      </c>
      <c r="S66" s="134">
        <f t="shared" si="139"/>
        <v>1313679</v>
      </c>
      <c r="T66" s="135">
        <f t="shared" si="11"/>
        <v>0.6646056956</v>
      </c>
      <c r="U66" s="135">
        <f t="shared" si="12"/>
        <v>0.4377924537</v>
      </c>
      <c r="V66" s="135"/>
      <c r="W66" s="135"/>
      <c r="X66" s="135"/>
      <c r="Y66" s="135"/>
      <c r="Z66" s="135"/>
      <c r="AA66" s="135"/>
      <c r="AB66" s="135"/>
      <c r="AC66" s="134"/>
      <c r="AD66" s="134"/>
      <c r="AE66" s="134"/>
      <c r="AF66" s="134"/>
      <c r="AG66" s="134"/>
      <c r="AH66" s="134">
        <v>1468764.0</v>
      </c>
      <c r="AI66" s="136">
        <v>1494938.0</v>
      </c>
      <c r="AJ66" s="136">
        <v>1357804.0</v>
      </c>
      <c r="AK66" s="135">
        <f t="shared" si="13"/>
        <v>1.017820426</v>
      </c>
      <c r="AL66" s="135">
        <f t="shared" si="14"/>
        <v>0.9244534861</v>
      </c>
      <c r="AM66" s="136">
        <v>2.1553118E7</v>
      </c>
      <c r="AN66" s="136">
        <v>2600188.0</v>
      </c>
      <c r="AO66" s="136">
        <v>1592578.0</v>
      </c>
      <c r="AP66" s="135">
        <f t="shared" si="15"/>
        <v>0.1206409207</v>
      </c>
      <c r="AQ66" s="135">
        <f t="shared" si="16"/>
        <v>0.0738908403</v>
      </c>
      <c r="AR66" s="134">
        <v>1.7327169E7</v>
      </c>
      <c r="AS66" s="136">
        <v>8603702.0</v>
      </c>
      <c r="AT66" s="136">
        <v>5051854.0</v>
      </c>
      <c r="AU66" s="135">
        <f t="shared" si="17"/>
        <v>0.4965440113</v>
      </c>
      <c r="AV66" s="135">
        <f t="shared" si="18"/>
        <v>0.2915568031</v>
      </c>
      <c r="AW66" s="134">
        <f t="shared" si="19"/>
        <v>40349051</v>
      </c>
      <c r="AX66" s="136">
        <f t="shared" ref="AX66:AY66" si="140">AI66+AN66+AS66</f>
        <v>12698828</v>
      </c>
      <c r="AY66" s="138">
        <f t="shared" si="140"/>
        <v>8002236</v>
      </c>
      <c r="AZ66" s="135">
        <f t="shared" si="21"/>
        <v>0.314724329</v>
      </c>
      <c r="BA66" s="135">
        <f t="shared" si="22"/>
        <v>0.1983252592</v>
      </c>
      <c r="BB66" s="135"/>
      <c r="BC66" s="135"/>
      <c r="BD66" s="137"/>
      <c r="BE66" s="137"/>
      <c r="BF66" s="137"/>
      <c r="BG66" s="137"/>
      <c r="BH66" s="137"/>
      <c r="BI66" s="137"/>
      <c r="BJ66" s="137"/>
      <c r="BK66" s="137"/>
      <c r="BL66" s="137"/>
      <c r="BM66" s="137"/>
      <c r="BN66" s="137"/>
      <c r="BO66" s="137"/>
      <c r="BP66" s="137" t="s">
        <v>338</v>
      </c>
      <c r="BQ66" s="137" t="s">
        <v>338</v>
      </c>
      <c r="BR66" s="137" t="s">
        <v>338</v>
      </c>
      <c r="BS66" s="137" t="s">
        <v>338</v>
      </c>
    </row>
    <row r="67" ht="15.75" customHeight="1">
      <c r="A67" s="133">
        <v>44321.0</v>
      </c>
      <c r="B67" s="134">
        <v>112301.0</v>
      </c>
      <c r="C67" s="136">
        <v>128537.0</v>
      </c>
      <c r="D67" s="136">
        <v>112434.0</v>
      </c>
      <c r="E67" s="135">
        <f t="shared" si="3"/>
        <v>1.144575738</v>
      </c>
      <c r="F67" s="135">
        <f t="shared" si="4"/>
        <v>1.001184317</v>
      </c>
      <c r="G67" s="134">
        <v>911631.0</v>
      </c>
      <c r="H67" s="136">
        <v>579595.0</v>
      </c>
      <c r="I67" s="136">
        <v>470116.0</v>
      </c>
      <c r="J67" s="135">
        <f t="shared" si="5"/>
        <v>0.6357780725</v>
      </c>
      <c r="K67" s="135">
        <f t="shared" si="6"/>
        <v>0.5156867197</v>
      </c>
      <c r="L67" s="134">
        <v>1976757.0</v>
      </c>
      <c r="M67" s="136">
        <v>1319068.0</v>
      </c>
      <c r="N67" s="136">
        <v>756711.0</v>
      </c>
      <c r="O67" s="135">
        <f t="shared" si="7"/>
        <v>0.6672888979</v>
      </c>
      <c r="P67" s="135">
        <f t="shared" si="8"/>
        <v>0.3828042597</v>
      </c>
      <c r="Q67" s="134">
        <v>3000689.0</v>
      </c>
      <c r="R67" s="134">
        <f t="shared" ref="R67:S67" si="141">C67+H67+M67</f>
        <v>2027200</v>
      </c>
      <c r="S67" s="134">
        <f t="shared" si="141"/>
        <v>1339261</v>
      </c>
      <c r="T67" s="135">
        <f t="shared" si="11"/>
        <v>0.6755781755</v>
      </c>
      <c r="U67" s="135">
        <f t="shared" si="12"/>
        <v>0.446317829</v>
      </c>
      <c r="V67" s="135"/>
      <c r="W67" s="135"/>
      <c r="X67" s="135"/>
      <c r="Y67" s="135"/>
      <c r="Z67" s="135"/>
      <c r="AA67" s="135"/>
      <c r="AB67" s="135"/>
      <c r="AC67" s="134"/>
      <c r="AD67" s="134"/>
      <c r="AE67" s="134"/>
      <c r="AF67" s="134"/>
      <c r="AG67" s="134"/>
      <c r="AH67" s="134">
        <v>1468764.0</v>
      </c>
      <c r="AI67" s="136">
        <v>1496358.0</v>
      </c>
      <c r="AJ67" s="136">
        <v>1359726.0</v>
      </c>
      <c r="AK67" s="135">
        <f t="shared" si="13"/>
        <v>1.018787225</v>
      </c>
      <c r="AL67" s="135">
        <f t="shared" si="14"/>
        <v>0.9257620693</v>
      </c>
      <c r="AM67" s="136">
        <v>2.1553118E7</v>
      </c>
      <c r="AN67" s="136">
        <v>2630996.0</v>
      </c>
      <c r="AO67" s="136">
        <v>1632325.0</v>
      </c>
      <c r="AP67" s="135">
        <f t="shared" si="15"/>
        <v>0.1220703195</v>
      </c>
      <c r="AQ67" s="135">
        <f t="shared" si="16"/>
        <v>0.07573498182</v>
      </c>
      <c r="AR67" s="134">
        <v>1.7327169E7</v>
      </c>
      <c r="AS67" s="136">
        <v>8723790.0</v>
      </c>
      <c r="AT67" s="136">
        <v>5173811.0</v>
      </c>
      <c r="AU67" s="135">
        <f t="shared" si="17"/>
        <v>0.5034746299</v>
      </c>
      <c r="AV67" s="135">
        <f t="shared" si="18"/>
        <v>0.298595287</v>
      </c>
      <c r="AW67" s="134">
        <f t="shared" si="19"/>
        <v>40349051</v>
      </c>
      <c r="AX67" s="136">
        <f t="shared" ref="AX67:AY67" si="142">AI67+AN67+AS67</f>
        <v>12851144</v>
      </c>
      <c r="AY67" s="138">
        <f t="shared" si="142"/>
        <v>8165862</v>
      </c>
      <c r="AZ67" s="135">
        <f t="shared" si="21"/>
        <v>0.3184992876</v>
      </c>
      <c r="BA67" s="135">
        <f t="shared" si="22"/>
        <v>0.2023805219</v>
      </c>
      <c r="BB67" s="135"/>
      <c r="BC67" s="135"/>
      <c r="BD67" s="137"/>
      <c r="BE67" s="137"/>
      <c r="BF67" s="137"/>
      <c r="BG67" s="137"/>
      <c r="BH67" s="137"/>
      <c r="BI67" s="137"/>
      <c r="BJ67" s="137"/>
      <c r="BK67" s="137"/>
      <c r="BL67" s="137"/>
      <c r="BM67" s="137"/>
      <c r="BN67" s="137"/>
      <c r="BO67" s="137"/>
      <c r="BP67" s="137" t="s">
        <v>338</v>
      </c>
      <c r="BQ67" s="137" t="s">
        <v>338</v>
      </c>
      <c r="BR67" s="137" t="s">
        <v>338</v>
      </c>
      <c r="BS67" s="137" t="s">
        <v>338</v>
      </c>
    </row>
    <row r="68" ht="15.75" customHeight="1">
      <c r="A68" s="133">
        <v>44322.0</v>
      </c>
      <c r="B68" s="134">
        <v>112301.0</v>
      </c>
      <c r="C68" s="136">
        <v>128715.0</v>
      </c>
      <c r="D68" s="136">
        <v>112784.0</v>
      </c>
      <c r="E68" s="135">
        <f t="shared" si="3"/>
        <v>1.146160764</v>
      </c>
      <c r="F68" s="135">
        <f t="shared" si="4"/>
        <v>1.004300941</v>
      </c>
      <c r="G68" s="134">
        <v>911631.0</v>
      </c>
      <c r="H68" s="136">
        <v>581010.0</v>
      </c>
      <c r="I68" s="136">
        <v>475633.0</v>
      </c>
      <c r="J68" s="135">
        <f t="shared" si="5"/>
        <v>0.6373302356</v>
      </c>
      <c r="K68" s="135">
        <f t="shared" si="6"/>
        <v>0.5217385104</v>
      </c>
      <c r="L68" s="134">
        <v>1976757.0</v>
      </c>
      <c r="M68" s="136">
        <v>1355054.0</v>
      </c>
      <c r="N68" s="136">
        <v>778273.0</v>
      </c>
      <c r="O68" s="135">
        <f t="shared" si="7"/>
        <v>0.6854934623</v>
      </c>
      <c r="P68" s="135">
        <f t="shared" si="8"/>
        <v>0.3937120243</v>
      </c>
      <c r="Q68" s="134">
        <v>3000689.0</v>
      </c>
      <c r="R68" s="134">
        <f t="shared" ref="R68:S68" si="143">C68+H68+M68</f>
        <v>2064779</v>
      </c>
      <c r="S68" s="134">
        <f t="shared" si="143"/>
        <v>1366690</v>
      </c>
      <c r="T68" s="135">
        <f t="shared" si="11"/>
        <v>0.6881016327</v>
      </c>
      <c r="U68" s="135">
        <f t="shared" si="12"/>
        <v>0.4554587296</v>
      </c>
      <c r="V68" s="135"/>
      <c r="W68" s="135"/>
      <c r="X68" s="135"/>
      <c r="Y68" s="135"/>
      <c r="Z68" s="135"/>
      <c r="AA68" s="135"/>
      <c r="AB68" s="135"/>
      <c r="AC68" s="134"/>
      <c r="AD68" s="134"/>
      <c r="AE68" s="134"/>
      <c r="AF68" s="134"/>
      <c r="AG68" s="134"/>
      <c r="AH68" s="134">
        <v>1468764.0</v>
      </c>
      <c r="AI68" s="136">
        <v>1497332.0</v>
      </c>
      <c r="AJ68" s="136">
        <v>1361268.0</v>
      </c>
      <c r="AK68" s="135">
        <f t="shared" si="13"/>
        <v>1.019450368</v>
      </c>
      <c r="AL68" s="135">
        <f t="shared" si="14"/>
        <v>0.9268119317</v>
      </c>
      <c r="AM68" s="136">
        <v>2.1553118E7</v>
      </c>
      <c r="AN68" s="136">
        <v>2660457.0</v>
      </c>
      <c r="AO68" s="136">
        <v>1670766.0</v>
      </c>
      <c r="AP68" s="135">
        <f t="shared" si="15"/>
        <v>0.1234372215</v>
      </c>
      <c r="AQ68" s="135">
        <f t="shared" si="16"/>
        <v>0.07751852887</v>
      </c>
      <c r="AR68" s="134">
        <v>1.7327169E7</v>
      </c>
      <c r="AS68" s="136">
        <v>8837180.0</v>
      </c>
      <c r="AT68" s="136">
        <v>5285372.0</v>
      </c>
      <c r="AU68" s="135">
        <f t="shared" si="17"/>
        <v>0.510018688</v>
      </c>
      <c r="AV68" s="135">
        <f t="shared" si="18"/>
        <v>0.3050337883</v>
      </c>
      <c r="AW68" s="134">
        <f t="shared" si="19"/>
        <v>40349051</v>
      </c>
      <c r="AX68" s="136">
        <f t="shared" ref="AX68:AY68" si="144">AI68+AN68+AS68</f>
        <v>12994969</v>
      </c>
      <c r="AY68" s="138">
        <f t="shared" si="144"/>
        <v>8317406</v>
      </c>
      <c r="AZ68" s="135">
        <f t="shared" si="21"/>
        <v>0.3220638076</v>
      </c>
      <c r="BA68" s="135">
        <f t="shared" si="22"/>
        <v>0.2061363475</v>
      </c>
      <c r="BB68" s="135"/>
      <c r="BC68" s="135"/>
      <c r="BD68" s="137"/>
      <c r="BE68" s="137"/>
      <c r="BF68" s="137"/>
      <c r="BG68" s="137"/>
      <c r="BH68" s="137"/>
      <c r="BI68" s="137"/>
      <c r="BJ68" s="137"/>
      <c r="BK68" s="137"/>
      <c r="BL68" s="137"/>
      <c r="BM68" s="137"/>
      <c r="BN68" s="137"/>
      <c r="BO68" s="137"/>
      <c r="BP68" s="137" t="s">
        <v>338</v>
      </c>
      <c r="BQ68" s="137" t="s">
        <v>338</v>
      </c>
      <c r="BR68" s="137" t="s">
        <v>338</v>
      </c>
      <c r="BS68" s="137" t="s">
        <v>338</v>
      </c>
    </row>
    <row r="69" ht="15.75" customHeight="1">
      <c r="A69" s="133">
        <v>44323.0</v>
      </c>
      <c r="B69" s="134">
        <v>112301.0</v>
      </c>
      <c r="C69" s="136">
        <v>128893.0</v>
      </c>
      <c r="D69" s="136">
        <v>113107.0</v>
      </c>
      <c r="E69" s="135">
        <f t="shared" si="3"/>
        <v>1.14774579</v>
      </c>
      <c r="F69" s="135">
        <f t="shared" si="4"/>
        <v>1.00717714</v>
      </c>
      <c r="G69" s="134">
        <v>911631.0</v>
      </c>
      <c r="H69" s="136">
        <v>581932.0</v>
      </c>
      <c r="I69" s="136">
        <v>482803.0</v>
      </c>
      <c r="J69" s="135">
        <f t="shared" si="5"/>
        <v>0.6383416097</v>
      </c>
      <c r="K69" s="135">
        <f t="shared" si="6"/>
        <v>0.5296035348</v>
      </c>
      <c r="L69" s="134">
        <v>1976757.0</v>
      </c>
      <c r="M69" s="136">
        <v>1388224.0</v>
      </c>
      <c r="N69" s="136">
        <v>799276.0</v>
      </c>
      <c r="O69" s="135">
        <f t="shared" si="7"/>
        <v>0.7022734711</v>
      </c>
      <c r="P69" s="135">
        <f t="shared" si="8"/>
        <v>0.4043370025</v>
      </c>
      <c r="Q69" s="134">
        <v>3000689.0</v>
      </c>
      <c r="R69" s="134">
        <f t="shared" ref="R69:S69" si="145">C69+H69+M69</f>
        <v>2099049</v>
      </c>
      <c r="S69" s="134">
        <f t="shared" si="145"/>
        <v>1395186</v>
      </c>
      <c r="T69" s="135">
        <f t="shared" si="11"/>
        <v>0.699522343</v>
      </c>
      <c r="U69" s="135">
        <f t="shared" si="12"/>
        <v>0.4649552153</v>
      </c>
      <c r="V69" s="135"/>
      <c r="W69" s="135"/>
      <c r="X69" s="135"/>
      <c r="Y69" s="135"/>
      <c r="Z69" s="135"/>
      <c r="AA69" s="135"/>
      <c r="AB69" s="135"/>
      <c r="AC69" s="134"/>
      <c r="AD69" s="134"/>
      <c r="AE69" s="134"/>
      <c r="AF69" s="134"/>
      <c r="AG69" s="134"/>
      <c r="AH69" s="134">
        <v>1468764.0</v>
      </c>
      <c r="AI69" s="136">
        <v>1498947.0</v>
      </c>
      <c r="AJ69" s="136">
        <v>1363159.0</v>
      </c>
      <c r="AK69" s="135">
        <f t="shared" si="13"/>
        <v>1.020549932</v>
      </c>
      <c r="AL69" s="135">
        <f t="shared" si="14"/>
        <v>0.9280994088</v>
      </c>
      <c r="AM69" s="136">
        <v>2.1553118E7</v>
      </c>
      <c r="AN69" s="136">
        <v>2691305.0</v>
      </c>
      <c r="AO69" s="136">
        <v>1708253.0</v>
      </c>
      <c r="AP69" s="135">
        <f t="shared" si="15"/>
        <v>0.1248684761</v>
      </c>
      <c r="AQ69" s="135">
        <f t="shared" si="16"/>
        <v>0.07925781319</v>
      </c>
      <c r="AR69" s="134">
        <v>1.7327169E7</v>
      </c>
      <c r="AS69" s="136">
        <v>8989745.0</v>
      </c>
      <c r="AT69" s="136">
        <v>5413948.0</v>
      </c>
      <c r="AU69" s="135">
        <f t="shared" si="17"/>
        <v>0.5188236463</v>
      </c>
      <c r="AV69" s="135">
        <f t="shared" si="18"/>
        <v>0.3124542734</v>
      </c>
      <c r="AW69" s="134">
        <f t="shared" si="19"/>
        <v>40349051</v>
      </c>
      <c r="AX69" s="136">
        <f t="shared" ref="AX69:AY69" si="146">AI69+AN69+AS69</f>
        <v>13179997</v>
      </c>
      <c r="AY69" s="138">
        <f t="shared" si="146"/>
        <v>8485360</v>
      </c>
      <c r="AZ69" s="135">
        <f t="shared" si="21"/>
        <v>0.3266494917</v>
      </c>
      <c r="BA69" s="135">
        <f t="shared" si="22"/>
        <v>0.2102988742</v>
      </c>
      <c r="BB69" s="135"/>
      <c r="BC69" s="135"/>
      <c r="BD69" s="137"/>
      <c r="BE69" s="137"/>
      <c r="BF69" s="137"/>
      <c r="BG69" s="137"/>
      <c r="BH69" s="137"/>
      <c r="BI69" s="137"/>
      <c r="BJ69" s="137"/>
      <c r="BK69" s="137"/>
      <c r="BL69" s="137"/>
      <c r="BM69" s="137"/>
      <c r="BN69" s="137"/>
      <c r="BO69" s="137"/>
      <c r="BP69" s="137" t="s">
        <v>338</v>
      </c>
      <c r="BQ69" s="137" t="s">
        <v>338</v>
      </c>
      <c r="BR69" s="137" t="s">
        <v>338</v>
      </c>
      <c r="BS69" s="137" t="s">
        <v>338</v>
      </c>
    </row>
    <row r="70" ht="15.75" customHeight="1">
      <c r="A70" s="133">
        <v>44324.0</v>
      </c>
      <c r="B70" s="134">
        <v>112301.0</v>
      </c>
      <c r="C70" s="136">
        <v>128918.0</v>
      </c>
      <c r="D70" s="136">
        <v>113180.0</v>
      </c>
      <c r="E70" s="135">
        <f t="shared" si="3"/>
        <v>1.147968406</v>
      </c>
      <c r="F70" s="135">
        <f t="shared" si="4"/>
        <v>1.007827179</v>
      </c>
      <c r="G70" s="134">
        <v>911631.0</v>
      </c>
      <c r="H70" s="136">
        <v>582375.0</v>
      </c>
      <c r="I70" s="136">
        <v>484444.0</v>
      </c>
      <c r="J70" s="135">
        <f t="shared" si="5"/>
        <v>0.6388275519</v>
      </c>
      <c r="K70" s="135">
        <f t="shared" si="6"/>
        <v>0.5314036052</v>
      </c>
      <c r="L70" s="134">
        <v>1976757.0</v>
      </c>
      <c r="M70" s="136">
        <v>1405753.0</v>
      </c>
      <c r="N70" s="136">
        <v>808129.0</v>
      </c>
      <c r="O70" s="135">
        <f t="shared" si="7"/>
        <v>0.7111410254</v>
      </c>
      <c r="P70" s="135">
        <f t="shared" si="8"/>
        <v>0.4088155499</v>
      </c>
      <c r="Q70" s="134">
        <v>3000689.0</v>
      </c>
      <c r="R70" s="134">
        <f t="shared" ref="R70:S70" si="147">C70+H70+M70</f>
        <v>2117046</v>
      </c>
      <c r="S70" s="134">
        <f t="shared" si="147"/>
        <v>1405753</v>
      </c>
      <c r="T70" s="135">
        <f t="shared" si="11"/>
        <v>0.7055199656</v>
      </c>
      <c r="U70" s="135">
        <f t="shared" si="12"/>
        <v>0.4684767398</v>
      </c>
      <c r="V70" s="135"/>
      <c r="W70" s="135"/>
      <c r="X70" s="135"/>
      <c r="Y70" s="135"/>
      <c r="Z70" s="135"/>
      <c r="AA70" s="135"/>
      <c r="AB70" s="135"/>
      <c r="AC70" s="134"/>
      <c r="AD70" s="134"/>
      <c r="AE70" s="134"/>
      <c r="AF70" s="134"/>
      <c r="AG70" s="134"/>
      <c r="AH70" s="134">
        <v>1468764.0</v>
      </c>
      <c r="AI70" s="136">
        <v>1499656.0</v>
      </c>
      <c r="AJ70" s="136">
        <v>1364428.0</v>
      </c>
      <c r="AK70" s="135">
        <f t="shared" si="13"/>
        <v>1.021032651</v>
      </c>
      <c r="AL70" s="135">
        <f t="shared" si="14"/>
        <v>0.9289634005</v>
      </c>
      <c r="AM70" s="136">
        <v>2.1553118E7</v>
      </c>
      <c r="AN70" s="136">
        <v>2724661.0</v>
      </c>
      <c r="AO70" s="136">
        <v>1742105.0</v>
      </c>
      <c r="AP70" s="135">
        <f t="shared" si="15"/>
        <v>0.1264160944</v>
      </c>
      <c r="AQ70" s="135">
        <f t="shared" si="16"/>
        <v>0.0808284444</v>
      </c>
      <c r="AR70" s="134">
        <v>1.7327169E7</v>
      </c>
      <c r="AS70" s="136">
        <v>9096369.0</v>
      </c>
      <c r="AT70" s="136">
        <v>5504931.0</v>
      </c>
      <c r="AU70" s="135">
        <f t="shared" si="17"/>
        <v>0.5249772193</v>
      </c>
      <c r="AV70" s="135">
        <f t="shared" si="18"/>
        <v>0.31770516</v>
      </c>
      <c r="AW70" s="134">
        <f t="shared" si="19"/>
        <v>40349051</v>
      </c>
      <c r="AX70" s="136">
        <f t="shared" ref="AX70:AY70" si="148">AI70+AN70+AS70</f>
        <v>13320686</v>
      </c>
      <c r="AY70" s="138">
        <f t="shared" si="148"/>
        <v>8611464</v>
      </c>
      <c r="AZ70" s="135">
        <f t="shared" si="21"/>
        <v>0.3301362899</v>
      </c>
      <c r="BA70" s="135">
        <f t="shared" si="22"/>
        <v>0.2134242017</v>
      </c>
      <c r="BB70" s="135"/>
      <c r="BC70" s="135"/>
      <c r="BD70" s="137"/>
      <c r="BE70" s="137"/>
      <c r="BF70" s="137"/>
      <c r="BG70" s="137"/>
      <c r="BH70" s="137"/>
      <c r="BI70" s="137"/>
      <c r="BJ70" s="137"/>
      <c r="BK70" s="137"/>
      <c r="BL70" s="137"/>
      <c r="BM70" s="137"/>
      <c r="BN70" s="137"/>
      <c r="BO70" s="137"/>
      <c r="BP70" s="137" t="s">
        <v>338</v>
      </c>
      <c r="BQ70" s="137" t="s">
        <v>338</v>
      </c>
      <c r="BR70" s="137" t="s">
        <v>338</v>
      </c>
      <c r="BS70" s="137" t="s">
        <v>338</v>
      </c>
    </row>
    <row r="71" ht="15.75" customHeight="1">
      <c r="A71" s="133">
        <v>44325.0</v>
      </c>
      <c r="B71" s="134">
        <v>112301.0</v>
      </c>
      <c r="C71" s="136">
        <v>128923.0</v>
      </c>
      <c r="D71" s="136">
        <v>113187.0</v>
      </c>
      <c r="E71" s="135">
        <f t="shared" si="3"/>
        <v>1.14801293</v>
      </c>
      <c r="F71" s="135">
        <f t="shared" si="4"/>
        <v>1.007889511</v>
      </c>
      <c r="G71" s="134">
        <v>911631.0</v>
      </c>
      <c r="H71" s="136">
        <v>582505.0</v>
      </c>
      <c r="I71" s="136">
        <v>485431.0</v>
      </c>
      <c r="J71" s="135">
        <f t="shared" si="5"/>
        <v>0.6389701535</v>
      </c>
      <c r="K71" s="135">
        <f t="shared" si="6"/>
        <v>0.5324862801</v>
      </c>
      <c r="L71" s="134">
        <v>1976757.0</v>
      </c>
      <c r="M71" s="136">
        <v>1415570.0</v>
      </c>
      <c r="N71" s="136">
        <v>816952.0</v>
      </c>
      <c r="O71" s="135">
        <f t="shared" si="7"/>
        <v>0.7161072403</v>
      </c>
      <c r="P71" s="135">
        <f t="shared" si="8"/>
        <v>0.413278921</v>
      </c>
      <c r="Q71" s="134">
        <v>3000689.0</v>
      </c>
      <c r="R71" s="134">
        <f t="shared" ref="R71:S71" si="149">C71+H71+M71</f>
        <v>2126998</v>
      </c>
      <c r="S71" s="134">
        <f t="shared" si="149"/>
        <v>1415570</v>
      </c>
      <c r="T71" s="135">
        <f t="shared" si="11"/>
        <v>0.7088365372</v>
      </c>
      <c r="U71" s="135">
        <f t="shared" si="12"/>
        <v>0.4717483218</v>
      </c>
      <c r="V71" s="135"/>
      <c r="W71" s="135"/>
      <c r="X71" s="135"/>
      <c r="Y71" s="135"/>
      <c r="Z71" s="135"/>
      <c r="AA71" s="135"/>
      <c r="AB71" s="135"/>
      <c r="AC71" s="134"/>
      <c r="AD71" s="134"/>
      <c r="AE71" s="134"/>
      <c r="AF71" s="134"/>
      <c r="AG71" s="134"/>
      <c r="AH71" s="134">
        <v>1468764.0</v>
      </c>
      <c r="AI71" s="136">
        <v>1499726.0</v>
      </c>
      <c r="AJ71" s="136">
        <v>1364582.0</v>
      </c>
      <c r="AK71" s="135">
        <f t="shared" si="13"/>
        <v>1.02108031</v>
      </c>
      <c r="AL71" s="135">
        <f t="shared" si="14"/>
        <v>0.9290682506</v>
      </c>
      <c r="AM71" s="136">
        <v>2.1553118E7</v>
      </c>
      <c r="AN71" s="136">
        <v>2726951.0</v>
      </c>
      <c r="AO71" s="136">
        <v>1748306.0</v>
      </c>
      <c r="AP71" s="135">
        <f t="shared" si="15"/>
        <v>0.1265223435</v>
      </c>
      <c r="AQ71" s="135">
        <f t="shared" si="16"/>
        <v>0.0811161522</v>
      </c>
      <c r="AR71" s="134">
        <v>1.7327169E7</v>
      </c>
      <c r="AS71" s="136">
        <v>9121975.0</v>
      </c>
      <c r="AT71" s="136">
        <v>5530248.0</v>
      </c>
      <c r="AU71" s="135">
        <f t="shared" si="17"/>
        <v>0.5264550141</v>
      </c>
      <c r="AV71" s="135">
        <f t="shared" si="18"/>
        <v>0.3191662758</v>
      </c>
      <c r="AW71" s="134">
        <f t="shared" si="19"/>
        <v>40349051</v>
      </c>
      <c r="AX71" s="136">
        <f t="shared" ref="AX71:AY71" si="150">AI71+AN71+AS71</f>
        <v>13348652</v>
      </c>
      <c r="AY71" s="138">
        <f t="shared" si="150"/>
        <v>8643136</v>
      </c>
      <c r="AZ71" s="135">
        <f t="shared" si="21"/>
        <v>0.3308293917</v>
      </c>
      <c r="BA71" s="135">
        <f t="shared" si="22"/>
        <v>0.214209152</v>
      </c>
      <c r="BB71" s="135"/>
      <c r="BC71" s="135"/>
      <c r="BD71" s="137"/>
      <c r="BE71" s="137"/>
      <c r="BF71" s="137"/>
      <c r="BG71" s="137"/>
      <c r="BH71" s="137"/>
      <c r="BI71" s="137"/>
      <c r="BJ71" s="137"/>
      <c r="BK71" s="137"/>
      <c r="BL71" s="137"/>
      <c r="BM71" s="137"/>
      <c r="BN71" s="137"/>
      <c r="BO71" s="137"/>
      <c r="BP71" s="137" t="s">
        <v>338</v>
      </c>
      <c r="BQ71" s="137" t="s">
        <v>338</v>
      </c>
      <c r="BR71" s="137" t="s">
        <v>338</v>
      </c>
      <c r="BS71" s="137" t="s">
        <v>338</v>
      </c>
    </row>
    <row r="72" ht="15.75" customHeight="1">
      <c r="A72" s="133">
        <v>44326.0</v>
      </c>
      <c r="B72" s="134">
        <v>112301.0</v>
      </c>
      <c r="C72" s="136">
        <v>129109.0</v>
      </c>
      <c r="D72" s="136">
        <v>113552.0</v>
      </c>
      <c r="E72" s="135">
        <f t="shared" si="3"/>
        <v>1.149669193</v>
      </c>
      <c r="F72" s="135">
        <f t="shared" si="4"/>
        <v>1.011139705</v>
      </c>
      <c r="G72" s="134">
        <v>911631.0</v>
      </c>
      <c r="H72" s="136">
        <v>583358.0</v>
      </c>
      <c r="I72" s="136">
        <v>496586.0</v>
      </c>
      <c r="J72" s="135">
        <f t="shared" si="5"/>
        <v>0.6399058391</v>
      </c>
      <c r="K72" s="135">
        <f t="shared" si="6"/>
        <v>0.5447225906</v>
      </c>
      <c r="L72" s="134">
        <v>1976757.0</v>
      </c>
      <c r="M72" s="136">
        <v>1446273.0</v>
      </c>
      <c r="N72" s="136">
        <v>835742.0</v>
      </c>
      <c r="O72" s="135">
        <f t="shared" si="7"/>
        <v>0.7316392455</v>
      </c>
      <c r="P72" s="135">
        <f t="shared" si="8"/>
        <v>0.4227843888</v>
      </c>
      <c r="Q72" s="134">
        <v>3000689.0</v>
      </c>
      <c r="R72" s="134">
        <f t="shared" ref="R72:S72" si="151">C72+H72+M72</f>
        <v>2158740</v>
      </c>
      <c r="S72" s="134">
        <f t="shared" si="151"/>
        <v>1445880</v>
      </c>
      <c r="T72" s="135">
        <f t="shared" si="11"/>
        <v>0.7194147744</v>
      </c>
      <c r="U72" s="135">
        <f t="shared" si="12"/>
        <v>0.4818493353</v>
      </c>
      <c r="V72" s="135"/>
      <c r="W72" s="135"/>
      <c r="X72" s="135"/>
      <c r="Y72" s="135"/>
      <c r="Z72" s="135"/>
      <c r="AA72" s="135"/>
      <c r="AB72" s="135"/>
      <c r="AC72" s="134"/>
      <c r="AD72" s="134"/>
      <c r="AE72" s="134"/>
      <c r="AF72" s="134"/>
      <c r="AG72" s="134"/>
      <c r="AH72" s="134">
        <v>1468764.0</v>
      </c>
      <c r="AI72" s="136">
        <v>1501027.0</v>
      </c>
      <c r="AJ72" s="136">
        <v>1366419.0</v>
      </c>
      <c r="AK72" s="135">
        <f t="shared" si="13"/>
        <v>1.021966088</v>
      </c>
      <c r="AL72" s="135">
        <f t="shared" si="14"/>
        <v>0.9303189621</v>
      </c>
      <c r="AM72" s="136">
        <v>2.1553118E7</v>
      </c>
      <c r="AN72" s="136">
        <v>2760561.0</v>
      </c>
      <c r="AO72" s="136">
        <v>1794839.0</v>
      </c>
      <c r="AP72" s="135">
        <f t="shared" si="15"/>
        <v>0.1280817467</v>
      </c>
      <c r="AQ72" s="135">
        <f t="shared" si="16"/>
        <v>0.08327514376</v>
      </c>
      <c r="AR72" s="134">
        <v>1.7327169E7</v>
      </c>
      <c r="AS72" s="136">
        <v>9251201.0</v>
      </c>
      <c r="AT72" s="136">
        <v>5643009.0</v>
      </c>
      <c r="AU72" s="135">
        <f t="shared" si="17"/>
        <v>0.5339130126</v>
      </c>
      <c r="AV72" s="135">
        <f t="shared" si="18"/>
        <v>0.3256740325</v>
      </c>
      <c r="AW72" s="134">
        <f t="shared" si="19"/>
        <v>40349051</v>
      </c>
      <c r="AX72" s="136">
        <f t="shared" ref="AX72:AY72" si="152">AI72+AN72+AS72</f>
        <v>13512789</v>
      </c>
      <c r="AY72" s="138">
        <f t="shared" si="152"/>
        <v>8804267</v>
      </c>
      <c r="AZ72" s="135">
        <f t="shared" si="21"/>
        <v>0.3348973189</v>
      </c>
      <c r="BA72" s="135">
        <f t="shared" si="22"/>
        <v>0.2182025793</v>
      </c>
      <c r="BB72" s="135"/>
      <c r="BC72" s="135"/>
      <c r="BD72" s="137"/>
      <c r="BE72" s="137"/>
      <c r="BF72" s="137"/>
      <c r="BG72" s="137"/>
      <c r="BH72" s="137"/>
      <c r="BI72" s="137"/>
      <c r="BJ72" s="137"/>
      <c r="BK72" s="137"/>
      <c r="BL72" s="137"/>
      <c r="BM72" s="137"/>
      <c r="BN72" s="137"/>
      <c r="BO72" s="137"/>
      <c r="BP72" s="137" t="s">
        <v>338</v>
      </c>
      <c r="BQ72" s="137" t="s">
        <v>338</v>
      </c>
      <c r="BR72" s="137" t="s">
        <v>338</v>
      </c>
      <c r="BS72" s="137" t="s">
        <v>338</v>
      </c>
    </row>
    <row r="73" ht="15.75" customHeight="1">
      <c r="A73" s="133">
        <v>44327.0</v>
      </c>
      <c r="B73" s="134">
        <v>112301.0</v>
      </c>
      <c r="C73" s="136">
        <v>129269.0</v>
      </c>
      <c r="D73" s="136">
        <v>113898.0</v>
      </c>
      <c r="E73" s="135">
        <f t="shared" si="3"/>
        <v>1.151093935</v>
      </c>
      <c r="F73" s="135">
        <f t="shared" si="4"/>
        <v>1.01422071</v>
      </c>
      <c r="G73" s="134">
        <v>911631.0</v>
      </c>
      <c r="H73" s="136">
        <v>583948.0</v>
      </c>
      <c r="I73" s="136">
        <v>499734.0</v>
      </c>
      <c r="J73" s="135">
        <f t="shared" si="5"/>
        <v>0.6405530308</v>
      </c>
      <c r="K73" s="135">
        <f t="shared" si="6"/>
        <v>0.5481757422</v>
      </c>
      <c r="L73" s="134">
        <v>1976757.0</v>
      </c>
      <c r="M73" s="136">
        <v>1470603.0</v>
      </c>
      <c r="N73" s="136">
        <v>848188.0</v>
      </c>
      <c r="O73" s="135">
        <f t="shared" si="7"/>
        <v>0.7439472834</v>
      </c>
      <c r="P73" s="135">
        <f t="shared" si="8"/>
        <v>0.4290805597</v>
      </c>
      <c r="Q73" s="134">
        <v>3000689.0</v>
      </c>
      <c r="R73" s="134">
        <f t="shared" ref="R73:S73" si="153">C73+H73+M73</f>
        <v>2183820</v>
      </c>
      <c r="S73" s="134">
        <f t="shared" si="153"/>
        <v>1461820</v>
      </c>
      <c r="T73" s="135">
        <f t="shared" si="11"/>
        <v>0.7277728548</v>
      </c>
      <c r="U73" s="135">
        <f t="shared" si="12"/>
        <v>0.4871614486</v>
      </c>
      <c r="V73" s="135"/>
      <c r="W73" s="135"/>
      <c r="X73" s="135"/>
      <c r="Y73" s="135"/>
      <c r="Z73" s="135"/>
      <c r="AA73" s="135"/>
      <c r="AB73" s="135"/>
      <c r="AC73" s="134"/>
      <c r="AD73" s="134"/>
      <c r="AE73" s="134"/>
      <c r="AF73" s="134"/>
      <c r="AG73" s="134"/>
      <c r="AH73" s="134">
        <v>1468764.0</v>
      </c>
      <c r="AI73" s="136">
        <v>1501809.0</v>
      </c>
      <c r="AJ73" s="136">
        <v>1367719.0</v>
      </c>
      <c r="AK73" s="135">
        <f t="shared" si="13"/>
        <v>1.022498509</v>
      </c>
      <c r="AL73" s="135">
        <f t="shared" si="14"/>
        <v>0.93120406</v>
      </c>
      <c r="AM73" s="136">
        <v>2.1553118E7</v>
      </c>
      <c r="AN73" s="136">
        <v>2783660.0</v>
      </c>
      <c r="AO73" s="136">
        <v>1812015.0</v>
      </c>
      <c r="AP73" s="135">
        <f t="shared" si="15"/>
        <v>0.129153471</v>
      </c>
      <c r="AQ73" s="135">
        <f t="shared" si="16"/>
        <v>0.08407205862</v>
      </c>
      <c r="AR73" s="134">
        <v>1.7327169E7</v>
      </c>
      <c r="AS73" s="136">
        <v>9361491.0</v>
      </c>
      <c r="AT73" s="136">
        <v>5708101.0</v>
      </c>
      <c r="AU73" s="135">
        <f t="shared" si="17"/>
        <v>0.5402781608</v>
      </c>
      <c r="AV73" s="135">
        <f t="shared" si="18"/>
        <v>0.3294306762</v>
      </c>
      <c r="AW73" s="134">
        <f t="shared" si="19"/>
        <v>40349051</v>
      </c>
      <c r="AX73" s="136">
        <f t="shared" ref="AX73:AY73" si="154">AI73+AN73+AS73</f>
        <v>13646960</v>
      </c>
      <c r="AY73" s="138">
        <f t="shared" si="154"/>
        <v>8887835</v>
      </c>
      <c r="AZ73" s="135">
        <f t="shared" si="21"/>
        <v>0.3382225768</v>
      </c>
      <c r="BA73" s="135">
        <f t="shared" si="22"/>
        <v>0.2202737061</v>
      </c>
      <c r="BB73" s="135"/>
      <c r="BC73" s="135"/>
      <c r="BD73" s="137"/>
      <c r="BE73" s="137"/>
      <c r="BF73" s="137"/>
      <c r="BG73" s="137"/>
      <c r="BH73" s="137"/>
      <c r="BI73" s="137"/>
      <c r="BJ73" s="137"/>
      <c r="BK73" s="137"/>
      <c r="BL73" s="137"/>
      <c r="BM73" s="137"/>
      <c r="BN73" s="137"/>
      <c r="BO73" s="137"/>
      <c r="BP73" s="137" t="s">
        <v>338</v>
      </c>
      <c r="BQ73" s="137" t="s">
        <v>338</v>
      </c>
      <c r="BR73" s="137" t="s">
        <v>338</v>
      </c>
      <c r="BS73" s="137" t="s">
        <v>338</v>
      </c>
    </row>
    <row r="74" ht="15.75" customHeight="1">
      <c r="A74" s="133">
        <v>44328.0</v>
      </c>
      <c r="B74" s="134">
        <v>112301.0</v>
      </c>
      <c r="C74" s="136">
        <v>129295.0</v>
      </c>
      <c r="D74" s="136">
        <v>113947.0</v>
      </c>
      <c r="E74" s="135">
        <f t="shared" si="3"/>
        <v>1.151325456</v>
      </c>
      <c r="F74" s="135">
        <f t="shared" si="4"/>
        <v>1.014657038</v>
      </c>
      <c r="G74" s="134">
        <v>911631.0</v>
      </c>
      <c r="H74" s="136">
        <v>584003.0</v>
      </c>
      <c r="I74" s="136">
        <v>500318.0</v>
      </c>
      <c r="J74" s="135">
        <f t="shared" si="5"/>
        <v>0.6406133622</v>
      </c>
      <c r="K74" s="135">
        <f t="shared" si="6"/>
        <v>0.5488163522</v>
      </c>
      <c r="L74" s="134">
        <v>1976757.0</v>
      </c>
      <c r="M74" s="136">
        <v>1474854.0</v>
      </c>
      <c r="N74" s="136">
        <v>855317.0</v>
      </c>
      <c r="O74" s="135">
        <f t="shared" si="7"/>
        <v>0.7460977753</v>
      </c>
      <c r="P74" s="135">
        <f t="shared" si="8"/>
        <v>0.4326869716</v>
      </c>
      <c r="Q74" s="134">
        <v>3000689.0</v>
      </c>
      <c r="R74" s="134">
        <f t="shared" ref="R74:S74" si="155">C74+H74+M74</f>
        <v>2188152</v>
      </c>
      <c r="S74" s="134">
        <f t="shared" si="155"/>
        <v>1469582</v>
      </c>
      <c r="T74" s="135">
        <f t="shared" si="11"/>
        <v>0.7292165233</v>
      </c>
      <c r="U74" s="135">
        <f t="shared" si="12"/>
        <v>0.4897481878</v>
      </c>
      <c r="V74" s="135"/>
      <c r="W74" s="135"/>
      <c r="X74" s="135"/>
      <c r="Y74" s="135"/>
      <c r="Z74" s="135"/>
      <c r="AA74" s="135"/>
      <c r="AB74" s="135"/>
      <c r="AC74" s="134"/>
      <c r="AD74" s="134"/>
      <c r="AE74" s="134"/>
      <c r="AF74" s="134"/>
      <c r="AG74" s="134"/>
      <c r="AH74" s="134">
        <v>1468764.0</v>
      </c>
      <c r="AI74" s="136">
        <v>1502009.0</v>
      </c>
      <c r="AJ74" s="136">
        <v>1368070.0</v>
      </c>
      <c r="AK74" s="135">
        <f t="shared" si="13"/>
        <v>1.022634678</v>
      </c>
      <c r="AL74" s="135">
        <f t="shared" si="14"/>
        <v>0.9314430365</v>
      </c>
      <c r="AM74" s="136">
        <v>2.1553118E7</v>
      </c>
      <c r="AN74" s="136">
        <v>2787803.0</v>
      </c>
      <c r="AO74" s="136">
        <v>1817360.0</v>
      </c>
      <c r="AP74" s="135">
        <f t="shared" si="15"/>
        <v>0.1293456937</v>
      </c>
      <c r="AQ74" s="135">
        <f t="shared" si="16"/>
        <v>0.08432005058</v>
      </c>
      <c r="AR74" s="134">
        <v>1.7327169E7</v>
      </c>
      <c r="AS74" s="136">
        <v>9401248.0</v>
      </c>
      <c r="AT74" s="136">
        <v>5732660.0</v>
      </c>
      <c r="AU74" s="135">
        <f t="shared" si="17"/>
        <v>0.5425726499</v>
      </c>
      <c r="AV74" s="135">
        <f t="shared" si="18"/>
        <v>0.3308480456</v>
      </c>
      <c r="AW74" s="134">
        <f t="shared" si="19"/>
        <v>40349051</v>
      </c>
      <c r="AX74" s="136">
        <f t="shared" ref="AX74:AY74" si="156">AI74+AN74+AS74</f>
        <v>13691060</v>
      </c>
      <c r="AY74" s="138">
        <f t="shared" si="156"/>
        <v>8918090</v>
      </c>
      <c r="AZ74" s="135">
        <f t="shared" si="21"/>
        <v>0.3393155393</v>
      </c>
      <c r="BA74" s="135">
        <f t="shared" si="22"/>
        <v>0.2210235378</v>
      </c>
      <c r="BB74" s="135"/>
      <c r="BC74" s="135"/>
      <c r="BD74" s="137"/>
      <c r="BE74" s="137"/>
      <c r="BF74" s="137"/>
      <c r="BG74" s="137"/>
      <c r="BH74" s="137"/>
      <c r="BI74" s="137"/>
      <c r="BJ74" s="137"/>
      <c r="BK74" s="137"/>
      <c r="BL74" s="137"/>
      <c r="BM74" s="137"/>
      <c r="BN74" s="137"/>
      <c r="BO74" s="137"/>
      <c r="BP74" s="137" t="s">
        <v>338</v>
      </c>
      <c r="BQ74" s="137" t="s">
        <v>338</v>
      </c>
      <c r="BR74" s="137" t="s">
        <v>338</v>
      </c>
      <c r="BS74" s="137" t="s">
        <v>338</v>
      </c>
    </row>
    <row r="75" ht="15.75" customHeight="1">
      <c r="A75" s="133">
        <v>44329.0</v>
      </c>
      <c r="B75" s="134">
        <v>112301.0</v>
      </c>
      <c r="C75" s="136">
        <v>129295.0</v>
      </c>
      <c r="D75" s="136">
        <v>113948.0</v>
      </c>
      <c r="E75" s="135">
        <f t="shared" si="3"/>
        <v>1.151325456</v>
      </c>
      <c r="F75" s="135">
        <f t="shared" si="4"/>
        <v>1.014665942</v>
      </c>
      <c r="G75" s="134">
        <v>911631.0</v>
      </c>
      <c r="H75" s="136">
        <v>584004.0</v>
      </c>
      <c r="I75" s="136">
        <v>500337.0</v>
      </c>
      <c r="J75" s="135">
        <f t="shared" si="5"/>
        <v>0.6406144591</v>
      </c>
      <c r="K75" s="135">
        <f t="shared" si="6"/>
        <v>0.548837194</v>
      </c>
      <c r="L75" s="134">
        <v>1976757.0</v>
      </c>
      <c r="M75" s="136">
        <v>1475068.0</v>
      </c>
      <c r="N75" s="136">
        <v>855498.0</v>
      </c>
      <c r="O75" s="135">
        <f t="shared" si="7"/>
        <v>0.7462060334</v>
      </c>
      <c r="P75" s="135">
        <f t="shared" si="8"/>
        <v>0.4327785358</v>
      </c>
      <c r="Q75" s="134">
        <v>3000689.0</v>
      </c>
      <c r="R75" s="134">
        <f t="shared" ref="R75:S75" si="157">C75+H75+M75</f>
        <v>2188367</v>
      </c>
      <c r="S75" s="134">
        <f t="shared" si="157"/>
        <v>1469783</v>
      </c>
      <c r="T75" s="135">
        <f t="shared" si="11"/>
        <v>0.7292881735</v>
      </c>
      <c r="U75" s="135">
        <f t="shared" si="12"/>
        <v>0.4898151724</v>
      </c>
      <c r="V75" s="135"/>
      <c r="W75" s="135"/>
      <c r="X75" s="135"/>
      <c r="Y75" s="135"/>
      <c r="Z75" s="135"/>
      <c r="AA75" s="135"/>
      <c r="AB75" s="135"/>
      <c r="AC75" s="134"/>
      <c r="AD75" s="134"/>
      <c r="AE75" s="134"/>
      <c r="AF75" s="134"/>
      <c r="AG75" s="134"/>
      <c r="AH75" s="134">
        <v>1468764.0</v>
      </c>
      <c r="AI75" s="136">
        <v>1502025.0</v>
      </c>
      <c r="AJ75" s="136">
        <v>1368079.0</v>
      </c>
      <c r="AK75" s="135">
        <f t="shared" si="13"/>
        <v>1.022645571</v>
      </c>
      <c r="AL75" s="135">
        <f t="shared" si="14"/>
        <v>0.9314491641</v>
      </c>
      <c r="AM75" s="136">
        <v>2.1553118E7</v>
      </c>
      <c r="AN75" s="136">
        <v>2788132.0</v>
      </c>
      <c r="AO75" s="136">
        <v>1817544.0</v>
      </c>
      <c r="AP75" s="135">
        <f t="shared" si="15"/>
        <v>0.1293609584</v>
      </c>
      <c r="AQ75" s="135">
        <f t="shared" si="16"/>
        <v>0.08432858763</v>
      </c>
      <c r="AR75" s="134">
        <v>1.7327169E7</v>
      </c>
      <c r="AS75" s="136">
        <v>9406282.0</v>
      </c>
      <c r="AT75" s="136">
        <v>5733632.0</v>
      </c>
      <c r="AU75" s="135">
        <f t="shared" si="17"/>
        <v>0.5428631763</v>
      </c>
      <c r="AV75" s="135">
        <f t="shared" si="18"/>
        <v>0.3309041425</v>
      </c>
      <c r="AW75" s="134">
        <f t="shared" si="19"/>
        <v>40349051</v>
      </c>
      <c r="AX75" s="136">
        <f t="shared" ref="AX75:AY75" si="158">AI75+AN75+AS75</f>
        <v>13696439</v>
      </c>
      <c r="AY75" s="138">
        <f t="shared" si="158"/>
        <v>8919255</v>
      </c>
      <c r="AZ75" s="135">
        <f t="shared" si="21"/>
        <v>0.339448851</v>
      </c>
      <c r="BA75" s="135">
        <f t="shared" si="22"/>
        <v>0.2210524109</v>
      </c>
      <c r="BB75" s="135"/>
      <c r="BC75" s="135"/>
      <c r="BD75" s="137"/>
      <c r="BE75" s="137"/>
      <c r="BF75" s="137"/>
      <c r="BG75" s="137"/>
      <c r="BH75" s="137"/>
      <c r="BI75" s="137"/>
      <c r="BJ75" s="137"/>
      <c r="BK75" s="137"/>
      <c r="BL75" s="137"/>
      <c r="BM75" s="137"/>
      <c r="BN75" s="137"/>
      <c r="BO75" s="137"/>
      <c r="BP75" s="137" t="s">
        <v>338</v>
      </c>
      <c r="BQ75" s="137" t="s">
        <v>338</v>
      </c>
      <c r="BR75" s="137" t="s">
        <v>338</v>
      </c>
      <c r="BS75" s="137" t="s">
        <v>338</v>
      </c>
    </row>
    <row r="76" ht="15.75" customHeight="1">
      <c r="A76" s="133">
        <v>44330.0</v>
      </c>
      <c r="B76" s="134">
        <v>112301.0</v>
      </c>
      <c r="C76" s="136">
        <v>129295.0</v>
      </c>
      <c r="D76" s="136">
        <v>113948.0</v>
      </c>
      <c r="E76" s="135">
        <f t="shared" si="3"/>
        <v>1.151325456</v>
      </c>
      <c r="F76" s="135">
        <f t="shared" si="4"/>
        <v>1.014665942</v>
      </c>
      <c r="G76" s="134">
        <v>911631.0</v>
      </c>
      <c r="H76" s="136">
        <v>584007.0</v>
      </c>
      <c r="I76" s="136">
        <v>500353.0</v>
      </c>
      <c r="J76" s="135">
        <f t="shared" si="5"/>
        <v>0.6406177499</v>
      </c>
      <c r="K76" s="135">
        <f t="shared" si="6"/>
        <v>0.548854745</v>
      </c>
      <c r="L76" s="134">
        <v>1976757.0</v>
      </c>
      <c r="M76" s="136">
        <v>1475317.0</v>
      </c>
      <c r="N76" s="136">
        <v>855736.0</v>
      </c>
      <c r="O76" s="135">
        <f t="shared" si="7"/>
        <v>0.7463319973</v>
      </c>
      <c r="P76" s="135">
        <f t="shared" si="8"/>
        <v>0.432898935</v>
      </c>
      <c r="Q76" s="134">
        <v>3000689.0</v>
      </c>
      <c r="R76" s="134">
        <f t="shared" ref="R76:S76" si="159">C76+H76+M76</f>
        <v>2188619</v>
      </c>
      <c r="S76" s="134">
        <f t="shared" si="159"/>
        <v>1470037</v>
      </c>
      <c r="T76" s="135">
        <f t="shared" si="11"/>
        <v>0.7293721542</v>
      </c>
      <c r="U76" s="135">
        <f t="shared" si="12"/>
        <v>0.4898998197</v>
      </c>
      <c r="V76" s="135"/>
      <c r="W76" s="135"/>
      <c r="X76" s="135"/>
      <c r="Y76" s="135"/>
      <c r="Z76" s="135"/>
      <c r="AA76" s="135"/>
      <c r="AB76" s="135"/>
      <c r="AC76" s="134"/>
      <c r="AD76" s="134"/>
      <c r="AE76" s="134"/>
      <c r="AF76" s="134"/>
      <c r="AG76" s="134"/>
      <c r="AH76" s="134">
        <v>1468764.0</v>
      </c>
      <c r="AI76" s="136">
        <v>1502036.0</v>
      </c>
      <c r="AJ76" s="136">
        <v>1368093.0</v>
      </c>
      <c r="AK76" s="135">
        <f t="shared" si="13"/>
        <v>1.022653061</v>
      </c>
      <c r="AL76" s="135">
        <f t="shared" si="14"/>
        <v>0.9314586959</v>
      </c>
      <c r="AM76" s="136">
        <v>2.1553118E7</v>
      </c>
      <c r="AN76" s="136">
        <v>2788357.0</v>
      </c>
      <c r="AO76" s="136">
        <v>1817833.0</v>
      </c>
      <c r="AP76" s="135">
        <f t="shared" si="15"/>
        <v>0.1293713977</v>
      </c>
      <c r="AQ76" s="135">
        <f t="shared" si="16"/>
        <v>0.08434199636</v>
      </c>
      <c r="AR76" s="134">
        <v>1.7327169E7</v>
      </c>
      <c r="AS76" s="136">
        <v>9408183.0</v>
      </c>
      <c r="AT76" s="136">
        <v>5734811.0</v>
      </c>
      <c r="AU76" s="135">
        <f t="shared" si="17"/>
        <v>0.5429728884</v>
      </c>
      <c r="AV76" s="135">
        <f t="shared" si="18"/>
        <v>0.3309721859</v>
      </c>
      <c r="AW76" s="134">
        <f t="shared" si="19"/>
        <v>40349051</v>
      </c>
      <c r="AX76" s="136">
        <f t="shared" ref="AX76:AY76" si="160">AI76+AN76+AS76</f>
        <v>13698576</v>
      </c>
      <c r="AY76" s="138">
        <f t="shared" si="160"/>
        <v>8920737</v>
      </c>
      <c r="AZ76" s="135">
        <f t="shared" si="21"/>
        <v>0.3395018138</v>
      </c>
      <c r="BA76" s="135">
        <f t="shared" si="22"/>
        <v>0.2210891404</v>
      </c>
      <c r="BB76" s="135"/>
      <c r="BC76" s="135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 t="s">
        <v>338</v>
      </c>
      <c r="BQ76" s="137" t="s">
        <v>338</v>
      </c>
      <c r="BR76" s="137" t="s">
        <v>338</v>
      </c>
      <c r="BS76" s="137" t="s">
        <v>338</v>
      </c>
    </row>
    <row r="77" ht="15.75" customHeight="1">
      <c r="A77" s="133">
        <v>44331.0</v>
      </c>
      <c r="B77" s="134">
        <v>112301.0</v>
      </c>
      <c r="C77" s="136">
        <v>129313.0</v>
      </c>
      <c r="D77" s="136">
        <v>113974.0</v>
      </c>
      <c r="E77" s="135">
        <f t="shared" si="3"/>
        <v>1.151485739</v>
      </c>
      <c r="F77" s="135">
        <f t="shared" si="4"/>
        <v>1.014897463</v>
      </c>
      <c r="G77" s="134">
        <v>911631.0</v>
      </c>
      <c r="H77" s="136">
        <v>584099.0</v>
      </c>
      <c r="I77" s="136">
        <v>501780.0</v>
      </c>
      <c r="J77" s="135">
        <f t="shared" si="5"/>
        <v>0.640718668</v>
      </c>
      <c r="K77" s="135">
        <f t="shared" si="6"/>
        <v>0.5504200713</v>
      </c>
      <c r="L77" s="134">
        <v>1976757.0</v>
      </c>
      <c r="M77" s="136">
        <v>1477975.0</v>
      </c>
      <c r="N77" s="136">
        <v>862142.0</v>
      </c>
      <c r="O77" s="135">
        <f t="shared" si="7"/>
        <v>0.7476766239</v>
      </c>
      <c r="P77" s="135">
        <f t="shared" si="8"/>
        <v>0.4361395963</v>
      </c>
      <c r="Q77" s="134">
        <v>3000689.0</v>
      </c>
      <c r="R77" s="134">
        <f t="shared" ref="R77:S77" si="161">C77+H77+M77</f>
        <v>2191387</v>
      </c>
      <c r="S77" s="134">
        <f t="shared" si="161"/>
        <v>1477896</v>
      </c>
      <c r="T77" s="135">
        <f t="shared" si="11"/>
        <v>0.730294609</v>
      </c>
      <c r="U77" s="135">
        <f t="shared" si="12"/>
        <v>0.4925188848</v>
      </c>
      <c r="V77" s="135"/>
      <c r="W77" s="135"/>
      <c r="X77" s="135"/>
      <c r="Y77" s="135"/>
      <c r="Z77" s="135"/>
      <c r="AA77" s="135"/>
      <c r="AB77" s="135"/>
      <c r="AC77" s="134"/>
      <c r="AD77" s="134"/>
      <c r="AE77" s="134"/>
      <c r="AF77" s="134"/>
      <c r="AG77" s="134"/>
      <c r="AH77" s="134">
        <v>1468764.0</v>
      </c>
      <c r="AI77" s="136">
        <v>1502212.0</v>
      </c>
      <c r="AJ77" s="136">
        <v>1368299.0</v>
      </c>
      <c r="AK77" s="135">
        <f t="shared" si="13"/>
        <v>1.022772889</v>
      </c>
      <c r="AL77" s="135">
        <f t="shared" si="14"/>
        <v>0.9315989499</v>
      </c>
      <c r="AM77" s="136">
        <v>2.1553118E7</v>
      </c>
      <c r="AN77" s="136">
        <v>2791566.0</v>
      </c>
      <c r="AO77" s="136">
        <v>1829662.0</v>
      </c>
      <c r="AP77" s="135">
        <f t="shared" si="15"/>
        <v>0.1295202856</v>
      </c>
      <c r="AQ77" s="135">
        <f t="shared" si="16"/>
        <v>0.08489082647</v>
      </c>
      <c r="AR77" s="134">
        <v>1.7327169E7</v>
      </c>
      <c r="AS77" s="136">
        <v>9430549.0</v>
      </c>
      <c r="AT77" s="136">
        <v>5761421.0</v>
      </c>
      <c r="AU77" s="135">
        <f t="shared" si="17"/>
        <v>0.5442636936</v>
      </c>
      <c r="AV77" s="135">
        <f t="shared" si="18"/>
        <v>0.3325079244</v>
      </c>
      <c r="AW77" s="134">
        <f t="shared" si="19"/>
        <v>40349051</v>
      </c>
      <c r="AX77" s="136">
        <f t="shared" ref="AX77:AY77" si="162">AI77+AN77+AS77</f>
        <v>13724327</v>
      </c>
      <c r="AY77" s="138">
        <f t="shared" si="162"/>
        <v>8959382</v>
      </c>
      <c r="AZ77" s="135">
        <f t="shared" si="21"/>
        <v>0.3401400197</v>
      </c>
      <c r="BA77" s="135">
        <f t="shared" si="22"/>
        <v>0.2220469076</v>
      </c>
      <c r="BB77" s="135"/>
      <c r="BC77" s="135"/>
      <c r="BD77" s="137"/>
      <c r="BE77" s="137"/>
      <c r="BF77" s="137"/>
      <c r="BG77" s="137"/>
      <c r="BH77" s="137"/>
      <c r="BI77" s="137"/>
      <c r="BJ77" s="137"/>
      <c r="BK77" s="137"/>
      <c r="BL77" s="137"/>
      <c r="BM77" s="137"/>
      <c r="BN77" s="137"/>
      <c r="BO77" s="137"/>
      <c r="BP77" s="137" t="s">
        <v>338</v>
      </c>
      <c r="BQ77" s="137" t="s">
        <v>338</v>
      </c>
      <c r="BR77" s="137" t="s">
        <v>338</v>
      </c>
      <c r="BS77" s="137" t="s">
        <v>338</v>
      </c>
    </row>
    <row r="78" ht="15.75" customHeight="1">
      <c r="A78" s="133">
        <v>44332.0</v>
      </c>
      <c r="B78" s="134">
        <v>112301.0</v>
      </c>
      <c r="C78" s="136">
        <v>129318.0</v>
      </c>
      <c r="D78" s="136">
        <v>113982.0</v>
      </c>
      <c r="E78" s="135">
        <f t="shared" si="3"/>
        <v>1.151530262</v>
      </c>
      <c r="F78" s="135">
        <f t="shared" si="4"/>
        <v>1.0149687</v>
      </c>
      <c r="G78" s="134">
        <v>911631.0</v>
      </c>
      <c r="H78" s="136">
        <v>584827.0</v>
      </c>
      <c r="I78" s="136">
        <v>502660.0</v>
      </c>
      <c r="J78" s="135">
        <f t="shared" si="5"/>
        <v>0.6415172367</v>
      </c>
      <c r="K78" s="135">
        <f t="shared" si="6"/>
        <v>0.5513853741</v>
      </c>
      <c r="L78" s="134">
        <v>1976757.0</v>
      </c>
      <c r="M78" s="136">
        <v>1481782.0</v>
      </c>
      <c r="N78" s="136">
        <v>867073.0</v>
      </c>
      <c r="O78" s="135">
        <f t="shared" si="7"/>
        <v>0.7496025055</v>
      </c>
      <c r="P78" s="135">
        <f t="shared" si="8"/>
        <v>0.438634086</v>
      </c>
      <c r="Q78" s="134">
        <v>3000689.0</v>
      </c>
      <c r="R78" s="134">
        <f t="shared" ref="R78:S78" si="163">C78+H78+M78</f>
        <v>2195927</v>
      </c>
      <c r="S78" s="134">
        <f t="shared" si="163"/>
        <v>1483715</v>
      </c>
      <c r="T78" s="135">
        <f t="shared" si="11"/>
        <v>0.7318075949</v>
      </c>
      <c r="U78" s="135">
        <f t="shared" si="12"/>
        <v>0.4944581061</v>
      </c>
      <c r="V78" s="135"/>
      <c r="W78" s="135"/>
      <c r="X78" s="135"/>
      <c r="Y78" s="135"/>
      <c r="Z78" s="135"/>
      <c r="AA78" s="135"/>
      <c r="AB78" s="135"/>
      <c r="AC78" s="134"/>
      <c r="AD78" s="134"/>
      <c r="AE78" s="134"/>
      <c r="AF78" s="134"/>
      <c r="AG78" s="134"/>
      <c r="AH78" s="134">
        <v>1468764.0</v>
      </c>
      <c r="AI78" s="136">
        <v>1502228.0</v>
      </c>
      <c r="AJ78" s="136">
        <v>1368337.0</v>
      </c>
      <c r="AK78" s="135">
        <f t="shared" si="13"/>
        <v>1.022783783</v>
      </c>
      <c r="AL78" s="135">
        <f t="shared" si="14"/>
        <v>0.931624822</v>
      </c>
      <c r="AM78" s="136">
        <v>2.1553118E7</v>
      </c>
      <c r="AN78" s="136">
        <v>2792478.0</v>
      </c>
      <c r="AO78" s="136">
        <v>1832798.0</v>
      </c>
      <c r="AP78" s="135">
        <f t="shared" si="15"/>
        <v>0.1295625997</v>
      </c>
      <c r="AQ78" s="135">
        <f t="shared" si="16"/>
        <v>0.08503632746</v>
      </c>
      <c r="AR78" s="134">
        <v>1.7327169E7</v>
      </c>
      <c r="AS78" s="136">
        <v>9449637.0</v>
      </c>
      <c r="AT78" s="136">
        <v>5774108.0</v>
      </c>
      <c r="AU78" s="135">
        <f t="shared" si="17"/>
        <v>0.5453653162</v>
      </c>
      <c r="AV78" s="135">
        <f t="shared" si="18"/>
        <v>0.3332401271</v>
      </c>
      <c r="AW78" s="134">
        <f t="shared" si="19"/>
        <v>40349051</v>
      </c>
      <c r="AX78" s="136">
        <f t="shared" ref="AX78:AY78" si="164">AI78+AN78+AS78</f>
        <v>13744343</v>
      </c>
      <c r="AY78" s="138">
        <f t="shared" si="164"/>
        <v>8975243</v>
      </c>
      <c r="AZ78" s="135">
        <f t="shared" si="21"/>
        <v>0.3406360908</v>
      </c>
      <c r="BA78" s="135">
        <f t="shared" si="22"/>
        <v>0.2224400024</v>
      </c>
      <c r="BB78" s="135"/>
      <c r="BC78" s="135"/>
      <c r="BD78" s="137"/>
      <c r="BE78" s="137"/>
      <c r="BF78" s="137"/>
      <c r="BG78" s="137"/>
      <c r="BH78" s="137"/>
      <c r="BI78" s="137"/>
      <c r="BJ78" s="137"/>
      <c r="BK78" s="137"/>
      <c r="BL78" s="137"/>
      <c r="BM78" s="137"/>
      <c r="BN78" s="137"/>
      <c r="BO78" s="137"/>
      <c r="BP78" s="137" t="s">
        <v>338</v>
      </c>
      <c r="BQ78" s="137" t="s">
        <v>338</v>
      </c>
      <c r="BR78" s="137" t="s">
        <v>338</v>
      </c>
      <c r="BS78" s="137" t="s">
        <v>338</v>
      </c>
    </row>
    <row r="79" ht="15.75" customHeight="1">
      <c r="A79" s="133">
        <v>44333.0</v>
      </c>
      <c r="B79" s="134">
        <v>112301.0</v>
      </c>
      <c r="C79" s="136">
        <v>129401.0</v>
      </c>
      <c r="D79" s="136">
        <v>114352.0</v>
      </c>
      <c r="E79" s="135">
        <f t="shared" si="3"/>
        <v>1.152269348</v>
      </c>
      <c r="F79" s="135">
        <f t="shared" si="4"/>
        <v>1.018263417</v>
      </c>
      <c r="G79" s="134">
        <v>911631.0</v>
      </c>
      <c r="H79" s="136">
        <v>585577.0</v>
      </c>
      <c r="I79" s="136">
        <v>507155.0</v>
      </c>
      <c r="J79" s="135">
        <f t="shared" si="5"/>
        <v>0.642339938</v>
      </c>
      <c r="K79" s="135">
        <f t="shared" si="6"/>
        <v>0.5563160972</v>
      </c>
      <c r="L79" s="134">
        <v>1976757.0</v>
      </c>
      <c r="M79" s="136">
        <v>1490559.0</v>
      </c>
      <c r="N79" s="136">
        <v>888577.0</v>
      </c>
      <c r="O79" s="135">
        <f t="shared" si="7"/>
        <v>0.7540426061</v>
      </c>
      <c r="P79" s="135">
        <f t="shared" si="8"/>
        <v>0.4495125096</v>
      </c>
      <c r="Q79" s="134">
        <v>3000689.0</v>
      </c>
      <c r="R79" s="134">
        <f t="shared" ref="R79:S79" si="165">C79+H79+M79</f>
        <v>2205537</v>
      </c>
      <c r="S79" s="134">
        <f t="shared" si="165"/>
        <v>1510084</v>
      </c>
      <c r="T79" s="135">
        <f t="shared" si="11"/>
        <v>0.7350101927</v>
      </c>
      <c r="U79" s="135">
        <f t="shared" si="12"/>
        <v>0.5032457546</v>
      </c>
      <c r="V79" s="135"/>
      <c r="W79" s="135"/>
      <c r="X79" s="135"/>
      <c r="Y79" s="135"/>
      <c r="Z79" s="135"/>
      <c r="AA79" s="135"/>
      <c r="AB79" s="135"/>
      <c r="AC79" s="134"/>
      <c r="AD79" s="134"/>
      <c r="AE79" s="134"/>
      <c r="AF79" s="134"/>
      <c r="AG79" s="134"/>
      <c r="AH79" s="134">
        <v>1468764.0</v>
      </c>
      <c r="AI79" s="136">
        <v>1503025.0</v>
      </c>
      <c r="AJ79" s="136">
        <v>1369938.0</v>
      </c>
      <c r="AK79" s="135">
        <f t="shared" si="13"/>
        <v>1.023326416</v>
      </c>
      <c r="AL79" s="135">
        <f t="shared" si="14"/>
        <v>0.9327148541</v>
      </c>
      <c r="AM79" s="136">
        <v>2.1553118E7</v>
      </c>
      <c r="AN79" s="136">
        <v>2806995.0</v>
      </c>
      <c r="AO79" s="136">
        <v>1864236.0</v>
      </c>
      <c r="AP79" s="135">
        <f t="shared" si="15"/>
        <v>0.130236145</v>
      </c>
      <c r="AQ79" s="135">
        <f t="shared" si="16"/>
        <v>0.08649495632</v>
      </c>
      <c r="AR79" s="134">
        <v>1.7327169E7</v>
      </c>
      <c r="AS79" s="136">
        <v>9517264.0</v>
      </c>
      <c r="AT79" s="136">
        <v>5859097.0</v>
      </c>
      <c r="AU79" s="135">
        <f t="shared" si="17"/>
        <v>0.5492682619</v>
      </c>
      <c r="AV79" s="135">
        <f t="shared" si="18"/>
        <v>0.338145083</v>
      </c>
      <c r="AW79" s="134">
        <f t="shared" si="19"/>
        <v>40349051</v>
      </c>
      <c r="AX79" s="136">
        <f t="shared" ref="AX79:AY79" si="166">AI79+AN79+AS79</f>
        <v>13827284</v>
      </c>
      <c r="AY79" s="138">
        <f t="shared" si="166"/>
        <v>9093271</v>
      </c>
      <c r="AZ79" s="135">
        <f t="shared" si="21"/>
        <v>0.3426916782</v>
      </c>
      <c r="BA79" s="135">
        <f t="shared" si="22"/>
        <v>0.2253651765</v>
      </c>
      <c r="BB79" s="135"/>
      <c r="BC79" s="135"/>
      <c r="BD79" s="137"/>
      <c r="BE79" s="137"/>
      <c r="BF79" s="137"/>
      <c r="BG79" s="137"/>
      <c r="BH79" s="137"/>
      <c r="BI79" s="137"/>
      <c r="BJ79" s="137"/>
      <c r="BK79" s="137"/>
      <c r="BL79" s="137"/>
      <c r="BM79" s="137"/>
      <c r="BN79" s="137"/>
      <c r="BO79" s="137"/>
      <c r="BP79" s="137" t="s">
        <v>338</v>
      </c>
      <c r="BQ79" s="137" t="s">
        <v>338</v>
      </c>
      <c r="BR79" s="137" t="s">
        <v>338</v>
      </c>
      <c r="BS79" s="137" t="s">
        <v>338</v>
      </c>
    </row>
    <row r="80" ht="15.75" customHeight="1">
      <c r="A80" s="133">
        <v>44334.0</v>
      </c>
      <c r="B80" s="134">
        <v>112301.0</v>
      </c>
      <c r="C80" s="136">
        <v>129533.0</v>
      </c>
      <c r="D80" s="136">
        <v>114701.0</v>
      </c>
      <c r="E80" s="135">
        <f t="shared" si="3"/>
        <v>1.15344476</v>
      </c>
      <c r="F80" s="135">
        <f t="shared" si="4"/>
        <v>1.021371136</v>
      </c>
      <c r="G80" s="134">
        <v>911631.0</v>
      </c>
      <c r="H80" s="136">
        <v>586347.0</v>
      </c>
      <c r="I80" s="136">
        <v>510664.0</v>
      </c>
      <c r="J80" s="135">
        <f t="shared" si="5"/>
        <v>0.643184578</v>
      </c>
      <c r="K80" s="135">
        <f t="shared" si="6"/>
        <v>0.5601652423</v>
      </c>
      <c r="L80" s="134">
        <v>1976757.0</v>
      </c>
      <c r="M80" s="136">
        <v>1507872.0</v>
      </c>
      <c r="N80" s="136">
        <v>915320.0</v>
      </c>
      <c r="O80" s="135">
        <f t="shared" si="7"/>
        <v>0.7628008905</v>
      </c>
      <c r="P80" s="135">
        <f t="shared" si="8"/>
        <v>0.4630412337</v>
      </c>
      <c r="Q80" s="134">
        <v>3000689.0</v>
      </c>
      <c r="R80" s="134">
        <f t="shared" ref="R80:S80" si="167">C80+H80+M80</f>
        <v>2223752</v>
      </c>
      <c r="S80" s="134">
        <f t="shared" si="167"/>
        <v>1540685</v>
      </c>
      <c r="T80" s="135">
        <f t="shared" si="11"/>
        <v>0.7410804652</v>
      </c>
      <c r="U80" s="135">
        <f t="shared" si="12"/>
        <v>0.5134437458</v>
      </c>
      <c r="V80" s="135"/>
      <c r="W80" s="135"/>
      <c r="X80" s="135"/>
      <c r="Y80" s="135"/>
      <c r="Z80" s="135"/>
      <c r="AA80" s="135"/>
      <c r="AB80" s="135"/>
      <c r="AC80" s="134"/>
      <c r="AD80" s="134"/>
      <c r="AE80" s="134"/>
      <c r="AF80" s="134"/>
      <c r="AG80" s="134"/>
      <c r="AH80" s="134">
        <v>1468764.0</v>
      </c>
      <c r="AI80" s="136">
        <v>1504324.0</v>
      </c>
      <c r="AJ80" s="136">
        <v>1372017.0</v>
      </c>
      <c r="AK80" s="135">
        <f t="shared" si="13"/>
        <v>1.024210833</v>
      </c>
      <c r="AL80" s="135">
        <f t="shared" si="14"/>
        <v>0.93413033</v>
      </c>
      <c r="AM80" s="136">
        <v>2.1553118E7</v>
      </c>
      <c r="AN80" s="136">
        <v>2841581.0</v>
      </c>
      <c r="AO80" s="136">
        <v>1906473.0</v>
      </c>
      <c r="AP80" s="135">
        <f t="shared" si="15"/>
        <v>0.1318408316</v>
      </c>
      <c r="AQ80" s="135">
        <f t="shared" si="16"/>
        <v>0.08845462638</v>
      </c>
      <c r="AR80" s="134">
        <v>1.7327169E7</v>
      </c>
      <c r="AS80" s="136">
        <v>9632092.0</v>
      </c>
      <c r="AT80" s="136">
        <v>5997003.0</v>
      </c>
      <c r="AU80" s="135">
        <f t="shared" si="17"/>
        <v>0.555895311</v>
      </c>
      <c r="AV80" s="135">
        <f t="shared" si="18"/>
        <v>0.3461040289</v>
      </c>
      <c r="AW80" s="134">
        <f t="shared" si="19"/>
        <v>40349051</v>
      </c>
      <c r="AX80" s="136">
        <f t="shared" ref="AX80:AY80" si="168">AI80+AN80+AS80</f>
        <v>13977997</v>
      </c>
      <c r="AY80" s="138">
        <f t="shared" si="168"/>
        <v>9275493</v>
      </c>
      <c r="AZ80" s="135">
        <f t="shared" si="21"/>
        <v>0.3464269085</v>
      </c>
      <c r="BA80" s="135">
        <f t="shared" si="22"/>
        <v>0.2298813174</v>
      </c>
      <c r="BB80" s="135"/>
      <c r="BC80" s="135"/>
      <c r="BD80" s="137"/>
      <c r="BE80" s="137"/>
      <c r="BF80" s="137"/>
      <c r="BG80" s="137"/>
      <c r="BH80" s="137"/>
      <c r="BI80" s="137"/>
      <c r="BJ80" s="137"/>
      <c r="BK80" s="137"/>
      <c r="BL80" s="137"/>
      <c r="BM80" s="137"/>
      <c r="BN80" s="137"/>
      <c r="BO80" s="137"/>
      <c r="BP80" s="137" t="s">
        <v>338</v>
      </c>
      <c r="BQ80" s="137" t="s">
        <v>338</v>
      </c>
      <c r="BR80" s="137" t="s">
        <v>338</v>
      </c>
      <c r="BS80" s="137" t="s">
        <v>338</v>
      </c>
    </row>
    <row r="81" ht="15.75" customHeight="1">
      <c r="A81" s="133">
        <v>44335.0</v>
      </c>
      <c r="B81" s="134">
        <v>112301.0</v>
      </c>
      <c r="C81" s="136">
        <v>129714.0</v>
      </c>
      <c r="D81" s="136">
        <v>115004.0</v>
      </c>
      <c r="E81" s="135">
        <f t="shared" si="3"/>
        <v>1.1550565</v>
      </c>
      <c r="F81" s="135">
        <f t="shared" si="4"/>
        <v>1.024069242</v>
      </c>
      <c r="G81" s="134">
        <v>911631.0</v>
      </c>
      <c r="H81" s="136">
        <v>587128.0</v>
      </c>
      <c r="I81" s="136">
        <v>514002.0</v>
      </c>
      <c r="J81" s="135">
        <f t="shared" si="5"/>
        <v>0.6440412842</v>
      </c>
      <c r="K81" s="135">
        <f t="shared" si="6"/>
        <v>0.5638268115</v>
      </c>
      <c r="L81" s="134">
        <v>1976757.0</v>
      </c>
      <c r="M81" s="136">
        <v>1531144.0</v>
      </c>
      <c r="N81" s="136">
        <v>937777.0</v>
      </c>
      <c r="O81" s="135">
        <f t="shared" si="7"/>
        <v>0.7745737084</v>
      </c>
      <c r="P81" s="135">
        <f t="shared" si="8"/>
        <v>0.4744017601</v>
      </c>
      <c r="Q81" s="134">
        <v>3000689.0</v>
      </c>
      <c r="R81" s="134">
        <f t="shared" ref="R81:S81" si="169">C81+H81+M81</f>
        <v>2247986</v>
      </c>
      <c r="S81" s="134">
        <f t="shared" si="169"/>
        <v>1566783</v>
      </c>
      <c r="T81" s="135">
        <f t="shared" si="11"/>
        <v>0.7491566104</v>
      </c>
      <c r="U81" s="135">
        <f t="shared" si="12"/>
        <v>0.5221410816</v>
      </c>
      <c r="V81" s="135"/>
      <c r="W81" s="135"/>
      <c r="X81" s="135"/>
      <c r="Y81" s="135"/>
      <c r="Z81" s="135"/>
      <c r="AA81" s="135"/>
      <c r="AB81" s="135"/>
      <c r="AC81" s="134"/>
      <c r="AD81" s="134"/>
      <c r="AE81" s="134"/>
      <c r="AF81" s="134"/>
      <c r="AG81" s="134"/>
      <c r="AH81" s="134">
        <v>1468764.0</v>
      </c>
      <c r="AI81" s="136">
        <v>1505817.0</v>
      </c>
      <c r="AJ81" s="136">
        <v>1373813.0</v>
      </c>
      <c r="AK81" s="135">
        <f t="shared" si="13"/>
        <v>1.025227334</v>
      </c>
      <c r="AL81" s="135">
        <f t="shared" si="14"/>
        <v>0.9353531268</v>
      </c>
      <c r="AM81" s="136">
        <v>2.1553118E7</v>
      </c>
      <c r="AN81" s="136">
        <v>2888392.0</v>
      </c>
      <c r="AO81" s="136">
        <v>1943802.0</v>
      </c>
      <c r="AP81" s="135">
        <f t="shared" si="15"/>
        <v>0.1340127215</v>
      </c>
      <c r="AQ81" s="135">
        <f t="shared" si="16"/>
        <v>0.09018657996</v>
      </c>
      <c r="AR81" s="134">
        <v>1.7327169E7</v>
      </c>
      <c r="AS81" s="136">
        <v>9800124.0</v>
      </c>
      <c r="AT81" s="136">
        <v>6109914.0</v>
      </c>
      <c r="AU81" s="135">
        <f t="shared" si="17"/>
        <v>0.5655929136</v>
      </c>
      <c r="AV81" s="135">
        <f t="shared" si="18"/>
        <v>0.3526204425</v>
      </c>
      <c r="AW81" s="134">
        <f t="shared" si="19"/>
        <v>40349051</v>
      </c>
      <c r="AX81" s="136">
        <f t="shared" ref="AX81:AY81" si="170">AI81+AN81+AS81</f>
        <v>14194333</v>
      </c>
      <c r="AY81" s="138">
        <f t="shared" si="170"/>
        <v>9427529</v>
      </c>
      <c r="AZ81" s="135">
        <f t="shared" si="21"/>
        <v>0.3517885216</v>
      </c>
      <c r="BA81" s="135">
        <f t="shared" si="22"/>
        <v>0.2336493366</v>
      </c>
      <c r="BB81" s="135"/>
      <c r="BC81" s="135"/>
      <c r="BD81" s="137"/>
      <c r="BE81" s="137"/>
      <c r="BF81" s="137"/>
      <c r="BG81" s="137"/>
      <c r="BH81" s="137"/>
      <c r="BI81" s="137"/>
      <c r="BJ81" s="137"/>
      <c r="BK81" s="137"/>
      <c r="BL81" s="137"/>
      <c r="BM81" s="137"/>
      <c r="BN81" s="137"/>
      <c r="BO81" s="137"/>
      <c r="BP81" s="137" t="s">
        <v>338</v>
      </c>
      <c r="BQ81" s="137" t="s">
        <v>338</v>
      </c>
      <c r="BR81" s="137" t="s">
        <v>338</v>
      </c>
      <c r="BS81" s="137" t="s">
        <v>338</v>
      </c>
    </row>
    <row r="82" ht="15.75" customHeight="1">
      <c r="A82" s="133">
        <v>44336.0</v>
      </c>
      <c r="B82" s="134">
        <v>112301.0</v>
      </c>
      <c r="C82" s="136">
        <v>129893.0</v>
      </c>
      <c r="D82" s="136">
        <v>115301.0</v>
      </c>
      <c r="E82" s="135">
        <f t="shared" si="3"/>
        <v>1.156650431</v>
      </c>
      <c r="F82" s="135">
        <f t="shared" si="4"/>
        <v>1.026713921</v>
      </c>
      <c r="G82" s="134">
        <v>911631.0</v>
      </c>
      <c r="H82" s="136">
        <v>587816.0</v>
      </c>
      <c r="I82" s="136">
        <v>517660.0</v>
      </c>
      <c r="J82" s="135">
        <f t="shared" si="5"/>
        <v>0.6447959756</v>
      </c>
      <c r="K82" s="135">
        <f t="shared" si="6"/>
        <v>0.5678393999</v>
      </c>
      <c r="L82" s="134">
        <v>1976757.0</v>
      </c>
      <c r="M82" s="136">
        <v>1557616.0</v>
      </c>
      <c r="N82" s="136">
        <v>966272.0</v>
      </c>
      <c r="O82" s="135">
        <f t="shared" si="7"/>
        <v>0.7879653392</v>
      </c>
      <c r="P82" s="135">
        <f t="shared" si="8"/>
        <v>0.4888167843</v>
      </c>
      <c r="Q82" s="134">
        <v>3000689.0</v>
      </c>
      <c r="R82" s="134">
        <f t="shared" ref="R82:S82" si="171">C82+H82+M82</f>
        <v>2275325</v>
      </c>
      <c r="S82" s="134">
        <f t="shared" si="171"/>
        <v>1599233</v>
      </c>
      <c r="T82" s="135">
        <f t="shared" si="11"/>
        <v>0.7582675179</v>
      </c>
      <c r="U82" s="135">
        <f t="shared" si="12"/>
        <v>0.5329552646</v>
      </c>
      <c r="V82" s="135"/>
      <c r="W82" s="135"/>
      <c r="X82" s="135"/>
      <c r="Y82" s="135"/>
      <c r="Z82" s="135"/>
      <c r="AA82" s="135"/>
      <c r="AB82" s="135"/>
      <c r="AC82" s="134"/>
      <c r="AD82" s="134"/>
      <c r="AE82" s="134"/>
      <c r="AF82" s="134"/>
      <c r="AG82" s="134"/>
      <c r="AH82" s="134">
        <v>1468764.0</v>
      </c>
      <c r="AI82" s="136">
        <v>1507098.0</v>
      </c>
      <c r="AJ82" s="136">
        <v>1375400.0</v>
      </c>
      <c r="AK82" s="135">
        <f t="shared" si="13"/>
        <v>1.026099496</v>
      </c>
      <c r="AL82" s="135">
        <f t="shared" si="14"/>
        <v>0.9364336272</v>
      </c>
      <c r="AM82" s="136">
        <v>2.1553118E7</v>
      </c>
      <c r="AN82" s="136">
        <v>2944133.0</v>
      </c>
      <c r="AO82" s="136">
        <v>1980252.0</v>
      </c>
      <c r="AP82" s="135">
        <f t="shared" si="15"/>
        <v>0.1365989366</v>
      </c>
      <c r="AQ82" s="135">
        <f t="shared" si="16"/>
        <v>0.09187775059</v>
      </c>
      <c r="AR82" s="134">
        <v>1.7327169E7</v>
      </c>
      <c r="AS82" s="136">
        <v>9996350.0</v>
      </c>
      <c r="AT82" s="136">
        <v>6224200.0</v>
      </c>
      <c r="AU82" s="135">
        <f t="shared" si="17"/>
        <v>0.5769176719</v>
      </c>
      <c r="AV82" s="135">
        <f t="shared" si="18"/>
        <v>0.3592162113</v>
      </c>
      <c r="AW82" s="134">
        <f t="shared" si="19"/>
        <v>40349051</v>
      </c>
      <c r="AX82" s="136">
        <f t="shared" ref="AX82:AY82" si="172">AI82+AN82+AS82</f>
        <v>14447581</v>
      </c>
      <c r="AY82" s="138">
        <f t="shared" si="172"/>
        <v>9579852</v>
      </c>
      <c r="AZ82" s="135">
        <f t="shared" si="21"/>
        <v>0.3580649518</v>
      </c>
      <c r="BA82" s="135">
        <f t="shared" si="22"/>
        <v>0.2374244688</v>
      </c>
      <c r="BB82" s="135"/>
      <c r="BC82" s="135"/>
      <c r="BD82" s="137"/>
      <c r="BE82" s="137"/>
      <c r="BF82" s="137"/>
      <c r="BG82" s="137"/>
      <c r="BH82" s="137"/>
      <c r="BI82" s="137"/>
      <c r="BJ82" s="137"/>
      <c r="BK82" s="137"/>
      <c r="BL82" s="137"/>
      <c r="BM82" s="137"/>
      <c r="BN82" s="137"/>
      <c r="BO82" s="137"/>
      <c r="BP82" s="137" t="s">
        <v>339</v>
      </c>
      <c r="BQ82" s="137" t="s">
        <v>338</v>
      </c>
      <c r="BR82" s="137" t="s">
        <v>340</v>
      </c>
      <c r="BS82" s="137" t="s">
        <v>338</v>
      </c>
    </row>
    <row r="83" ht="15.75" customHeight="1">
      <c r="A83" s="133">
        <v>44337.0</v>
      </c>
      <c r="B83" s="134">
        <v>112301.0</v>
      </c>
      <c r="C83" s="136">
        <v>130014.0</v>
      </c>
      <c r="D83" s="136">
        <v>115625.0</v>
      </c>
      <c r="E83" s="135">
        <f t="shared" si="3"/>
        <v>1.157727892</v>
      </c>
      <c r="F83" s="135">
        <f t="shared" si="4"/>
        <v>1.029599024</v>
      </c>
      <c r="G83" s="134">
        <v>911631.0</v>
      </c>
      <c r="H83" s="136">
        <v>588442.0</v>
      </c>
      <c r="I83" s="136">
        <v>520855.0</v>
      </c>
      <c r="J83" s="135">
        <f t="shared" si="5"/>
        <v>0.6454826569</v>
      </c>
      <c r="K83" s="135">
        <f t="shared" si="6"/>
        <v>0.5713441074</v>
      </c>
      <c r="L83" s="134">
        <v>1976757.0</v>
      </c>
      <c r="M83" s="136">
        <v>1584442.0</v>
      </c>
      <c r="N83" s="136">
        <v>990835.0</v>
      </c>
      <c r="O83" s="135">
        <f t="shared" si="7"/>
        <v>0.8015360512</v>
      </c>
      <c r="P83" s="135">
        <f t="shared" si="8"/>
        <v>0.5012426919</v>
      </c>
      <c r="Q83" s="134">
        <v>3000689.0</v>
      </c>
      <c r="R83" s="134">
        <f t="shared" ref="R83:S83" si="173">C83+H83+M83</f>
        <v>2302898</v>
      </c>
      <c r="S83" s="134">
        <f t="shared" si="173"/>
        <v>1627315</v>
      </c>
      <c r="T83" s="135">
        <f t="shared" si="11"/>
        <v>0.7674564075</v>
      </c>
      <c r="U83" s="135">
        <f t="shared" si="12"/>
        <v>0.5423137819</v>
      </c>
      <c r="V83" s="135"/>
      <c r="W83" s="135"/>
      <c r="X83" s="135"/>
      <c r="Y83" s="135"/>
      <c r="Z83" s="135"/>
      <c r="AA83" s="135"/>
      <c r="AB83" s="135"/>
      <c r="AC83" s="134"/>
      <c r="AD83" s="134"/>
      <c r="AE83" s="134"/>
      <c r="AF83" s="134"/>
      <c r="AG83" s="134"/>
      <c r="AH83" s="134">
        <v>1468764.0</v>
      </c>
      <c r="AI83" s="136">
        <v>1508652.0</v>
      </c>
      <c r="AJ83" s="136">
        <v>1377170.0</v>
      </c>
      <c r="AK83" s="135">
        <f t="shared" si="13"/>
        <v>1.027157528</v>
      </c>
      <c r="AL83" s="135">
        <f t="shared" si="14"/>
        <v>0.9376387221</v>
      </c>
      <c r="AM83" s="136">
        <v>2.1553118E7</v>
      </c>
      <c r="AN83" s="136">
        <v>2987906.0</v>
      </c>
      <c r="AO83" s="136">
        <v>2006984.0</v>
      </c>
      <c r="AP83" s="135">
        <f t="shared" si="15"/>
        <v>0.1386298725</v>
      </c>
      <c r="AQ83" s="135">
        <f t="shared" si="16"/>
        <v>0.09311803517</v>
      </c>
      <c r="AR83" s="134">
        <v>1.7327169E7</v>
      </c>
      <c r="AS83" s="136">
        <v>1.0179623E7</v>
      </c>
      <c r="AT83" s="136">
        <v>6361674.0</v>
      </c>
      <c r="AU83" s="135">
        <f t="shared" si="17"/>
        <v>0.5874948758</v>
      </c>
      <c r="AV83" s="135">
        <f t="shared" si="18"/>
        <v>0.3671502252</v>
      </c>
      <c r="AW83" s="134">
        <f t="shared" si="19"/>
        <v>40349051</v>
      </c>
      <c r="AX83" s="136">
        <f t="shared" ref="AX83:AY83" si="174">AI83+AN83+AS83</f>
        <v>14676181</v>
      </c>
      <c r="AY83" s="138">
        <f t="shared" si="174"/>
        <v>9745828</v>
      </c>
      <c r="AZ83" s="135">
        <f t="shared" si="21"/>
        <v>0.3637305125</v>
      </c>
      <c r="BA83" s="135">
        <f t="shared" si="22"/>
        <v>0.2415379732</v>
      </c>
      <c r="BB83" s="135"/>
      <c r="BC83" s="135"/>
      <c r="BD83" s="137"/>
      <c r="BE83" s="137"/>
      <c r="BF83" s="137"/>
      <c r="BG83" s="137"/>
      <c r="BH83" s="137"/>
      <c r="BI83" s="137"/>
      <c r="BJ83" s="137"/>
      <c r="BK83" s="137"/>
      <c r="BL83" s="137"/>
      <c r="BM83" s="137"/>
      <c r="BN83" s="137"/>
      <c r="BO83" s="137"/>
      <c r="BP83" s="137" t="s">
        <v>341</v>
      </c>
      <c r="BQ83" s="137" t="s">
        <v>338</v>
      </c>
      <c r="BR83" s="137" t="s">
        <v>340</v>
      </c>
      <c r="BS83" s="137" t="s">
        <v>338</v>
      </c>
    </row>
    <row r="84" ht="15.75" customHeight="1">
      <c r="A84" s="133">
        <v>44338.0</v>
      </c>
      <c r="B84" s="134">
        <v>112301.0</v>
      </c>
      <c r="C84" s="136">
        <v>130055.0</v>
      </c>
      <c r="D84" s="136">
        <v>115679.0</v>
      </c>
      <c r="E84" s="135">
        <f t="shared" si="3"/>
        <v>1.158092982</v>
      </c>
      <c r="F84" s="135">
        <f t="shared" si="4"/>
        <v>1.030079875</v>
      </c>
      <c r="G84" s="134">
        <v>911631.0</v>
      </c>
      <c r="H84" s="136">
        <v>588873.0</v>
      </c>
      <c r="I84" s="136">
        <v>521910.0</v>
      </c>
      <c r="J84" s="135">
        <f t="shared" si="5"/>
        <v>0.6459554359</v>
      </c>
      <c r="K84" s="135">
        <f t="shared" si="6"/>
        <v>0.5725013739</v>
      </c>
      <c r="L84" s="134">
        <v>1976757.0</v>
      </c>
      <c r="M84" s="136">
        <v>1597118.0</v>
      </c>
      <c r="N84" s="136">
        <v>1007097.0</v>
      </c>
      <c r="O84" s="135">
        <f t="shared" si="7"/>
        <v>0.8079485744</v>
      </c>
      <c r="P84" s="135">
        <f t="shared" si="8"/>
        <v>0.5094692974</v>
      </c>
      <c r="Q84" s="134">
        <v>3000689.0</v>
      </c>
      <c r="R84" s="134">
        <f t="shared" ref="R84:S84" si="175">C84+H84+M84</f>
        <v>2316046</v>
      </c>
      <c r="S84" s="134">
        <f t="shared" si="175"/>
        <v>1644686</v>
      </c>
      <c r="T84" s="135">
        <f t="shared" si="11"/>
        <v>0.7718380679</v>
      </c>
      <c r="U84" s="135">
        <f t="shared" si="12"/>
        <v>0.5481027857</v>
      </c>
      <c r="V84" s="135"/>
      <c r="W84" s="135"/>
      <c r="X84" s="135"/>
      <c r="Y84" s="135"/>
      <c r="Z84" s="135"/>
      <c r="AA84" s="135"/>
      <c r="AB84" s="135"/>
      <c r="AC84" s="134"/>
      <c r="AD84" s="134"/>
      <c r="AE84" s="134"/>
      <c r="AF84" s="134"/>
      <c r="AG84" s="134"/>
      <c r="AH84" s="134">
        <v>1468764.0</v>
      </c>
      <c r="AI84" s="136">
        <v>1509523.0</v>
      </c>
      <c r="AJ84" s="136">
        <v>1378053.0</v>
      </c>
      <c r="AK84" s="135">
        <f t="shared" si="13"/>
        <v>1.027750544</v>
      </c>
      <c r="AL84" s="135">
        <f t="shared" si="14"/>
        <v>0.9382399078</v>
      </c>
      <c r="AM84" s="136">
        <v>2.1553118E7</v>
      </c>
      <c r="AN84" s="136">
        <v>3030396.0</v>
      </c>
      <c r="AO84" s="136">
        <v>2029296.0</v>
      </c>
      <c r="AP84" s="135">
        <f t="shared" si="15"/>
        <v>0.140601281</v>
      </c>
      <c r="AQ84" s="135">
        <f t="shared" si="16"/>
        <v>0.09415324502</v>
      </c>
      <c r="AR84" s="134">
        <v>1.7327169E7</v>
      </c>
      <c r="AS84" s="136">
        <v>1.0317952E7</v>
      </c>
      <c r="AT84" s="136">
        <v>6445395.0</v>
      </c>
      <c r="AU84" s="135">
        <f t="shared" si="17"/>
        <v>0.5954782342</v>
      </c>
      <c r="AV84" s="135">
        <f t="shared" si="18"/>
        <v>0.3719820012</v>
      </c>
      <c r="AW84" s="134">
        <f t="shared" si="19"/>
        <v>40349051</v>
      </c>
      <c r="AX84" s="136">
        <f t="shared" ref="AX84:AY84" si="176">AI84+AN84+AS84</f>
        <v>14857871</v>
      </c>
      <c r="AY84" s="138">
        <f t="shared" si="176"/>
        <v>9852744</v>
      </c>
      <c r="AZ84" s="135">
        <f t="shared" si="21"/>
        <v>0.3682334685</v>
      </c>
      <c r="BA84" s="135">
        <f t="shared" si="22"/>
        <v>0.2441877505</v>
      </c>
      <c r="BB84" s="135"/>
      <c r="BC84" s="135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 t="s">
        <v>342</v>
      </c>
      <c r="BQ84" s="137" t="s">
        <v>338</v>
      </c>
      <c r="BR84" s="137" t="s">
        <v>340</v>
      </c>
      <c r="BS84" s="137" t="s">
        <v>338</v>
      </c>
    </row>
    <row r="85" ht="15.75" customHeight="1">
      <c r="A85" s="133">
        <v>44339.0</v>
      </c>
      <c r="B85" s="134">
        <v>112301.0</v>
      </c>
      <c r="C85" s="136">
        <v>130055.0</v>
      </c>
      <c r="D85" s="136">
        <v>115685.0</v>
      </c>
      <c r="E85" s="135">
        <f t="shared" si="3"/>
        <v>1.158092982</v>
      </c>
      <c r="F85" s="135">
        <f t="shared" si="4"/>
        <v>1.030133302</v>
      </c>
      <c r="G85" s="134">
        <v>911631.0</v>
      </c>
      <c r="H85" s="136">
        <v>589306.0</v>
      </c>
      <c r="I85" s="136">
        <v>522510.0</v>
      </c>
      <c r="J85" s="135">
        <f t="shared" si="5"/>
        <v>0.6464304088</v>
      </c>
      <c r="K85" s="135">
        <f t="shared" si="6"/>
        <v>0.5731595349</v>
      </c>
      <c r="L85" s="134">
        <v>1976757.0</v>
      </c>
      <c r="M85" s="136">
        <v>1605233.0</v>
      </c>
      <c r="N85" s="136">
        <v>1018653.0</v>
      </c>
      <c r="O85" s="135">
        <f t="shared" si="7"/>
        <v>0.812053783</v>
      </c>
      <c r="P85" s="135">
        <f t="shared" si="8"/>
        <v>0.515315236</v>
      </c>
      <c r="Q85" s="134">
        <v>3000689.0</v>
      </c>
      <c r="R85" s="134">
        <f t="shared" ref="R85:S85" si="177">C85+H85+M85</f>
        <v>2324594</v>
      </c>
      <c r="S85" s="134">
        <f t="shared" si="177"/>
        <v>1656848</v>
      </c>
      <c r="T85" s="135">
        <f t="shared" si="11"/>
        <v>0.7746867469</v>
      </c>
      <c r="U85" s="135">
        <f t="shared" si="12"/>
        <v>0.5521558549</v>
      </c>
      <c r="V85" s="135"/>
      <c r="W85" s="135"/>
      <c r="X85" s="135"/>
      <c r="Y85" s="135"/>
      <c r="Z85" s="135"/>
      <c r="AA85" s="135"/>
      <c r="AB85" s="135"/>
      <c r="AC85" s="134"/>
      <c r="AD85" s="134"/>
      <c r="AE85" s="134"/>
      <c r="AF85" s="134"/>
      <c r="AG85" s="134"/>
      <c r="AH85" s="134">
        <v>1468764.0</v>
      </c>
      <c r="AI85" s="136">
        <v>1509602.0</v>
      </c>
      <c r="AJ85" s="136">
        <v>1378175.0</v>
      </c>
      <c r="AK85" s="135">
        <f t="shared" si="13"/>
        <v>1.027804331</v>
      </c>
      <c r="AL85" s="135">
        <f t="shared" si="14"/>
        <v>0.9383229709</v>
      </c>
      <c r="AM85" s="136">
        <v>2.1553118E7</v>
      </c>
      <c r="AN85" s="136">
        <v>3035376.0</v>
      </c>
      <c r="AO85" s="136">
        <v>2031431.0</v>
      </c>
      <c r="AP85" s="135">
        <f t="shared" si="15"/>
        <v>0.140832338</v>
      </c>
      <c r="AQ85" s="135">
        <f t="shared" si="16"/>
        <v>0.09425230261</v>
      </c>
      <c r="AR85" s="134">
        <v>1.7327169E7</v>
      </c>
      <c r="AS85" s="136">
        <v>1.0350966E7</v>
      </c>
      <c r="AT85" s="136">
        <v>6470711.0</v>
      </c>
      <c r="AU85" s="135">
        <f t="shared" si="17"/>
        <v>0.5973835657</v>
      </c>
      <c r="AV85" s="135">
        <f t="shared" si="18"/>
        <v>0.3734430593</v>
      </c>
      <c r="AW85" s="134">
        <f t="shared" si="19"/>
        <v>40349051</v>
      </c>
      <c r="AX85" s="136">
        <f t="shared" ref="AX85:AY85" si="178">AI85+AN85+AS85</f>
        <v>14895944</v>
      </c>
      <c r="AY85" s="138">
        <f t="shared" si="178"/>
        <v>9880317</v>
      </c>
      <c r="AZ85" s="135">
        <f t="shared" si="21"/>
        <v>0.3691770595</v>
      </c>
      <c r="BA85" s="135">
        <f t="shared" si="22"/>
        <v>0.2448711123</v>
      </c>
      <c r="BB85" s="135"/>
      <c r="BC85" s="135"/>
      <c r="BD85" s="137"/>
      <c r="BE85" s="137"/>
      <c r="BF85" s="137"/>
      <c r="BG85" s="137"/>
      <c r="BH85" s="137"/>
      <c r="BI85" s="137"/>
      <c r="BJ85" s="137"/>
      <c r="BK85" s="137"/>
      <c r="BL85" s="137"/>
      <c r="BM85" s="137"/>
      <c r="BN85" s="137"/>
      <c r="BO85" s="137"/>
      <c r="BP85" s="137" t="s">
        <v>343</v>
      </c>
      <c r="BQ85" s="137" t="s">
        <v>338</v>
      </c>
      <c r="BR85" s="137" t="s">
        <v>340</v>
      </c>
      <c r="BS85" s="137" t="s">
        <v>338</v>
      </c>
    </row>
    <row r="86" ht="15.75" customHeight="1">
      <c r="A86" s="133">
        <v>44340.0</v>
      </c>
      <c r="B86" s="134">
        <v>112301.0</v>
      </c>
      <c r="C86" s="136">
        <v>130064.0</v>
      </c>
      <c r="D86" s="136">
        <v>115709.0</v>
      </c>
      <c r="E86" s="135">
        <f t="shared" si="3"/>
        <v>1.158173124</v>
      </c>
      <c r="F86" s="135">
        <f t="shared" si="4"/>
        <v>1.030347014</v>
      </c>
      <c r="G86" s="134">
        <v>911631.0</v>
      </c>
      <c r="H86" s="136">
        <v>589583.0</v>
      </c>
      <c r="I86" s="136">
        <v>523390.0</v>
      </c>
      <c r="J86" s="135">
        <f t="shared" si="5"/>
        <v>0.6467342598</v>
      </c>
      <c r="K86" s="135">
        <f t="shared" si="6"/>
        <v>0.5741248378</v>
      </c>
      <c r="L86" s="134">
        <v>1976757.0</v>
      </c>
      <c r="M86" s="136">
        <v>1609867.0</v>
      </c>
      <c r="N86" s="136">
        <v>1024668.0</v>
      </c>
      <c r="O86" s="135">
        <f t="shared" si="7"/>
        <v>0.8143980267</v>
      </c>
      <c r="P86" s="135">
        <f t="shared" si="8"/>
        <v>0.5183580986</v>
      </c>
      <c r="Q86" s="134">
        <v>3000689.0</v>
      </c>
      <c r="R86" s="134">
        <f t="shared" ref="R86:S86" si="179">C86+H86+M86</f>
        <v>2329514</v>
      </c>
      <c r="S86" s="134">
        <f t="shared" si="179"/>
        <v>1663767</v>
      </c>
      <c r="T86" s="135">
        <f t="shared" si="11"/>
        <v>0.7763263704</v>
      </c>
      <c r="U86" s="135">
        <f t="shared" si="12"/>
        <v>0.5544616586</v>
      </c>
      <c r="V86" s="135"/>
      <c r="W86" s="135"/>
      <c r="X86" s="135"/>
      <c r="Y86" s="135"/>
      <c r="Z86" s="135"/>
      <c r="AA86" s="135"/>
      <c r="AB86" s="135"/>
      <c r="AC86" s="134"/>
      <c r="AD86" s="134"/>
      <c r="AE86" s="134"/>
      <c r="AF86" s="134"/>
      <c r="AG86" s="134"/>
      <c r="AH86" s="134">
        <v>1468764.0</v>
      </c>
      <c r="AI86" s="136">
        <v>1509688.0</v>
      </c>
      <c r="AJ86" s="136">
        <v>1378297.0</v>
      </c>
      <c r="AK86" s="135">
        <f t="shared" si="13"/>
        <v>1.027862883</v>
      </c>
      <c r="AL86" s="135">
        <f t="shared" si="14"/>
        <v>0.9384060339</v>
      </c>
      <c r="AM86" s="136">
        <v>2.1553118E7</v>
      </c>
      <c r="AN86" s="136">
        <v>3037155.0</v>
      </c>
      <c r="AO86" s="136">
        <v>2035034.0</v>
      </c>
      <c r="AP86" s="135">
        <f t="shared" si="15"/>
        <v>0.1409148783</v>
      </c>
      <c r="AQ86" s="135">
        <f t="shared" si="16"/>
        <v>0.094419471</v>
      </c>
      <c r="AR86" s="134">
        <v>1.7327169E7</v>
      </c>
      <c r="AS86" s="136">
        <v>1.0358642E7</v>
      </c>
      <c r="AT86" s="136">
        <v>6482944.0</v>
      </c>
      <c r="AU86" s="135">
        <f t="shared" si="17"/>
        <v>0.5978265694</v>
      </c>
      <c r="AV86" s="135">
        <f t="shared" si="18"/>
        <v>0.3741490604</v>
      </c>
      <c r="AW86" s="134">
        <f t="shared" si="19"/>
        <v>40349051</v>
      </c>
      <c r="AX86" s="136">
        <f t="shared" ref="AX86:AY86" si="180">AI86+AN86+AS86</f>
        <v>14905485</v>
      </c>
      <c r="AY86" s="138">
        <f t="shared" si="180"/>
        <v>9896275</v>
      </c>
      <c r="AZ86" s="135">
        <f t="shared" si="21"/>
        <v>0.369413521</v>
      </c>
      <c r="BA86" s="135">
        <f t="shared" si="22"/>
        <v>0.2452666111</v>
      </c>
      <c r="BB86" s="135"/>
      <c r="BC86" s="135"/>
      <c r="BD86" s="137"/>
      <c r="BE86" s="137"/>
      <c r="BF86" s="137"/>
      <c r="BG86" s="137"/>
      <c r="BH86" s="137"/>
      <c r="BI86" s="137"/>
      <c r="BJ86" s="137"/>
      <c r="BK86" s="137"/>
      <c r="BL86" s="137"/>
      <c r="BM86" s="137"/>
      <c r="BN86" s="137"/>
      <c r="BO86" s="137"/>
      <c r="BP86" s="137" t="s">
        <v>344</v>
      </c>
      <c r="BQ86" s="137" t="s">
        <v>338</v>
      </c>
      <c r="BR86" s="137" t="s">
        <v>340</v>
      </c>
      <c r="BS86" s="137" t="s">
        <v>338</v>
      </c>
    </row>
    <row r="87" ht="15.75" customHeight="1">
      <c r="A87" s="133">
        <v>44341.0</v>
      </c>
      <c r="B87" s="134">
        <v>112301.0</v>
      </c>
      <c r="C87" s="136">
        <v>130238.0</v>
      </c>
      <c r="D87" s="136">
        <v>116082.0</v>
      </c>
      <c r="E87" s="135">
        <f t="shared" si="3"/>
        <v>1.159722531</v>
      </c>
      <c r="F87" s="135">
        <f t="shared" si="4"/>
        <v>1.033668445</v>
      </c>
      <c r="G87" s="134">
        <v>911631.0</v>
      </c>
      <c r="H87" s="136">
        <v>590267.0</v>
      </c>
      <c r="I87" s="136">
        <v>526945.0</v>
      </c>
      <c r="J87" s="135">
        <f t="shared" si="5"/>
        <v>0.6474845634</v>
      </c>
      <c r="K87" s="135">
        <f t="shared" si="6"/>
        <v>0.5780244419</v>
      </c>
      <c r="L87" s="134">
        <v>1976757.0</v>
      </c>
      <c r="M87" s="136">
        <v>1652727.0</v>
      </c>
      <c r="N87" s="136">
        <v>1061588.0</v>
      </c>
      <c r="O87" s="135">
        <f t="shared" si="7"/>
        <v>0.8360800038</v>
      </c>
      <c r="P87" s="135">
        <f t="shared" si="8"/>
        <v>0.537035154</v>
      </c>
      <c r="Q87" s="134">
        <v>3000689.0</v>
      </c>
      <c r="R87" s="134">
        <f t="shared" ref="R87:S87" si="181">C87+H87+M87</f>
        <v>2373232</v>
      </c>
      <c r="S87" s="134">
        <f t="shared" si="181"/>
        <v>1704615</v>
      </c>
      <c r="T87" s="135">
        <f t="shared" si="11"/>
        <v>0.790895691</v>
      </c>
      <c r="U87" s="135">
        <f t="shared" si="12"/>
        <v>0.5680745322</v>
      </c>
      <c r="V87" s="135"/>
      <c r="W87" s="135"/>
      <c r="X87" s="135"/>
      <c r="Y87" s="135"/>
      <c r="Z87" s="135"/>
      <c r="AA87" s="135"/>
      <c r="AB87" s="135"/>
      <c r="AC87" s="134"/>
      <c r="AD87" s="134"/>
      <c r="AE87" s="134"/>
      <c r="AF87" s="134"/>
      <c r="AG87" s="134"/>
      <c r="AH87" s="134">
        <v>1468764.0</v>
      </c>
      <c r="AI87" s="136">
        <v>1511907.0</v>
      </c>
      <c r="AJ87" s="136">
        <v>1380437.0</v>
      </c>
      <c r="AK87" s="135">
        <f t="shared" si="13"/>
        <v>1.029373677</v>
      </c>
      <c r="AL87" s="135">
        <f t="shared" si="14"/>
        <v>0.9398630413</v>
      </c>
      <c r="AM87" s="136">
        <v>2.1553118E7</v>
      </c>
      <c r="AN87" s="136">
        <v>3116601.0</v>
      </c>
      <c r="AO87" s="136">
        <v>2083789.0</v>
      </c>
      <c r="AP87" s="135">
        <f t="shared" si="15"/>
        <v>0.1446009343</v>
      </c>
      <c r="AQ87" s="135">
        <f t="shared" si="16"/>
        <v>0.0966815567</v>
      </c>
      <c r="AR87" s="134">
        <v>1.7327169E7</v>
      </c>
      <c r="AS87" s="136">
        <v>1.0683409E7</v>
      </c>
      <c r="AT87" s="136">
        <v>6660547.0</v>
      </c>
      <c r="AU87" s="135">
        <f t="shared" si="17"/>
        <v>0.6165697928</v>
      </c>
      <c r="AV87" s="135">
        <f t="shared" si="18"/>
        <v>0.3843990325</v>
      </c>
      <c r="AW87" s="134">
        <f t="shared" si="19"/>
        <v>40349051</v>
      </c>
      <c r="AX87" s="136">
        <f t="shared" ref="AX87:AY87" si="182">AI87+AN87+AS87</f>
        <v>15311917</v>
      </c>
      <c r="AY87" s="138">
        <f t="shared" si="182"/>
        <v>10124773</v>
      </c>
      <c r="AZ87" s="135">
        <f t="shared" si="21"/>
        <v>0.3794864221</v>
      </c>
      <c r="BA87" s="135">
        <f t="shared" si="22"/>
        <v>0.2509296439</v>
      </c>
      <c r="BB87" s="135"/>
      <c r="BC87" s="135"/>
      <c r="BD87" s="137"/>
      <c r="BE87" s="137"/>
      <c r="BF87" s="137"/>
      <c r="BG87" s="137"/>
      <c r="BH87" s="137"/>
      <c r="BI87" s="137"/>
      <c r="BJ87" s="137"/>
      <c r="BK87" s="137"/>
      <c r="BL87" s="137"/>
      <c r="BM87" s="137"/>
      <c r="BN87" s="137"/>
      <c r="BO87" s="137"/>
      <c r="BP87" s="137" t="s">
        <v>345</v>
      </c>
      <c r="BQ87" s="137" t="s">
        <v>338</v>
      </c>
      <c r="BR87" s="137" t="s">
        <v>340</v>
      </c>
      <c r="BS87" s="137" t="s">
        <v>338</v>
      </c>
    </row>
    <row r="88" ht="15.75" customHeight="1">
      <c r="A88" s="133">
        <v>44342.0</v>
      </c>
      <c r="B88" s="134">
        <v>112301.0</v>
      </c>
      <c r="C88" s="136">
        <v>130312.0</v>
      </c>
      <c r="D88" s="136">
        <v>116230.0</v>
      </c>
      <c r="E88" s="135">
        <f t="shared" si="3"/>
        <v>1.160381475</v>
      </c>
      <c r="F88" s="135">
        <f t="shared" si="4"/>
        <v>1.034986331</v>
      </c>
      <c r="G88" s="134">
        <v>911631.0</v>
      </c>
      <c r="H88" s="136">
        <v>591012.0</v>
      </c>
      <c r="I88" s="136">
        <v>528669.0</v>
      </c>
      <c r="J88" s="135">
        <f t="shared" si="5"/>
        <v>0.64830178</v>
      </c>
      <c r="K88" s="135">
        <f t="shared" si="6"/>
        <v>0.5799155579</v>
      </c>
      <c r="L88" s="134">
        <v>1976757.0</v>
      </c>
      <c r="M88" s="136">
        <v>1676765.0</v>
      </c>
      <c r="N88" s="136">
        <v>1087265.0</v>
      </c>
      <c r="O88" s="135">
        <f t="shared" si="7"/>
        <v>0.8482403249</v>
      </c>
      <c r="P88" s="135">
        <f t="shared" si="8"/>
        <v>0.550024611</v>
      </c>
      <c r="Q88" s="134">
        <v>3000689.0</v>
      </c>
      <c r="R88" s="134">
        <f t="shared" ref="R88:S88" si="183">C88+H88+M88</f>
        <v>2398089</v>
      </c>
      <c r="S88" s="134">
        <f t="shared" si="183"/>
        <v>1732164</v>
      </c>
      <c r="T88" s="135">
        <f t="shared" si="11"/>
        <v>0.7991794551</v>
      </c>
      <c r="U88" s="135">
        <f t="shared" si="12"/>
        <v>0.5772554237</v>
      </c>
      <c r="V88" s="135"/>
      <c r="W88" s="135"/>
      <c r="X88" s="135"/>
      <c r="Y88" s="135"/>
      <c r="Z88" s="135"/>
      <c r="AA88" s="135"/>
      <c r="AB88" s="135"/>
      <c r="AC88" s="134"/>
      <c r="AD88" s="134"/>
      <c r="AE88" s="134"/>
      <c r="AF88" s="134"/>
      <c r="AG88" s="134"/>
      <c r="AH88" s="134">
        <v>1468764.0</v>
      </c>
      <c r="AI88" s="136">
        <v>1513104.0</v>
      </c>
      <c r="AJ88" s="136">
        <v>1381501.0</v>
      </c>
      <c r="AK88" s="135">
        <f t="shared" si="13"/>
        <v>1.030188648</v>
      </c>
      <c r="AL88" s="135">
        <f t="shared" si="14"/>
        <v>0.9405874599</v>
      </c>
      <c r="AM88" s="136">
        <v>2.1553118E7</v>
      </c>
      <c r="AN88" s="136">
        <v>3153442.0</v>
      </c>
      <c r="AO88" s="136">
        <v>2098872.0</v>
      </c>
      <c r="AP88" s="135">
        <f t="shared" si="15"/>
        <v>0.1463102462</v>
      </c>
      <c r="AQ88" s="135">
        <f t="shared" si="16"/>
        <v>0.09738136264</v>
      </c>
      <c r="AR88" s="134">
        <v>1.7327169E7</v>
      </c>
      <c r="AS88" s="136">
        <v>1.0847764E7</v>
      </c>
      <c r="AT88" s="136">
        <v>6743753.0</v>
      </c>
      <c r="AU88" s="135">
        <f t="shared" si="17"/>
        <v>0.6260551854</v>
      </c>
      <c r="AV88" s="135">
        <f t="shared" si="18"/>
        <v>0.3892010865</v>
      </c>
      <c r="AW88" s="134">
        <f t="shared" si="19"/>
        <v>40349051</v>
      </c>
      <c r="AX88" s="136">
        <f t="shared" ref="AX88:AY88" si="184">AI88+AN88+AS88</f>
        <v>15514310</v>
      </c>
      <c r="AY88" s="138">
        <f t="shared" si="184"/>
        <v>10224126</v>
      </c>
      <c r="AZ88" s="135">
        <f t="shared" si="21"/>
        <v>0.3845024757</v>
      </c>
      <c r="BA88" s="135">
        <f t="shared" si="22"/>
        <v>0.2533919819</v>
      </c>
      <c r="BB88" s="135"/>
      <c r="BC88" s="135"/>
      <c r="BD88" s="137"/>
      <c r="BE88" s="137"/>
      <c r="BF88" s="137"/>
      <c r="BG88" s="137"/>
      <c r="BH88" s="137"/>
      <c r="BI88" s="137"/>
      <c r="BJ88" s="137"/>
      <c r="BK88" s="137"/>
      <c r="BL88" s="137"/>
      <c r="BM88" s="137"/>
      <c r="BN88" s="137"/>
      <c r="BO88" s="137"/>
      <c r="BP88" s="137" t="s">
        <v>346</v>
      </c>
      <c r="BQ88" s="137" t="s">
        <v>338</v>
      </c>
      <c r="BR88" s="137" t="s">
        <v>340</v>
      </c>
      <c r="BS88" s="137" t="s">
        <v>338</v>
      </c>
    </row>
    <row r="89" ht="15.75" customHeight="1">
      <c r="A89" s="133">
        <v>44343.0</v>
      </c>
      <c r="B89" s="134">
        <v>112301.0</v>
      </c>
      <c r="C89" s="136">
        <v>130439.0</v>
      </c>
      <c r="D89" s="136">
        <v>116619.0</v>
      </c>
      <c r="E89" s="135">
        <f t="shared" si="3"/>
        <v>1.161512364</v>
      </c>
      <c r="F89" s="135">
        <f t="shared" si="4"/>
        <v>1.038450236</v>
      </c>
      <c r="G89" s="134">
        <v>911631.0</v>
      </c>
      <c r="H89" s="136">
        <v>591661.0</v>
      </c>
      <c r="I89" s="136">
        <v>531718.0</v>
      </c>
      <c r="J89" s="135">
        <f t="shared" si="5"/>
        <v>0.6490136908</v>
      </c>
      <c r="K89" s="135">
        <f t="shared" si="6"/>
        <v>0.5832601129</v>
      </c>
      <c r="L89" s="134">
        <v>1976757.0</v>
      </c>
      <c r="M89" s="136">
        <v>1707434.0</v>
      </c>
      <c r="N89" s="136">
        <v>1121955.0</v>
      </c>
      <c r="O89" s="135">
        <f t="shared" si="7"/>
        <v>0.8637551302</v>
      </c>
      <c r="P89" s="135">
        <f t="shared" si="8"/>
        <v>0.5675735561</v>
      </c>
      <c r="Q89" s="134">
        <v>3000689.0</v>
      </c>
      <c r="R89" s="134">
        <f t="shared" ref="R89:S89" si="185">C89+H89+M89</f>
        <v>2429534</v>
      </c>
      <c r="S89" s="134">
        <f t="shared" si="185"/>
        <v>1770292</v>
      </c>
      <c r="T89" s="135">
        <f t="shared" si="11"/>
        <v>0.809658715</v>
      </c>
      <c r="U89" s="135">
        <f t="shared" si="12"/>
        <v>0.5899618388</v>
      </c>
      <c r="V89" s="135"/>
      <c r="W89" s="135"/>
      <c r="X89" s="135"/>
      <c r="Y89" s="135"/>
      <c r="Z89" s="135"/>
      <c r="AA89" s="135"/>
      <c r="AB89" s="135"/>
      <c r="AC89" s="134"/>
      <c r="AD89" s="134"/>
      <c r="AE89" s="134"/>
      <c r="AF89" s="134"/>
      <c r="AG89" s="134"/>
      <c r="AH89" s="134">
        <v>1468764.0</v>
      </c>
      <c r="AI89" s="136">
        <v>1513104.0</v>
      </c>
      <c r="AJ89" s="136">
        <v>1381501.0</v>
      </c>
      <c r="AK89" s="135">
        <f t="shared" si="13"/>
        <v>1.030188648</v>
      </c>
      <c r="AL89" s="135">
        <f t="shared" si="14"/>
        <v>0.9405874599</v>
      </c>
      <c r="AM89" s="136">
        <v>2.1553118E7</v>
      </c>
      <c r="AN89" s="136">
        <v>3153442.0</v>
      </c>
      <c r="AO89" s="136">
        <v>2098872.0</v>
      </c>
      <c r="AP89" s="135">
        <f t="shared" si="15"/>
        <v>0.1463102462</v>
      </c>
      <c r="AQ89" s="135">
        <f t="shared" si="16"/>
        <v>0.09738136264</v>
      </c>
      <c r="AR89" s="134">
        <v>1.7327169E7</v>
      </c>
      <c r="AS89" s="136">
        <v>1.0847764E7</v>
      </c>
      <c r="AT89" s="136">
        <v>6743753.0</v>
      </c>
      <c r="AU89" s="135">
        <f t="shared" si="17"/>
        <v>0.6260551854</v>
      </c>
      <c r="AV89" s="135">
        <f t="shared" si="18"/>
        <v>0.3892010865</v>
      </c>
      <c r="AW89" s="134">
        <f t="shared" si="19"/>
        <v>40349051</v>
      </c>
      <c r="AX89" s="136">
        <f t="shared" ref="AX89:AY89" si="186">AI89+AN89+AS89</f>
        <v>15514310</v>
      </c>
      <c r="AY89" s="138">
        <f t="shared" si="186"/>
        <v>10224126</v>
      </c>
      <c r="AZ89" s="135">
        <f t="shared" si="21"/>
        <v>0.3845024757</v>
      </c>
      <c r="BA89" s="135">
        <f t="shared" si="22"/>
        <v>0.2533919819</v>
      </c>
      <c r="BB89" s="135"/>
      <c r="BC89" s="135"/>
      <c r="BD89" s="137"/>
      <c r="BE89" s="137"/>
      <c r="BF89" s="137"/>
      <c r="BG89" s="137"/>
      <c r="BH89" s="137"/>
      <c r="BI89" s="137"/>
      <c r="BJ89" s="137"/>
      <c r="BK89" s="137"/>
      <c r="BL89" s="137"/>
      <c r="BM89" s="137"/>
      <c r="BN89" s="137"/>
      <c r="BO89" s="137"/>
      <c r="BP89" s="137" t="s">
        <v>347</v>
      </c>
      <c r="BQ89" s="137" t="s">
        <v>338</v>
      </c>
      <c r="BR89" s="137" t="s">
        <v>340</v>
      </c>
      <c r="BS89" s="137" t="s">
        <v>338</v>
      </c>
    </row>
    <row r="90" ht="15.75" customHeight="1">
      <c r="A90" s="133">
        <v>44344.0</v>
      </c>
      <c r="B90" s="134">
        <v>112301.0</v>
      </c>
      <c r="C90" s="136">
        <v>133442.0</v>
      </c>
      <c r="D90" s="136">
        <v>119578.0</v>
      </c>
      <c r="E90" s="135">
        <f t="shared" si="3"/>
        <v>1.188252999</v>
      </c>
      <c r="F90" s="135">
        <f t="shared" si="4"/>
        <v>1.064799067</v>
      </c>
      <c r="G90" s="134">
        <v>911631.0</v>
      </c>
      <c r="H90" s="136">
        <v>591661.0</v>
      </c>
      <c r="I90" s="136">
        <v>531718.0</v>
      </c>
      <c r="J90" s="135">
        <f t="shared" si="5"/>
        <v>0.6490136908</v>
      </c>
      <c r="K90" s="135">
        <f t="shared" si="6"/>
        <v>0.5832601129</v>
      </c>
      <c r="L90" s="134">
        <v>1976757.0</v>
      </c>
      <c r="M90" s="136">
        <v>1707434.0</v>
      </c>
      <c r="N90" s="136">
        <v>1121955.0</v>
      </c>
      <c r="O90" s="135">
        <f t="shared" si="7"/>
        <v>0.8637551302</v>
      </c>
      <c r="P90" s="135">
        <f t="shared" si="8"/>
        <v>0.5675735561</v>
      </c>
      <c r="Q90" s="134">
        <v>3000689.0</v>
      </c>
      <c r="R90" s="134">
        <f t="shared" ref="R90:S90" si="187">C90+H90+M90</f>
        <v>2432537</v>
      </c>
      <c r="S90" s="134">
        <f t="shared" si="187"/>
        <v>1773251</v>
      </c>
      <c r="T90" s="135">
        <f t="shared" si="11"/>
        <v>0.8106594852</v>
      </c>
      <c r="U90" s="135">
        <f t="shared" si="12"/>
        <v>0.5909479456</v>
      </c>
      <c r="V90" s="135"/>
      <c r="W90" s="135"/>
      <c r="X90" s="135"/>
      <c r="Y90" s="135"/>
      <c r="Z90" s="135"/>
      <c r="AA90" s="135"/>
      <c r="AB90" s="135"/>
      <c r="AC90" s="134"/>
      <c r="AD90" s="134"/>
      <c r="AE90" s="134"/>
      <c r="AF90" s="134"/>
      <c r="AG90" s="134"/>
      <c r="AH90" s="134">
        <v>1468764.0</v>
      </c>
      <c r="AI90" s="136">
        <v>1516031.0</v>
      </c>
      <c r="AJ90" s="136">
        <v>1384767.0</v>
      </c>
      <c r="AK90" s="135">
        <f t="shared" si="13"/>
        <v>1.03218148</v>
      </c>
      <c r="AL90" s="135">
        <f t="shared" si="14"/>
        <v>0.9428110983</v>
      </c>
      <c r="AM90" s="136">
        <v>2.1553118E7</v>
      </c>
      <c r="AN90" s="136">
        <v>3251706.0</v>
      </c>
      <c r="AO90" s="136">
        <v>2165628.0</v>
      </c>
      <c r="AP90" s="135">
        <f t="shared" si="15"/>
        <v>0.1508694009</v>
      </c>
      <c r="AQ90" s="135">
        <f t="shared" si="16"/>
        <v>0.1004786407</v>
      </c>
      <c r="AR90" s="134">
        <v>1.7327169E7</v>
      </c>
      <c r="AS90" s="136">
        <v>1.1291975E7</v>
      </c>
      <c r="AT90" s="136">
        <v>6961338.0</v>
      </c>
      <c r="AU90" s="135">
        <f t="shared" si="17"/>
        <v>0.6516918603</v>
      </c>
      <c r="AV90" s="135">
        <f t="shared" si="18"/>
        <v>0.4017585331</v>
      </c>
      <c r="AW90" s="134">
        <f t="shared" si="19"/>
        <v>40349051</v>
      </c>
      <c r="AX90" s="136">
        <f t="shared" ref="AX90:AY90" si="188">AI90+AN90+AS90</f>
        <v>16059712</v>
      </c>
      <c r="AY90" s="138">
        <f t="shared" si="188"/>
        <v>10511733</v>
      </c>
      <c r="AZ90" s="135">
        <f t="shared" si="21"/>
        <v>0.3980195718</v>
      </c>
      <c r="BA90" s="135">
        <f t="shared" si="22"/>
        <v>0.2605199562</v>
      </c>
      <c r="BB90" s="135"/>
      <c r="BC90" s="135"/>
      <c r="BD90" s="137"/>
      <c r="BE90" s="137"/>
      <c r="BF90" s="137"/>
      <c r="BG90" s="137"/>
      <c r="BH90" s="137"/>
      <c r="BI90" s="137"/>
      <c r="BJ90" s="137"/>
      <c r="BK90" s="137"/>
      <c r="BL90" s="137"/>
      <c r="BM90" s="137"/>
      <c r="BN90" s="137"/>
      <c r="BO90" s="137"/>
      <c r="BP90" s="137" t="s">
        <v>348</v>
      </c>
      <c r="BQ90" s="137" t="s">
        <v>338</v>
      </c>
      <c r="BR90" s="137" t="s">
        <v>340</v>
      </c>
      <c r="BS90" s="137" t="s">
        <v>338</v>
      </c>
    </row>
    <row r="91" ht="15.75" customHeight="1">
      <c r="A91" s="133">
        <v>44345.0</v>
      </c>
      <c r="B91" s="134">
        <v>112301.0</v>
      </c>
      <c r="C91" s="136">
        <v>133442.0</v>
      </c>
      <c r="D91" s="136">
        <v>119578.0</v>
      </c>
      <c r="E91" s="135">
        <f t="shared" si="3"/>
        <v>1.188252999</v>
      </c>
      <c r="F91" s="135">
        <f t="shared" si="4"/>
        <v>1.064799067</v>
      </c>
      <c r="G91" s="134">
        <v>911631.0</v>
      </c>
      <c r="H91" s="136">
        <v>591661.0</v>
      </c>
      <c r="I91" s="136">
        <v>531718.0</v>
      </c>
      <c r="J91" s="135">
        <f t="shared" si="5"/>
        <v>0.6490136908</v>
      </c>
      <c r="K91" s="135">
        <f t="shared" si="6"/>
        <v>0.5832601129</v>
      </c>
      <c r="L91" s="134">
        <v>1976757.0</v>
      </c>
      <c r="M91" s="136">
        <v>1707434.0</v>
      </c>
      <c r="N91" s="136">
        <v>1121955.0</v>
      </c>
      <c r="O91" s="135">
        <f t="shared" si="7"/>
        <v>0.8637551302</v>
      </c>
      <c r="P91" s="135">
        <f t="shared" si="8"/>
        <v>0.5675735561</v>
      </c>
      <c r="Q91" s="134">
        <v>3000689.0</v>
      </c>
      <c r="R91" s="134">
        <f t="shared" ref="R91:S91" si="189">C91+H91+M91</f>
        <v>2432537</v>
      </c>
      <c r="S91" s="134">
        <f t="shared" si="189"/>
        <v>1773251</v>
      </c>
      <c r="T91" s="135">
        <f t="shared" si="11"/>
        <v>0.8106594852</v>
      </c>
      <c r="U91" s="135">
        <f t="shared" si="12"/>
        <v>0.5909479456</v>
      </c>
      <c r="V91" s="135"/>
      <c r="W91" s="135"/>
      <c r="X91" s="135"/>
      <c r="Y91" s="135"/>
      <c r="Z91" s="135"/>
      <c r="AA91" s="135"/>
      <c r="AB91" s="135"/>
      <c r="AC91" s="134"/>
      <c r="AD91" s="134"/>
      <c r="AE91" s="134"/>
      <c r="AF91" s="134"/>
      <c r="AG91" s="134"/>
      <c r="AH91" s="134">
        <v>1468764.0</v>
      </c>
      <c r="AI91" s="136">
        <v>1516876.0</v>
      </c>
      <c r="AJ91" s="136">
        <v>1385402.0</v>
      </c>
      <c r="AK91" s="135">
        <f t="shared" si="13"/>
        <v>1.032756794</v>
      </c>
      <c r="AL91" s="135">
        <f t="shared" si="14"/>
        <v>0.9432434346</v>
      </c>
      <c r="AM91" s="136">
        <v>2.1553118E7</v>
      </c>
      <c r="AN91" s="136">
        <v>3293415.0</v>
      </c>
      <c r="AO91" s="136">
        <v>2176967.0</v>
      </c>
      <c r="AP91" s="135">
        <f t="shared" si="15"/>
        <v>0.1528045733</v>
      </c>
      <c r="AQ91" s="135">
        <f t="shared" si="16"/>
        <v>0.1010047363</v>
      </c>
      <c r="AR91" s="134">
        <v>1.7327169E7</v>
      </c>
      <c r="AS91" s="136">
        <v>1.1446457E7</v>
      </c>
      <c r="AT91" s="136">
        <v>7008311.0</v>
      </c>
      <c r="AU91" s="135">
        <f t="shared" si="17"/>
        <v>0.6606074541</v>
      </c>
      <c r="AV91" s="135">
        <f t="shared" si="18"/>
        <v>0.404469478</v>
      </c>
      <c r="AW91" s="134">
        <f t="shared" si="19"/>
        <v>40349051</v>
      </c>
      <c r="AX91" s="136">
        <f t="shared" ref="AX91:AY91" si="190">AI91+AN91+AS91</f>
        <v>16256748</v>
      </c>
      <c r="AY91" s="138">
        <f t="shared" si="190"/>
        <v>10570680</v>
      </c>
      <c r="AZ91" s="135">
        <f t="shared" si="21"/>
        <v>0.4029028589</v>
      </c>
      <c r="BA91" s="135">
        <f t="shared" si="22"/>
        <v>0.2619808828</v>
      </c>
      <c r="BB91" s="135"/>
      <c r="BC91" s="135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 t="s">
        <v>349</v>
      </c>
      <c r="BQ91" s="137" t="s">
        <v>338</v>
      </c>
      <c r="BR91" s="137" t="s">
        <v>340</v>
      </c>
      <c r="BS91" s="137" t="s">
        <v>338</v>
      </c>
    </row>
    <row r="92" ht="15.75" customHeight="1">
      <c r="A92" s="133">
        <v>44346.0</v>
      </c>
      <c r="B92" s="134">
        <v>112301.0</v>
      </c>
      <c r="C92" s="136">
        <v>133466.0</v>
      </c>
      <c r="D92" s="136">
        <v>119600.0</v>
      </c>
      <c r="E92" s="135">
        <f t="shared" si="3"/>
        <v>1.18846671</v>
      </c>
      <c r="F92" s="135">
        <f t="shared" si="4"/>
        <v>1.064994969</v>
      </c>
      <c r="G92" s="134">
        <v>911631.0</v>
      </c>
      <c r="H92" s="136">
        <v>591661.0</v>
      </c>
      <c r="I92" s="136">
        <v>531718.0</v>
      </c>
      <c r="J92" s="135">
        <f t="shared" si="5"/>
        <v>0.6490136908</v>
      </c>
      <c r="K92" s="135">
        <f t="shared" si="6"/>
        <v>0.5832601129</v>
      </c>
      <c r="L92" s="134">
        <v>1976757.0</v>
      </c>
      <c r="M92" s="136">
        <v>1707434.0</v>
      </c>
      <c r="N92" s="136">
        <v>1124013.0</v>
      </c>
      <c r="O92" s="135">
        <f t="shared" si="7"/>
        <v>0.8637551302</v>
      </c>
      <c r="P92" s="135">
        <f t="shared" si="8"/>
        <v>0.5686146552</v>
      </c>
      <c r="Q92" s="134">
        <v>3000689.0</v>
      </c>
      <c r="R92" s="134">
        <f t="shared" ref="R92:S92" si="191">C92+H92+M92</f>
        <v>2432561</v>
      </c>
      <c r="S92" s="134">
        <f t="shared" si="191"/>
        <v>1775331</v>
      </c>
      <c r="T92" s="135">
        <f t="shared" si="11"/>
        <v>0.8106674834</v>
      </c>
      <c r="U92" s="135">
        <f t="shared" si="12"/>
        <v>0.5916411198</v>
      </c>
      <c r="V92" s="135"/>
      <c r="W92" s="135"/>
      <c r="X92" s="135"/>
      <c r="Y92" s="135"/>
      <c r="Z92" s="135"/>
      <c r="AA92" s="135"/>
      <c r="AB92" s="135"/>
      <c r="AC92" s="134"/>
      <c r="AD92" s="134"/>
      <c r="AE92" s="134"/>
      <c r="AF92" s="134"/>
      <c r="AG92" s="134"/>
      <c r="AH92" s="134">
        <v>1468764.0</v>
      </c>
      <c r="AI92" s="136">
        <v>1516911.0</v>
      </c>
      <c r="AJ92" s="136">
        <v>1385433.0</v>
      </c>
      <c r="AK92" s="135">
        <f t="shared" si="13"/>
        <v>1.032780624</v>
      </c>
      <c r="AL92" s="135">
        <f t="shared" si="14"/>
        <v>0.9432645408</v>
      </c>
      <c r="AM92" s="136">
        <v>2.1553118E7</v>
      </c>
      <c r="AN92" s="136">
        <v>3294841.0</v>
      </c>
      <c r="AO92" s="136">
        <v>2177631.0</v>
      </c>
      <c r="AP92" s="135">
        <f t="shared" si="15"/>
        <v>0.1528707355</v>
      </c>
      <c r="AQ92" s="135">
        <f t="shared" si="16"/>
        <v>0.1010355439</v>
      </c>
      <c r="AR92" s="134">
        <v>1.7327169E7</v>
      </c>
      <c r="AS92" s="136">
        <v>1.1446457E7</v>
      </c>
      <c r="AT92" s="136">
        <v>7008311.0</v>
      </c>
      <c r="AU92" s="135">
        <f t="shared" si="17"/>
        <v>0.6606074541</v>
      </c>
      <c r="AV92" s="135">
        <f t="shared" si="18"/>
        <v>0.404469478</v>
      </c>
      <c r="AW92" s="134">
        <f t="shared" si="19"/>
        <v>40349051</v>
      </c>
      <c r="AX92" s="136">
        <f t="shared" ref="AX92:AY92" si="192">AI92+AN92+AS92</f>
        <v>16258209</v>
      </c>
      <c r="AY92" s="138">
        <f t="shared" si="192"/>
        <v>10571375</v>
      </c>
      <c r="AZ92" s="135">
        <f t="shared" si="21"/>
        <v>0.4029390679</v>
      </c>
      <c r="BA92" s="135">
        <f t="shared" si="22"/>
        <v>0.2619981075</v>
      </c>
      <c r="BB92" s="135"/>
      <c r="BC92" s="135"/>
      <c r="BD92" s="137"/>
      <c r="BE92" s="137"/>
      <c r="BF92" s="137"/>
      <c r="BG92" s="137"/>
      <c r="BH92" s="137"/>
      <c r="BI92" s="137"/>
      <c r="BJ92" s="137"/>
      <c r="BK92" s="137"/>
      <c r="BL92" s="137"/>
      <c r="BM92" s="137"/>
      <c r="BN92" s="137"/>
      <c r="BO92" s="137"/>
      <c r="BP92" s="137" t="s">
        <v>350</v>
      </c>
      <c r="BQ92" s="137" t="s">
        <v>338</v>
      </c>
      <c r="BR92" s="137" t="s">
        <v>340</v>
      </c>
      <c r="BS92" s="137" t="s">
        <v>338</v>
      </c>
    </row>
    <row r="93" ht="15.75" customHeight="1">
      <c r="A93" s="133">
        <v>44347.0</v>
      </c>
      <c r="B93" s="134">
        <v>112301.0</v>
      </c>
      <c r="C93" s="136">
        <v>133466.0</v>
      </c>
      <c r="D93" s="136">
        <v>119600.0</v>
      </c>
      <c r="E93" s="135">
        <f t="shared" si="3"/>
        <v>1.18846671</v>
      </c>
      <c r="F93" s="135">
        <f t="shared" si="4"/>
        <v>1.064994969</v>
      </c>
      <c r="G93" s="134">
        <v>911631.0</v>
      </c>
      <c r="H93" s="136">
        <v>591661.0</v>
      </c>
      <c r="I93" s="136">
        <v>531718.0</v>
      </c>
      <c r="J93" s="135">
        <f t="shared" si="5"/>
        <v>0.6490136908</v>
      </c>
      <c r="K93" s="135">
        <f t="shared" si="6"/>
        <v>0.5832601129</v>
      </c>
      <c r="L93" s="134">
        <v>1976757.0</v>
      </c>
      <c r="M93" s="136">
        <v>1794667.0</v>
      </c>
      <c r="N93" s="136">
        <v>1145836.0</v>
      </c>
      <c r="O93" s="135">
        <f t="shared" si="7"/>
        <v>0.9078844795</v>
      </c>
      <c r="P93" s="135">
        <f t="shared" si="8"/>
        <v>0.5796544542</v>
      </c>
      <c r="Q93" s="134">
        <v>3000689.0</v>
      </c>
      <c r="R93" s="134">
        <f t="shared" ref="R93:S93" si="193">C93+H93+M93</f>
        <v>2519794</v>
      </c>
      <c r="S93" s="134">
        <f t="shared" si="193"/>
        <v>1797154</v>
      </c>
      <c r="T93" s="135">
        <f t="shared" si="11"/>
        <v>0.8397384734</v>
      </c>
      <c r="U93" s="135">
        <f t="shared" si="12"/>
        <v>0.5989137828</v>
      </c>
      <c r="V93" s="135"/>
      <c r="W93" s="135"/>
      <c r="X93" s="135"/>
      <c r="Y93" s="135"/>
      <c r="Z93" s="135"/>
      <c r="AA93" s="135"/>
      <c r="AB93" s="135"/>
      <c r="AC93" s="134"/>
      <c r="AD93" s="134"/>
      <c r="AE93" s="134"/>
      <c r="AF93" s="134"/>
      <c r="AG93" s="134"/>
      <c r="AH93" s="134">
        <v>1468764.0</v>
      </c>
      <c r="AI93" s="136">
        <v>1518202.0</v>
      </c>
      <c r="AJ93" s="136">
        <v>1386778.0</v>
      </c>
      <c r="AK93" s="135">
        <f t="shared" si="13"/>
        <v>1.033659594</v>
      </c>
      <c r="AL93" s="135">
        <f t="shared" si="14"/>
        <v>0.9441802767</v>
      </c>
      <c r="AM93" s="136">
        <v>2.1553118E7</v>
      </c>
      <c r="AN93" s="136">
        <v>3340338.0</v>
      </c>
      <c r="AO93" s="136">
        <v>2198723.0</v>
      </c>
      <c r="AP93" s="135">
        <f t="shared" si="15"/>
        <v>0.1549816597</v>
      </c>
      <c r="AQ93" s="135">
        <f t="shared" si="16"/>
        <v>0.1020141494</v>
      </c>
      <c r="AR93" s="134">
        <v>1.7327169E7</v>
      </c>
      <c r="AS93" s="136">
        <v>1.1663306E7</v>
      </c>
      <c r="AT93" s="136">
        <v>7111644.0</v>
      </c>
      <c r="AU93" s="135">
        <f t="shared" si="17"/>
        <v>0.6731224241</v>
      </c>
      <c r="AV93" s="135">
        <f t="shared" si="18"/>
        <v>0.4104331181</v>
      </c>
      <c r="AW93" s="134">
        <f t="shared" si="19"/>
        <v>40349051</v>
      </c>
      <c r="AX93" s="136">
        <f t="shared" ref="AX93:AY93" si="194">AI93+AN93+AS93</f>
        <v>16521846</v>
      </c>
      <c r="AY93" s="138">
        <f t="shared" si="194"/>
        <v>10697145</v>
      </c>
      <c r="AZ93" s="135">
        <f t="shared" si="21"/>
        <v>0.4094729762</v>
      </c>
      <c r="BA93" s="135">
        <f t="shared" si="22"/>
        <v>0.2651151572</v>
      </c>
      <c r="BB93" s="135"/>
      <c r="BC93" s="135"/>
      <c r="BD93" s="137"/>
      <c r="BE93" s="137"/>
      <c r="BF93" s="137"/>
      <c r="BG93" s="137"/>
      <c r="BH93" s="137"/>
      <c r="BI93" s="137"/>
      <c r="BJ93" s="137"/>
      <c r="BK93" s="137"/>
      <c r="BL93" s="137"/>
      <c r="BM93" s="137"/>
      <c r="BN93" s="137"/>
      <c r="BO93" s="137"/>
      <c r="BP93" s="137" t="s">
        <v>351</v>
      </c>
      <c r="BQ93" s="137" t="s">
        <v>338</v>
      </c>
      <c r="BR93" s="137" t="s">
        <v>340</v>
      </c>
      <c r="BS93" s="137" t="s">
        <v>338</v>
      </c>
    </row>
    <row r="94" ht="15.75" customHeight="1">
      <c r="A94" s="133">
        <v>44348.0</v>
      </c>
      <c r="B94" s="134">
        <v>112301.0</v>
      </c>
      <c r="C94" s="136">
        <v>133593.0</v>
      </c>
      <c r="D94" s="136">
        <v>119829.0</v>
      </c>
      <c r="E94" s="135">
        <f t="shared" si="3"/>
        <v>1.189597599</v>
      </c>
      <c r="F94" s="135">
        <f t="shared" si="4"/>
        <v>1.067034131</v>
      </c>
      <c r="G94" s="134">
        <v>911631.0</v>
      </c>
      <c r="H94" s="136">
        <v>591661.0</v>
      </c>
      <c r="I94" s="136">
        <v>531832.0</v>
      </c>
      <c r="J94" s="135">
        <f t="shared" si="5"/>
        <v>0.6490136908</v>
      </c>
      <c r="K94" s="135">
        <f t="shared" si="6"/>
        <v>0.5833851635</v>
      </c>
      <c r="L94" s="134">
        <v>1976757.0</v>
      </c>
      <c r="M94" s="136">
        <v>1794667.0</v>
      </c>
      <c r="N94" s="136">
        <v>1152681.0</v>
      </c>
      <c r="O94" s="135">
        <f t="shared" si="7"/>
        <v>0.9078844795</v>
      </c>
      <c r="P94" s="135">
        <f t="shared" si="8"/>
        <v>0.5831171965</v>
      </c>
      <c r="Q94" s="134">
        <v>3000689.0</v>
      </c>
      <c r="R94" s="134">
        <f t="shared" ref="R94:S94" si="195">C94+H94+M94</f>
        <v>2519921</v>
      </c>
      <c r="S94" s="134">
        <f t="shared" si="195"/>
        <v>1804342</v>
      </c>
      <c r="T94" s="135">
        <f t="shared" si="11"/>
        <v>0.839780797</v>
      </c>
      <c r="U94" s="135">
        <f t="shared" si="12"/>
        <v>0.6013092326</v>
      </c>
      <c r="V94" s="135"/>
      <c r="W94" s="135"/>
      <c r="X94" s="135"/>
      <c r="Y94" s="135"/>
      <c r="Z94" s="135"/>
      <c r="AA94" s="135"/>
      <c r="AB94" s="135"/>
      <c r="AC94" s="134"/>
      <c r="AD94" s="134"/>
      <c r="AE94" s="134"/>
      <c r="AF94" s="134"/>
      <c r="AG94" s="134"/>
      <c r="AH94" s="134">
        <v>1468764.0</v>
      </c>
      <c r="AI94" s="136">
        <v>1518383.0</v>
      </c>
      <c r="AJ94" s="136">
        <v>1386931.0</v>
      </c>
      <c r="AK94" s="135">
        <f t="shared" si="13"/>
        <v>1.033782827</v>
      </c>
      <c r="AL94" s="135">
        <f t="shared" si="14"/>
        <v>0.944284446</v>
      </c>
      <c r="AM94" s="136">
        <v>2.1553118E7</v>
      </c>
      <c r="AN94" s="136">
        <v>3345008.0</v>
      </c>
      <c r="AO94" s="136">
        <v>2200524.0</v>
      </c>
      <c r="AP94" s="135">
        <f t="shared" si="15"/>
        <v>0.1551983337</v>
      </c>
      <c r="AQ94" s="135">
        <f t="shared" si="16"/>
        <v>0.1020977104</v>
      </c>
      <c r="AR94" s="134">
        <v>1.7327169E7</v>
      </c>
      <c r="AS94" s="136">
        <v>1.1704499E7</v>
      </c>
      <c r="AT94" s="136">
        <v>7132916.0</v>
      </c>
      <c r="AU94" s="135">
        <f t="shared" si="17"/>
        <v>0.6754997888</v>
      </c>
      <c r="AV94" s="135">
        <f t="shared" si="18"/>
        <v>0.4116607854</v>
      </c>
      <c r="AW94" s="134">
        <f t="shared" si="19"/>
        <v>40349051</v>
      </c>
      <c r="AX94" s="136">
        <f t="shared" ref="AX94:AY94" si="196">AI94+AN94+AS94</f>
        <v>16567890</v>
      </c>
      <c r="AY94" s="138">
        <f t="shared" si="196"/>
        <v>10720371</v>
      </c>
      <c r="AZ94" s="135">
        <f t="shared" si="21"/>
        <v>0.4106141183</v>
      </c>
      <c r="BA94" s="135">
        <f t="shared" si="22"/>
        <v>0.2656907842</v>
      </c>
      <c r="BB94" s="135"/>
      <c r="BC94" s="135"/>
      <c r="BD94" s="137"/>
      <c r="BE94" s="137"/>
      <c r="BF94" s="137"/>
      <c r="BG94" s="137"/>
      <c r="BH94" s="137"/>
      <c r="BI94" s="137"/>
      <c r="BJ94" s="137"/>
      <c r="BK94" s="137"/>
      <c r="BL94" s="137"/>
      <c r="BM94" s="137"/>
      <c r="BN94" s="137"/>
      <c r="BO94" s="137"/>
      <c r="BP94" s="137" t="s">
        <v>352</v>
      </c>
      <c r="BQ94" s="137" t="s">
        <v>338</v>
      </c>
      <c r="BR94" s="137" t="s">
        <v>340</v>
      </c>
      <c r="BS94" s="137" t="s">
        <v>338</v>
      </c>
    </row>
    <row r="95" ht="15.75" customHeight="1">
      <c r="A95" s="133">
        <v>44349.0</v>
      </c>
      <c r="B95" s="134">
        <v>112301.0</v>
      </c>
      <c r="C95" s="136">
        <v>133773.0</v>
      </c>
      <c r="D95" s="136">
        <v>120240.0</v>
      </c>
      <c r="E95" s="135">
        <f t="shared" si="3"/>
        <v>1.191200435</v>
      </c>
      <c r="F95" s="135">
        <f t="shared" si="4"/>
        <v>1.070693939</v>
      </c>
      <c r="G95" s="134">
        <v>911631.0</v>
      </c>
      <c r="H95" s="136">
        <v>591661.0</v>
      </c>
      <c r="I95" s="136">
        <v>532949.0</v>
      </c>
      <c r="J95" s="135">
        <f t="shared" si="5"/>
        <v>0.6490136908</v>
      </c>
      <c r="K95" s="135">
        <f t="shared" si="6"/>
        <v>0.58461044</v>
      </c>
      <c r="L95" s="134">
        <v>1976757.0</v>
      </c>
      <c r="M95" s="136">
        <v>1794667.0</v>
      </c>
      <c r="N95" s="136">
        <v>1176722.0</v>
      </c>
      <c r="O95" s="135">
        <f t="shared" si="7"/>
        <v>0.9078844795</v>
      </c>
      <c r="P95" s="135">
        <f t="shared" si="8"/>
        <v>0.5952790353</v>
      </c>
      <c r="Q95" s="134">
        <v>3000689.0</v>
      </c>
      <c r="R95" s="134">
        <f t="shared" ref="R95:S95" si="197">C95+H95+M95</f>
        <v>2520101</v>
      </c>
      <c r="S95" s="134">
        <f t="shared" si="197"/>
        <v>1829911</v>
      </c>
      <c r="T95" s="135">
        <f t="shared" si="11"/>
        <v>0.8398407832</v>
      </c>
      <c r="U95" s="135">
        <f t="shared" si="12"/>
        <v>0.6098302756</v>
      </c>
      <c r="V95" s="135"/>
      <c r="W95" s="135"/>
      <c r="X95" s="135"/>
      <c r="Y95" s="135"/>
      <c r="Z95" s="135"/>
      <c r="AA95" s="135"/>
      <c r="AB95" s="135"/>
      <c r="AC95" s="134"/>
      <c r="AD95" s="134"/>
      <c r="AE95" s="134"/>
      <c r="AF95" s="134"/>
      <c r="AG95" s="134"/>
      <c r="AH95" s="134">
        <v>1468764.0</v>
      </c>
      <c r="AI95" s="136">
        <v>1519593.0</v>
      </c>
      <c r="AJ95" s="136">
        <v>1388681.0</v>
      </c>
      <c r="AK95" s="135">
        <f t="shared" si="13"/>
        <v>1.034606649</v>
      </c>
      <c r="AL95" s="135">
        <f t="shared" si="14"/>
        <v>0.945475924</v>
      </c>
      <c r="AM95" s="136">
        <v>2.1553118E7</v>
      </c>
      <c r="AN95" s="136">
        <v>3390271.0</v>
      </c>
      <c r="AO95" s="136">
        <v>2232677.0</v>
      </c>
      <c r="AP95" s="135">
        <f t="shared" si="15"/>
        <v>0.1572984011</v>
      </c>
      <c r="AQ95" s="135">
        <f t="shared" si="16"/>
        <v>0.1035895131</v>
      </c>
      <c r="AR95" s="134">
        <v>1.7327169E7</v>
      </c>
      <c r="AS95" s="136">
        <v>1.1899323E7</v>
      </c>
      <c r="AT95" s="136">
        <v>7255044.0</v>
      </c>
      <c r="AU95" s="135">
        <f t="shared" si="17"/>
        <v>0.6867436337</v>
      </c>
      <c r="AV95" s="135">
        <f t="shared" si="18"/>
        <v>0.4187091382</v>
      </c>
      <c r="AW95" s="134">
        <f t="shared" si="19"/>
        <v>40349051</v>
      </c>
      <c r="AX95" s="136">
        <f t="shared" ref="AX95:AY95" si="198">AI95+AN95+AS95</f>
        <v>16809187</v>
      </c>
      <c r="AY95" s="138">
        <f t="shared" si="198"/>
        <v>10876402</v>
      </c>
      <c r="AZ95" s="135">
        <f t="shared" si="21"/>
        <v>0.4165943581</v>
      </c>
      <c r="BA95" s="135">
        <f t="shared" si="22"/>
        <v>0.2695578144</v>
      </c>
      <c r="BB95" s="135"/>
      <c r="BC95" s="135"/>
      <c r="BD95" s="137"/>
      <c r="BE95" s="137"/>
      <c r="BF95" s="137"/>
      <c r="BG95" s="137"/>
      <c r="BH95" s="137"/>
      <c r="BI95" s="137"/>
      <c r="BJ95" s="137"/>
      <c r="BK95" s="137"/>
      <c r="BL95" s="137"/>
      <c r="BM95" s="137"/>
      <c r="BN95" s="137"/>
      <c r="BO95" s="137"/>
      <c r="BP95" s="137" t="s">
        <v>353</v>
      </c>
      <c r="BQ95" s="137" t="s">
        <v>338</v>
      </c>
      <c r="BR95" s="137" t="s">
        <v>340</v>
      </c>
      <c r="BS95" s="137" t="s">
        <v>338</v>
      </c>
    </row>
    <row r="96" ht="15.75" customHeight="1">
      <c r="A96" s="133">
        <v>44350.0</v>
      </c>
      <c r="B96" s="134">
        <v>112301.0</v>
      </c>
      <c r="C96" s="136">
        <v>135712.0</v>
      </c>
      <c r="D96" s="136">
        <v>120240.0</v>
      </c>
      <c r="E96" s="135">
        <f t="shared" si="3"/>
        <v>1.208466532</v>
      </c>
      <c r="F96" s="135">
        <f t="shared" si="4"/>
        <v>1.070693939</v>
      </c>
      <c r="G96" s="134">
        <v>911631.0</v>
      </c>
      <c r="H96" s="136">
        <v>593122.0</v>
      </c>
      <c r="I96" s="136">
        <v>533954.0</v>
      </c>
      <c r="J96" s="135">
        <f t="shared" si="5"/>
        <v>0.650616313</v>
      </c>
      <c r="K96" s="135">
        <f t="shared" si="6"/>
        <v>0.5857128597</v>
      </c>
      <c r="L96" s="134">
        <v>1976757.0</v>
      </c>
      <c r="M96" s="136">
        <v>1805312.0</v>
      </c>
      <c r="N96" s="136">
        <v>1180307.0</v>
      </c>
      <c r="O96" s="135">
        <f t="shared" si="7"/>
        <v>0.9132695622</v>
      </c>
      <c r="P96" s="135">
        <f t="shared" si="8"/>
        <v>0.5970926118</v>
      </c>
      <c r="Q96" s="134">
        <v>3000689.0</v>
      </c>
      <c r="R96" s="134">
        <f t="shared" ref="R96:S96" si="199">C96+H96+M96</f>
        <v>2534146</v>
      </c>
      <c r="S96" s="134">
        <f t="shared" si="199"/>
        <v>1834501</v>
      </c>
      <c r="T96" s="135">
        <f t="shared" si="11"/>
        <v>0.8445213749</v>
      </c>
      <c r="U96" s="135">
        <f t="shared" si="12"/>
        <v>0.6113599243</v>
      </c>
      <c r="V96" s="135"/>
      <c r="W96" s="135"/>
      <c r="X96" s="135"/>
      <c r="Y96" s="135"/>
      <c r="Z96" s="135"/>
      <c r="AA96" s="135"/>
      <c r="AB96" s="135"/>
      <c r="AC96" s="134"/>
      <c r="AD96" s="134"/>
      <c r="AE96" s="134"/>
      <c r="AF96" s="134"/>
      <c r="AG96" s="134"/>
      <c r="AH96" s="134">
        <v>1468764.0</v>
      </c>
      <c r="AI96" s="136">
        <v>1520919.0</v>
      </c>
      <c r="AJ96" s="136">
        <v>1390115.0</v>
      </c>
      <c r="AK96" s="135">
        <f t="shared" si="13"/>
        <v>1.035509449</v>
      </c>
      <c r="AL96" s="135">
        <f t="shared" si="14"/>
        <v>0.9464522551</v>
      </c>
      <c r="AM96" s="136">
        <v>2.1553118E7</v>
      </c>
      <c r="AN96" s="136">
        <v>3441880.0</v>
      </c>
      <c r="AO96" s="136">
        <v>2262419.0</v>
      </c>
      <c r="AP96" s="135">
        <f t="shared" si="15"/>
        <v>0.1596929038</v>
      </c>
      <c r="AQ96" s="135">
        <f t="shared" si="16"/>
        <v>0.1049694527</v>
      </c>
      <c r="AR96" s="134">
        <v>1.7327169E7</v>
      </c>
      <c r="AS96" s="136">
        <v>1.2141282E7</v>
      </c>
      <c r="AT96" s="136">
        <v>7349911.0</v>
      </c>
      <c r="AU96" s="135">
        <f t="shared" si="17"/>
        <v>0.7007077729</v>
      </c>
      <c r="AV96" s="135">
        <f t="shared" si="18"/>
        <v>0.4241841815</v>
      </c>
      <c r="AW96" s="134">
        <f t="shared" si="19"/>
        <v>40349051</v>
      </c>
      <c r="AX96" s="136">
        <f t="shared" ref="AX96:AY96" si="200">AI96+AN96+AS96</f>
        <v>17104081</v>
      </c>
      <c r="AY96" s="138">
        <f t="shared" si="200"/>
        <v>11002445</v>
      </c>
      <c r="AZ96" s="135">
        <f t="shared" si="21"/>
        <v>0.4239029314</v>
      </c>
      <c r="BA96" s="135">
        <f t="shared" si="22"/>
        <v>0.2726816301</v>
      </c>
      <c r="BB96" s="135"/>
      <c r="BC96" s="135"/>
      <c r="BD96" s="137"/>
      <c r="BE96" s="137"/>
      <c r="BF96" s="137"/>
      <c r="BG96" s="137"/>
      <c r="BH96" s="137"/>
      <c r="BI96" s="137"/>
      <c r="BJ96" s="137"/>
      <c r="BK96" s="137"/>
      <c r="BL96" s="137"/>
      <c r="BM96" s="137"/>
      <c r="BN96" s="137"/>
      <c r="BO96" s="137"/>
      <c r="BP96" s="137" t="s">
        <v>354</v>
      </c>
      <c r="BQ96" s="137" t="s">
        <v>338</v>
      </c>
      <c r="BR96" s="137" t="s">
        <v>340</v>
      </c>
      <c r="BS96" s="137" t="s">
        <v>338</v>
      </c>
    </row>
    <row r="97" ht="15.75" customHeight="1">
      <c r="A97" s="133">
        <v>44351.0</v>
      </c>
      <c r="B97" s="134">
        <v>112301.0</v>
      </c>
      <c r="C97" s="136">
        <v>135712.0</v>
      </c>
      <c r="D97" s="136">
        <v>120490.0</v>
      </c>
      <c r="E97" s="135">
        <f t="shared" si="3"/>
        <v>1.208466532</v>
      </c>
      <c r="F97" s="135">
        <f t="shared" si="4"/>
        <v>1.072920099</v>
      </c>
      <c r="G97" s="134">
        <v>911631.0</v>
      </c>
      <c r="H97" s="136">
        <v>593332.0</v>
      </c>
      <c r="I97" s="136">
        <v>534307.0</v>
      </c>
      <c r="J97" s="135">
        <f t="shared" si="5"/>
        <v>0.6508466693</v>
      </c>
      <c r="K97" s="135">
        <f t="shared" si="6"/>
        <v>0.5861000778</v>
      </c>
      <c r="L97" s="134">
        <v>1976757.0</v>
      </c>
      <c r="M97" s="136">
        <f t="shared" ref="M97:M140" si="202">R97-H97-C97</f>
        <v>1846940</v>
      </c>
      <c r="N97" s="136">
        <v>1186829.0</v>
      </c>
      <c r="O97" s="135">
        <f t="shared" si="7"/>
        <v>0.9343282963</v>
      </c>
      <c r="P97" s="135">
        <f t="shared" si="8"/>
        <v>0.6003919551</v>
      </c>
      <c r="Q97" s="134">
        <v>3000689.0</v>
      </c>
      <c r="R97" s="134">
        <v>2575984.0</v>
      </c>
      <c r="S97" s="134">
        <f t="shared" ref="S97:S99" si="203">D97+I97+N97</f>
        <v>1841626</v>
      </c>
      <c r="T97" s="135">
        <f t="shared" si="11"/>
        <v>0.8584641727</v>
      </c>
      <c r="U97" s="135">
        <f t="shared" si="12"/>
        <v>0.613734379</v>
      </c>
      <c r="V97" s="135"/>
      <c r="W97" s="135"/>
      <c r="X97" s="135"/>
      <c r="Y97" s="135"/>
      <c r="Z97" s="135"/>
      <c r="AA97" s="135"/>
      <c r="AB97" s="135"/>
      <c r="AC97" s="134"/>
      <c r="AD97" s="134"/>
      <c r="AE97" s="134"/>
      <c r="AF97" s="134"/>
      <c r="AG97" s="134"/>
      <c r="AH97" s="134">
        <v>1468764.0</v>
      </c>
      <c r="AI97" s="136">
        <v>1521660.0</v>
      </c>
      <c r="AJ97" s="136">
        <v>1390990.0</v>
      </c>
      <c r="AK97" s="135">
        <f t="shared" si="13"/>
        <v>1.036013955</v>
      </c>
      <c r="AL97" s="135">
        <f t="shared" si="14"/>
        <v>0.9470479941</v>
      </c>
      <c r="AM97" s="136">
        <v>2.1553118E7</v>
      </c>
      <c r="AN97" s="136">
        <v>3472441.0</v>
      </c>
      <c r="AO97" s="136">
        <v>2277856.0</v>
      </c>
      <c r="AP97" s="135">
        <f t="shared" si="15"/>
        <v>0.1611108425</v>
      </c>
      <c r="AQ97" s="135">
        <f t="shared" si="16"/>
        <v>0.1056856832</v>
      </c>
      <c r="AR97" s="134">
        <v>1.7327169E7</v>
      </c>
      <c r="AS97" s="136">
        <v>1.2372171E7</v>
      </c>
      <c r="AT97" s="136">
        <v>7400836.0</v>
      </c>
      <c r="AU97" s="135">
        <f t="shared" si="17"/>
        <v>0.714033031</v>
      </c>
      <c r="AV97" s="135">
        <f t="shared" si="18"/>
        <v>0.4271232075</v>
      </c>
      <c r="AW97" s="134">
        <f t="shared" si="19"/>
        <v>40349051</v>
      </c>
      <c r="AX97" s="136">
        <f t="shared" ref="AX97:AY97" si="201">AI97+AN97+AS97</f>
        <v>17366272</v>
      </c>
      <c r="AY97" s="138">
        <f t="shared" si="201"/>
        <v>11069682</v>
      </c>
      <c r="AZ97" s="135">
        <f t="shared" si="21"/>
        <v>0.4304010025</v>
      </c>
      <c r="BA97" s="135">
        <f t="shared" si="22"/>
        <v>0.2743480138</v>
      </c>
      <c r="BB97" s="135"/>
      <c r="BC97" s="135"/>
      <c r="BD97" s="137"/>
      <c r="BE97" s="137"/>
      <c r="BF97" s="137"/>
      <c r="BG97" s="137"/>
      <c r="BH97" s="137"/>
      <c r="BI97" s="137"/>
      <c r="BJ97" s="137"/>
      <c r="BK97" s="137"/>
      <c r="BL97" s="137"/>
      <c r="BM97" s="137"/>
      <c r="BN97" s="137"/>
      <c r="BO97" s="137"/>
      <c r="BP97" s="137" t="s">
        <v>355</v>
      </c>
      <c r="BQ97" s="137" t="s">
        <v>338</v>
      </c>
      <c r="BR97" s="137" t="s">
        <v>340</v>
      </c>
      <c r="BS97" s="137" t="s">
        <v>338</v>
      </c>
    </row>
    <row r="98" ht="15.75" customHeight="1">
      <c r="A98" s="133">
        <v>44352.0</v>
      </c>
      <c r="B98" s="134">
        <v>112301.0</v>
      </c>
      <c r="C98" s="136">
        <v>135712.0</v>
      </c>
      <c r="D98" s="136">
        <v>120490.0</v>
      </c>
      <c r="E98" s="135">
        <f t="shared" si="3"/>
        <v>1.208466532</v>
      </c>
      <c r="F98" s="135">
        <f t="shared" si="4"/>
        <v>1.072920099</v>
      </c>
      <c r="G98" s="134">
        <v>911631.0</v>
      </c>
      <c r="H98" s="136">
        <v>593332.0</v>
      </c>
      <c r="I98" s="136">
        <v>534407.0</v>
      </c>
      <c r="J98" s="135">
        <f t="shared" si="5"/>
        <v>0.6508466693</v>
      </c>
      <c r="K98" s="135">
        <f t="shared" si="6"/>
        <v>0.5862097713</v>
      </c>
      <c r="L98" s="134">
        <v>1976757.0</v>
      </c>
      <c r="M98" s="136">
        <f t="shared" si="202"/>
        <v>1854565</v>
      </c>
      <c r="N98" s="136">
        <v>1186860.0</v>
      </c>
      <c r="O98" s="135">
        <f t="shared" si="7"/>
        <v>0.9381856242</v>
      </c>
      <c r="P98" s="135">
        <f t="shared" si="8"/>
        <v>0.6004076374</v>
      </c>
      <c r="Q98" s="134">
        <v>3000689.0</v>
      </c>
      <c r="R98" s="134">
        <v>2583609.0</v>
      </c>
      <c r="S98" s="134">
        <f t="shared" si="203"/>
        <v>1841757</v>
      </c>
      <c r="T98" s="135">
        <f t="shared" si="11"/>
        <v>0.8610052558</v>
      </c>
      <c r="U98" s="135">
        <f t="shared" si="12"/>
        <v>0.6137780356</v>
      </c>
      <c r="V98" s="135"/>
      <c r="W98" s="135"/>
      <c r="X98" s="135"/>
      <c r="Y98" s="135"/>
      <c r="Z98" s="135"/>
      <c r="AA98" s="135"/>
      <c r="AB98" s="135"/>
      <c r="AC98" s="134"/>
      <c r="AD98" s="134"/>
      <c r="AE98" s="134"/>
      <c r="AF98" s="134"/>
      <c r="AG98" s="134"/>
      <c r="AH98" s="134">
        <v>1468764.0</v>
      </c>
      <c r="AI98" s="136">
        <v>1522193.0</v>
      </c>
      <c r="AJ98" s="136">
        <v>1391547.0</v>
      </c>
      <c r="AK98" s="135">
        <f t="shared" si="13"/>
        <v>1.036376845</v>
      </c>
      <c r="AL98" s="135">
        <f t="shared" si="14"/>
        <v>0.9474272245</v>
      </c>
      <c r="AM98" s="136">
        <v>2.1553118E7</v>
      </c>
      <c r="AN98" s="136">
        <v>3499667.0</v>
      </c>
      <c r="AO98" s="136">
        <v>2296633.0</v>
      </c>
      <c r="AP98" s="135">
        <f t="shared" si="15"/>
        <v>0.1623740472</v>
      </c>
      <c r="AQ98" s="135">
        <f t="shared" si="16"/>
        <v>0.1065568796</v>
      </c>
      <c r="AR98" s="134">
        <v>1.7327169E7</v>
      </c>
      <c r="AS98" s="136">
        <v>1.2571219E7</v>
      </c>
      <c r="AT98" s="136">
        <v>7437870.0</v>
      </c>
      <c r="AU98" s="135">
        <f t="shared" si="17"/>
        <v>0.7255206549</v>
      </c>
      <c r="AV98" s="135">
        <f t="shared" si="18"/>
        <v>0.4292605445</v>
      </c>
      <c r="AW98" s="134">
        <f t="shared" si="19"/>
        <v>40349051</v>
      </c>
      <c r="AX98" s="136">
        <f t="shared" ref="AX98:AY98" si="204">AI98+AN98+AS98</f>
        <v>17593079</v>
      </c>
      <c r="AY98" s="138">
        <f t="shared" si="204"/>
        <v>11126050</v>
      </c>
      <c r="AZ98" s="135">
        <f t="shared" si="21"/>
        <v>0.436022126</v>
      </c>
      <c r="BA98" s="135">
        <f t="shared" si="22"/>
        <v>0.2757450231</v>
      </c>
      <c r="BB98" s="135"/>
      <c r="BC98" s="135"/>
      <c r="BD98" s="137"/>
      <c r="BE98" s="137"/>
      <c r="BF98" s="137"/>
      <c r="BG98" s="137"/>
      <c r="BH98" s="137"/>
      <c r="BI98" s="137"/>
      <c r="BJ98" s="137"/>
      <c r="BK98" s="137"/>
      <c r="BL98" s="137"/>
      <c r="BM98" s="137"/>
      <c r="BN98" s="137"/>
      <c r="BO98" s="137"/>
      <c r="BP98" s="137" t="s">
        <v>356</v>
      </c>
      <c r="BQ98" s="137" t="s">
        <v>338</v>
      </c>
      <c r="BR98" s="137" t="s">
        <v>340</v>
      </c>
      <c r="BS98" s="137" t="s">
        <v>338</v>
      </c>
    </row>
    <row r="99" ht="15.75" customHeight="1">
      <c r="A99" s="133">
        <v>44353.0</v>
      </c>
      <c r="B99" s="134">
        <v>112301.0</v>
      </c>
      <c r="C99" s="136">
        <v>135728.0</v>
      </c>
      <c r="D99" s="136">
        <v>120491.0</v>
      </c>
      <c r="E99" s="135">
        <f t="shared" si="3"/>
        <v>1.208609006</v>
      </c>
      <c r="F99" s="135">
        <f t="shared" si="4"/>
        <v>1.072929003</v>
      </c>
      <c r="G99" s="134">
        <v>911631.0</v>
      </c>
      <c r="H99" s="136">
        <v>593332.0</v>
      </c>
      <c r="I99" s="136">
        <v>534410.0</v>
      </c>
      <c r="J99" s="135">
        <f t="shared" si="5"/>
        <v>0.6508466693</v>
      </c>
      <c r="K99" s="135">
        <f t="shared" si="6"/>
        <v>0.5862130621</v>
      </c>
      <c r="L99" s="134">
        <v>1976757.0</v>
      </c>
      <c r="M99" s="136">
        <f t="shared" si="202"/>
        <v>1856406</v>
      </c>
      <c r="N99" s="136">
        <v>1186874.0</v>
      </c>
      <c r="O99" s="135">
        <f t="shared" si="7"/>
        <v>0.9391169476</v>
      </c>
      <c r="P99" s="135">
        <f t="shared" si="8"/>
        <v>0.6004147197</v>
      </c>
      <c r="Q99" s="134">
        <v>3000689.0</v>
      </c>
      <c r="R99" s="134">
        <v>2585466.0</v>
      </c>
      <c r="S99" s="134">
        <f t="shared" si="203"/>
        <v>1841775</v>
      </c>
      <c r="T99" s="135">
        <f t="shared" si="11"/>
        <v>0.8616241137</v>
      </c>
      <c r="U99" s="135">
        <f t="shared" si="12"/>
        <v>0.6137840343</v>
      </c>
      <c r="V99" s="135"/>
      <c r="W99" s="135"/>
      <c r="X99" s="135"/>
      <c r="Y99" s="135"/>
      <c r="Z99" s="135"/>
      <c r="AA99" s="135"/>
      <c r="AB99" s="135"/>
      <c r="AC99" s="134"/>
      <c r="AD99" s="134"/>
      <c r="AE99" s="134"/>
      <c r="AF99" s="134"/>
      <c r="AG99" s="134"/>
      <c r="AH99" s="134">
        <v>1468764.0</v>
      </c>
      <c r="AI99" s="136">
        <v>1522193.0</v>
      </c>
      <c r="AJ99" s="136">
        <v>1391547.0</v>
      </c>
      <c r="AK99" s="135">
        <f t="shared" si="13"/>
        <v>1.036376845</v>
      </c>
      <c r="AL99" s="135">
        <f t="shared" si="14"/>
        <v>0.9474272245</v>
      </c>
      <c r="AM99" s="136">
        <v>2.1553118E7</v>
      </c>
      <c r="AN99" s="136">
        <v>3499667.0</v>
      </c>
      <c r="AO99" s="136">
        <v>2296633.0</v>
      </c>
      <c r="AP99" s="135">
        <f t="shared" si="15"/>
        <v>0.1623740472</v>
      </c>
      <c r="AQ99" s="135">
        <f t="shared" si="16"/>
        <v>0.1065568796</v>
      </c>
      <c r="AR99" s="134">
        <v>1.7327169E7</v>
      </c>
      <c r="AS99" s="136">
        <v>1.2571219E7</v>
      </c>
      <c r="AT99" s="136">
        <v>7437870.0</v>
      </c>
      <c r="AU99" s="135">
        <f t="shared" si="17"/>
        <v>0.7255206549</v>
      </c>
      <c r="AV99" s="135">
        <f t="shared" si="18"/>
        <v>0.4292605445</v>
      </c>
      <c r="AW99" s="134">
        <f t="shared" si="19"/>
        <v>40349051</v>
      </c>
      <c r="AX99" s="136">
        <f t="shared" ref="AX99:AY99" si="205">AI99+AN99+AS99</f>
        <v>17593079</v>
      </c>
      <c r="AY99" s="138">
        <f t="shared" si="205"/>
        <v>11126050</v>
      </c>
      <c r="AZ99" s="135">
        <f t="shared" si="21"/>
        <v>0.436022126</v>
      </c>
      <c r="BA99" s="135">
        <f t="shared" si="22"/>
        <v>0.2757450231</v>
      </c>
      <c r="BB99" s="135"/>
      <c r="BC99" s="135"/>
      <c r="BD99" s="137"/>
      <c r="BE99" s="137"/>
      <c r="BF99" s="137"/>
      <c r="BG99" s="137"/>
      <c r="BH99" s="137"/>
      <c r="BI99" s="137"/>
      <c r="BJ99" s="137"/>
      <c r="BK99" s="137"/>
      <c r="BL99" s="137"/>
      <c r="BM99" s="137"/>
      <c r="BN99" s="137"/>
      <c r="BO99" s="137"/>
      <c r="BP99" s="137" t="s">
        <v>356</v>
      </c>
      <c r="BQ99" s="137" t="s">
        <v>338</v>
      </c>
      <c r="BR99" s="137" t="s">
        <v>340</v>
      </c>
      <c r="BS99" s="137" t="s">
        <v>338</v>
      </c>
    </row>
    <row r="100" ht="15.75" customHeight="1">
      <c r="A100" s="133">
        <v>44354.0</v>
      </c>
      <c r="B100" s="134">
        <v>112301.0</v>
      </c>
      <c r="C100" s="136">
        <v>135728.0</v>
      </c>
      <c r="D100" s="136">
        <v>120568.0</v>
      </c>
      <c r="E100" s="135">
        <f t="shared" si="3"/>
        <v>1.208609006</v>
      </c>
      <c r="F100" s="135">
        <f t="shared" si="4"/>
        <v>1.073614661</v>
      </c>
      <c r="G100" s="134">
        <v>911631.0</v>
      </c>
      <c r="H100" s="136">
        <v>593442.0</v>
      </c>
      <c r="I100" s="136">
        <v>534697.0</v>
      </c>
      <c r="J100" s="135">
        <f t="shared" si="5"/>
        <v>0.6509673322</v>
      </c>
      <c r="K100" s="135">
        <f t="shared" si="6"/>
        <v>0.5865278824</v>
      </c>
      <c r="L100" s="134">
        <v>1976757.0</v>
      </c>
      <c r="M100" s="136">
        <f t="shared" si="202"/>
        <v>1878591</v>
      </c>
      <c r="N100" s="136">
        <f>S100-D100-I100</f>
        <v>1190433</v>
      </c>
      <c r="O100" s="135">
        <f t="shared" si="7"/>
        <v>0.9503398749</v>
      </c>
      <c r="P100" s="135">
        <f t="shared" si="8"/>
        <v>0.6022151433</v>
      </c>
      <c r="Q100" s="134">
        <v>3000689.0</v>
      </c>
      <c r="R100" s="134">
        <v>2607761.0</v>
      </c>
      <c r="S100" s="134">
        <v>1845698.0</v>
      </c>
      <c r="T100" s="135">
        <f t="shared" si="11"/>
        <v>0.8690540739</v>
      </c>
      <c r="U100" s="135">
        <f t="shared" si="12"/>
        <v>0.6150914007</v>
      </c>
      <c r="V100" s="135"/>
      <c r="W100" s="135"/>
      <c r="X100" s="135"/>
      <c r="Y100" s="135"/>
      <c r="Z100" s="135"/>
      <c r="AA100" s="135"/>
      <c r="AB100" s="135"/>
      <c r="AC100" s="134"/>
      <c r="AD100" s="134"/>
      <c r="AE100" s="134"/>
      <c r="AF100" s="134"/>
      <c r="AG100" s="134"/>
      <c r="AH100" s="134">
        <v>1468764.0</v>
      </c>
      <c r="AI100" s="136">
        <v>1523336.0</v>
      </c>
      <c r="AJ100" s="136">
        <v>1392873.0</v>
      </c>
      <c r="AK100" s="135">
        <f t="shared" si="13"/>
        <v>1.03715505</v>
      </c>
      <c r="AL100" s="135">
        <f t="shared" si="14"/>
        <v>0.9483300244</v>
      </c>
      <c r="AM100" s="136">
        <v>2.1553118E7</v>
      </c>
      <c r="AN100" s="136">
        <v>3536666.0</v>
      </c>
      <c r="AO100" s="136">
        <v>2319990.0</v>
      </c>
      <c r="AP100" s="135">
        <f t="shared" si="15"/>
        <v>0.1640906898</v>
      </c>
      <c r="AQ100" s="135">
        <f t="shared" si="16"/>
        <v>0.1076405743</v>
      </c>
      <c r="AR100" s="134">
        <v>1.7327169E7</v>
      </c>
      <c r="AS100" s="136">
        <v>1.2693203E7</v>
      </c>
      <c r="AT100" s="136">
        <v>7517751.0</v>
      </c>
      <c r="AU100" s="135">
        <f t="shared" si="17"/>
        <v>0.732560697</v>
      </c>
      <c r="AV100" s="135">
        <f t="shared" si="18"/>
        <v>0.4338707033</v>
      </c>
      <c r="AW100" s="134">
        <f t="shared" si="19"/>
        <v>40349051</v>
      </c>
      <c r="AX100" s="136">
        <f t="shared" ref="AX100:AY100" si="206">AI100+AN100+AS100</f>
        <v>17753205</v>
      </c>
      <c r="AY100" s="138">
        <f t="shared" si="206"/>
        <v>11230614</v>
      </c>
      <c r="AZ100" s="135">
        <f t="shared" si="21"/>
        <v>0.4399906456</v>
      </c>
      <c r="BA100" s="135">
        <f t="shared" si="22"/>
        <v>0.2783365091</v>
      </c>
      <c r="BB100" s="135"/>
      <c r="BC100" s="135"/>
      <c r="BD100" s="137"/>
      <c r="BE100" s="137"/>
      <c r="BF100" s="137"/>
      <c r="BG100" s="137"/>
      <c r="BH100" s="137"/>
      <c r="BI100" s="137"/>
      <c r="BJ100" s="137"/>
      <c r="BK100" s="137"/>
      <c r="BL100" s="137"/>
      <c r="BM100" s="137"/>
      <c r="BN100" s="137"/>
      <c r="BO100" s="137"/>
      <c r="BP100" s="137" t="s">
        <v>356</v>
      </c>
      <c r="BQ100" s="137" t="s">
        <v>338</v>
      </c>
      <c r="BR100" s="137" t="s">
        <v>340</v>
      </c>
      <c r="BS100" s="137" t="s">
        <v>338</v>
      </c>
    </row>
    <row r="101" ht="15.75" customHeight="1">
      <c r="A101" s="133">
        <v>44355.0</v>
      </c>
      <c r="B101" s="134">
        <v>112301.0</v>
      </c>
      <c r="C101" s="136">
        <v>135728.0</v>
      </c>
      <c r="D101" s="136">
        <v>120568.0</v>
      </c>
      <c r="E101" s="135">
        <f t="shared" si="3"/>
        <v>1.208609006</v>
      </c>
      <c r="F101" s="135">
        <f t="shared" si="4"/>
        <v>1.073614661</v>
      </c>
      <c r="G101" s="134">
        <v>911631.0</v>
      </c>
      <c r="H101" s="136">
        <v>593442.0</v>
      </c>
      <c r="I101" s="136">
        <v>535079.0</v>
      </c>
      <c r="J101" s="135">
        <f t="shared" si="5"/>
        <v>0.6509673322</v>
      </c>
      <c r="K101" s="135">
        <f t="shared" si="6"/>
        <v>0.5869469116</v>
      </c>
      <c r="L101" s="134">
        <v>1976757.0</v>
      </c>
      <c r="M101" s="136">
        <f t="shared" si="202"/>
        <v>1951461</v>
      </c>
      <c r="N101" s="136">
        <v>1197044.0</v>
      </c>
      <c r="O101" s="135">
        <f t="shared" si="7"/>
        <v>0.987203283</v>
      </c>
      <c r="P101" s="135">
        <f t="shared" si="8"/>
        <v>0.6055595098</v>
      </c>
      <c r="Q101" s="134">
        <v>3000689.0</v>
      </c>
      <c r="R101" s="134">
        <v>2680631.0</v>
      </c>
      <c r="S101" s="134">
        <v>1845698.0</v>
      </c>
      <c r="T101" s="135">
        <f t="shared" si="11"/>
        <v>0.8933384966</v>
      </c>
      <c r="U101" s="135">
        <f t="shared" si="12"/>
        <v>0.6150914007</v>
      </c>
      <c r="V101" s="135"/>
      <c r="W101" s="135"/>
      <c r="X101" s="135"/>
      <c r="Y101" s="135"/>
      <c r="Z101" s="135"/>
      <c r="AA101" s="135"/>
      <c r="AB101" s="135"/>
      <c r="AC101" s="134"/>
      <c r="AD101" s="134"/>
      <c r="AE101" s="134"/>
      <c r="AF101" s="134"/>
      <c r="AG101" s="134"/>
      <c r="AH101" s="134">
        <v>1468764.0</v>
      </c>
      <c r="AI101" s="136">
        <v>1525261.0</v>
      </c>
      <c r="AJ101" s="136">
        <v>1394443.0</v>
      </c>
      <c r="AK101" s="135">
        <f t="shared" si="13"/>
        <v>1.038465676</v>
      </c>
      <c r="AL101" s="135">
        <f t="shared" si="14"/>
        <v>0.9493989504</v>
      </c>
      <c r="AM101" s="136">
        <v>2.1553118E7</v>
      </c>
      <c r="AN101" s="136">
        <v>3637967.0</v>
      </c>
      <c r="AO101" s="136">
        <v>2357355.0</v>
      </c>
      <c r="AP101" s="135">
        <f t="shared" si="15"/>
        <v>0.1687907522</v>
      </c>
      <c r="AQ101" s="135">
        <f t="shared" si="16"/>
        <v>0.1093741982</v>
      </c>
      <c r="AR101" s="134">
        <v>1.7327169E7</v>
      </c>
      <c r="AS101" s="136">
        <v>1.3242581E7</v>
      </c>
      <c r="AT101" s="136">
        <v>7644223.0</v>
      </c>
      <c r="AU101" s="135">
        <f t="shared" si="17"/>
        <v>0.7642668574</v>
      </c>
      <c r="AV101" s="135">
        <f t="shared" si="18"/>
        <v>0.4411697606</v>
      </c>
      <c r="AW101" s="134">
        <f t="shared" si="19"/>
        <v>40349051</v>
      </c>
      <c r="AX101" s="136">
        <f t="shared" ref="AX101:AY101" si="207">AI101+AN101+AS101</f>
        <v>18405809</v>
      </c>
      <c r="AY101" s="138">
        <f t="shared" si="207"/>
        <v>11396021</v>
      </c>
      <c r="AZ101" s="135">
        <f t="shared" si="21"/>
        <v>0.4561646072</v>
      </c>
      <c r="BA101" s="135">
        <f t="shared" si="22"/>
        <v>0.2824359116</v>
      </c>
      <c r="BB101" s="135"/>
      <c r="BC101" s="135"/>
      <c r="BD101" s="137"/>
      <c r="BE101" s="137"/>
      <c r="BF101" s="137"/>
      <c r="BG101" s="137"/>
      <c r="BH101" s="137"/>
      <c r="BI101" s="137"/>
      <c r="BJ101" s="137"/>
      <c r="BK101" s="137"/>
      <c r="BL101" s="137"/>
      <c r="BM101" s="137"/>
      <c r="BN101" s="137"/>
      <c r="BO101" s="137"/>
      <c r="BP101" s="137" t="s">
        <v>357</v>
      </c>
      <c r="BQ101" s="137" t="s">
        <v>338</v>
      </c>
      <c r="BR101" s="137" t="s">
        <v>340</v>
      </c>
      <c r="BS101" s="137" t="s">
        <v>338</v>
      </c>
    </row>
    <row r="102" ht="15.75" customHeight="1">
      <c r="A102" s="133">
        <v>44356.0</v>
      </c>
      <c r="B102" s="134">
        <v>112301.0</v>
      </c>
      <c r="C102" s="136">
        <v>135728.0</v>
      </c>
      <c r="D102" s="136">
        <v>120761.0</v>
      </c>
      <c r="E102" s="135">
        <f t="shared" si="3"/>
        <v>1.208609006</v>
      </c>
      <c r="F102" s="135">
        <f t="shared" si="4"/>
        <v>1.075333256</v>
      </c>
      <c r="G102" s="134">
        <v>911631.0</v>
      </c>
      <c r="H102" s="136">
        <v>593442.0</v>
      </c>
      <c r="I102" s="136">
        <v>535079.0</v>
      </c>
      <c r="J102" s="135">
        <f t="shared" si="5"/>
        <v>0.6509673322</v>
      </c>
      <c r="K102" s="135">
        <f t="shared" si="6"/>
        <v>0.5869469116</v>
      </c>
      <c r="L102" s="134">
        <v>1976757.0</v>
      </c>
      <c r="M102" s="136">
        <f t="shared" si="202"/>
        <v>1999271</v>
      </c>
      <c r="N102" s="136">
        <v>1199225.0</v>
      </c>
      <c r="O102" s="135">
        <f t="shared" si="7"/>
        <v>1.011389361</v>
      </c>
      <c r="P102" s="135">
        <f t="shared" si="8"/>
        <v>0.6066628321</v>
      </c>
      <c r="Q102" s="134">
        <v>3000689.0</v>
      </c>
      <c r="R102" s="134">
        <v>2728441.0</v>
      </c>
      <c r="S102" s="134">
        <v>1845698.0</v>
      </c>
      <c r="T102" s="135">
        <f t="shared" si="11"/>
        <v>0.909271504</v>
      </c>
      <c r="U102" s="135">
        <f t="shared" si="12"/>
        <v>0.6150914007</v>
      </c>
      <c r="V102" s="135"/>
      <c r="W102" s="135"/>
      <c r="X102" s="135"/>
      <c r="Y102" s="135"/>
      <c r="Z102" s="135"/>
      <c r="AA102" s="135"/>
      <c r="AB102" s="135"/>
      <c r="AC102" s="134"/>
      <c r="AD102" s="134"/>
      <c r="AE102" s="134"/>
      <c r="AF102" s="134"/>
      <c r="AG102" s="134"/>
      <c r="AH102" s="134">
        <v>1468764.0</v>
      </c>
      <c r="AI102" s="136">
        <v>1526586.0</v>
      </c>
      <c r="AJ102" s="136">
        <v>1395252.0</v>
      </c>
      <c r="AK102" s="135">
        <f t="shared" si="13"/>
        <v>1.039367795</v>
      </c>
      <c r="AL102" s="135">
        <f t="shared" si="14"/>
        <v>0.9499497537</v>
      </c>
      <c r="AM102" s="136">
        <v>2.1553118E7</v>
      </c>
      <c r="AN102" s="136">
        <v>3716307.0</v>
      </c>
      <c r="AO102" s="136">
        <v>2369250.0</v>
      </c>
      <c r="AP102" s="135">
        <f t="shared" si="15"/>
        <v>0.1724254931</v>
      </c>
      <c r="AQ102" s="135">
        <f t="shared" si="16"/>
        <v>0.1099260905</v>
      </c>
      <c r="AR102" s="134">
        <v>1.7327169E7</v>
      </c>
      <c r="AS102" s="136">
        <v>1.3623087E7</v>
      </c>
      <c r="AT102" s="136">
        <v>7685406.0</v>
      </c>
      <c r="AU102" s="135">
        <f t="shared" si="17"/>
        <v>0.7862269364</v>
      </c>
      <c r="AV102" s="135">
        <f t="shared" si="18"/>
        <v>0.4435465482</v>
      </c>
      <c r="AW102" s="134">
        <f t="shared" si="19"/>
        <v>40349051</v>
      </c>
      <c r="AX102" s="136">
        <f t="shared" ref="AX102:AY102" si="208">AI102+AN102+AS102</f>
        <v>18865980</v>
      </c>
      <c r="AY102" s="138">
        <f t="shared" si="208"/>
        <v>11449908</v>
      </c>
      <c r="AZ102" s="135">
        <f t="shared" si="21"/>
        <v>0.4675693612</v>
      </c>
      <c r="BA102" s="135">
        <f t="shared" si="22"/>
        <v>0.2837714324</v>
      </c>
      <c r="BB102" s="135"/>
      <c r="BC102" s="135"/>
      <c r="BD102" s="137"/>
      <c r="BE102" s="137"/>
      <c r="BF102" s="137"/>
      <c r="BG102" s="137"/>
      <c r="BH102" s="137"/>
      <c r="BI102" s="137"/>
      <c r="BJ102" s="137"/>
      <c r="BK102" s="137"/>
      <c r="BL102" s="137"/>
      <c r="BM102" s="137"/>
      <c r="BN102" s="137"/>
      <c r="BO102" s="137"/>
      <c r="BP102" s="137" t="s">
        <v>358</v>
      </c>
      <c r="BQ102" s="137" t="s">
        <v>338</v>
      </c>
      <c r="BR102" s="137" t="s">
        <v>340</v>
      </c>
      <c r="BS102" s="137" t="s">
        <v>340</v>
      </c>
    </row>
    <row r="103" ht="15.75" customHeight="1">
      <c r="A103" s="133">
        <v>44357.0</v>
      </c>
      <c r="B103" s="134">
        <v>112301.0</v>
      </c>
      <c r="C103" s="136">
        <v>135728.0</v>
      </c>
      <c r="D103" s="136">
        <v>120833.0</v>
      </c>
      <c r="E103" s="135">
        <f t="shared" si="3"/>
        <v>1.208609006</v>
      </c>
      <c r="F103" s="135">
        <f t="shared" si="4"/>
        <v>1.07597439</v>
      </c>
      <c r="G103" s="134">
        <v>911631.0</v>
      </c>
      <c r="H103" s="136">
        <v>595046.0</v>
      </c>
      <c r="I103" s="136">
        <v>535273.0</v>
      </c>
      <c r="J103" s="135">
        <f t="shared" si="5"/>
        <v>0.652726816</v>
      </c>
      <c r="K103" s="135">
        <f t="shared" si="6"/>
        <v>0.587159717</v>
      </c>
      <c r="L103" s="134">
        <v>1976757.0</v>
      </c>
      <c r="M103" s="136">
        <f t="shared" si="202"/>
        <v>2059479</v>
      </c>
      <c r="N103" s="136">
        <f t="shared" ref="N103:N140" si="210">S103-D103-I103</f>
        <v>1202304</v>
      </c>
      <c r="O103" s="135">
        <f t="shared" si="7"/>
        <v>1.041847329</v>
      </c>
      <c r="P103" s="135">
        <f t="shared" si="8"/>
        <v>0.6082204338</v>
      </c>
      <c r="Q103" s="134">
        <v>3000689.0</v>
      </c>
      <c r="R103" s="134">
        <v>2790253.0</v>
      </c>
      <c r="S103" s="134">
        <v>1858410.0</v>
      </c>
      <c r="T103" s="135">
        <f t="shared" si="11"/>
        <v>0.929870773</v>
      </c>
      <c r="U103" s="135">
        <f t="shared" si="12"/>
        <v>0.6193277611</v>
      </c>
      <c r="V103" s="135"/>
      <c r="W103" s="135"/>
      <c r="X103" s="135"/>
      <c r="Y103" s="135"/>
      <c r="Z103" s="135"/>
      <c r="AA103" s="135"/>
      <c r="AB103" s="135"/>
      <c r="AC103" s="134"/>
      <c r="AD103" s="134"/>
      <c r="AE103" s="134"/>
      <c r="AF103" s="134"/>
      <c r="AG103" s="134"/>
      <c r="AH103" s="134">
        <v>1468764.0</v>
      </c>
      <c r="AI103" s="136">
        <v>1527967.0</v>
      </c>
      <c r="AJ103" s="136">
        <v>1395852.0</v>
      </c>
      <c r="AK103" s="135">
        <f t="shared" si="13"/>
        <v>1.040308041</v>
      </c>
      <c r="AL103" s="135">
        <f t="shared" si="14"/>
        <v>0.9503582604</v>
      </c>
      <c r="AM103" s="136">
        <v>2.1553118E7</v>
      </c>
      <c r="AN103" s="136">
        <v>3797367.0</v>
      </c>
      <c r="AO103" s="136">
        <v>2377597.0</v>
      </c>
      <c r="AP103" s="135">
        <f t="shared" si="15"/>
        <v>0.1761864339</v>
      </c>
      <c r="AQ103" s="135">
        <f t="shared" si="16"/>
        <v>0.1103133663</v>
      </c>
      <c r="AR103" s="134">
        <v>1.7327169E7</v>
      </c>
      <c r="AS103" s="136">
        <v>1.4042656E7</v>
      </c>
      <c r="AT103" s="136">
        <v>7721934.0</v>
      </c>
      <c r="AU103" s="135">
        <f t="shared" si="17"/>
        <v>0.8104414518</v>
      </c>
      <c r="AV103" s="135">
        <f t="shared" si="18"/>
        <v>0.4456546825</v>
      </c>
      <c r="AW103" s="134">
        <f t="shared" si="19"/>
        <v>40349051</v>
      </c>
      <c r="AX103" s="136">
        <f t="shared" ref="AX103:AY103" si="209">AI103+AN103+AS103</f>
        <v>19367990</v>
      </c>
      <c r="AY103" s="138">
        <f t="shared" si="209"/>
        <v>11495383</v>
      </c>
      <c r="AZ103" s="135">
        <f t="shared" si="21"/>
        <v>0.4800110416</v>
      </c>
      <c r="BA103" s="135">
        <f t="shared" si="22"/>
        <v>0.2848984726</v>
      </c>
      <c r="BB103" s="135"/>
      <c r="BC103" s="135"/>
      <c r="BD103" s="137"/>
      <c r="BE103" s="137"/>
      <c r="BF103" s="137"/>
      <c r="BG103" s="137"/>
      <c r="BH103" s="137"/>
      <c r="BI103" s="137"/>
      <c r="BJ103" s="137"/>
      <c r="BK103" s="137"/>
      <c r="BL103" s="137"/>
      <c r="BM103" s="137"/>
      <c r="BN103" s="137"/>
      <c r="BO103" s="137"/>
      <c r="BP103" s="137" t="s">
        <v>359</v>
      </c>
      <c r="BQ103" s="137" t="s">
        <v>360</v>
      </c>
      <c r="BR103" s="137" t="s">
        <v>340</v>
      </c>
      <c r="BS103" s="137" t="s">
        <v>340</v>
      </c>
    </row>
    <row r="104" ht="15.75" customHeight="1">
      <c r="A104" s="133">
        <v>44358.0</v>
      </c>
      <c r="B104" s="134">
        <v>112301.0</v>
      </c>
      <c r="C104" s="136">
        <v>135728.0</v>
      </c>
      <c r="D104" s="136">
        <v>120932.0</v>
      </c>
      <c r="E104" s="135">
        <f t="shared" si="3"/>
        <v>1.208609006</v>
      </c>
      <c r="F104" s="135">
        <f t="shared" si="4"/>
        <v>1.07685595</v>
      </c>
      <c r="G104" s="134">
        <v>911631.0</v>
      </c>
      <c r="H104" s="136">
        <v>595046.0</v>
      </c>
      <c r="I104" s="136">
        <v>535273.0</v>
      </c>
      <c r="J104" s="135">
        <f t="shared" si="5"/>
        <v>0.652726816</v>
      </c>
      <c r="K104" s="135">
        <f t="shared" si="6"/>
        <v>0.587159717</v>
      </c>
      <c r="L104" s="134">
        <v>1976757.0</v>
      </c>
      <c r="M104" s="136">
        <f t="shared" si="202"/>
        <v>2141397</v>
      </c>
      <c r="N104" s="136">
        <f t="shared" si="210"/>
        <v>1205366</v>
      </c>
      <c r="O104" s="135">
        <f t="shared" si="7"/>
        <v>1.083287931</v>
      </c>
      <c r="P104" s="135">
        <f t="shared" si="8"/>
        <v>0.6097694355</v>
      </c>
      <c r="Q104" s="134">
        <v>3000689.0</v>
      </c>
      <c r="R104" s="134">
        <v>2872171.0</v>
      </c>
      <c r="S104" s="134">
        <v>1861571.0</v>
      </c>
      <c r="T104" s="135">
        <f t="shared" si="11"/>
        <v>0.9571705032</v>
      </c>
      <c r="U104" s="135">
        <f t="shared" si="12"/>
        <v>0.6203811858</v>
      </c>
      <c r="V104" s="135"/>
      <c r="W104" s="135"/>
      <c r="X104" s="135"/>
      <c r="Y104" s="135"/>
      <c r="Z104" s="135"/>
      <c r="AA104" s="135"/>
      <c r="AB104" s="135"/>
      <c r="AC104" s="134"/>
      <c r="AD104" s="134"/>
      <c r="AE104" s="134"/>
      <c r="AF104" s="134"/>
      <c r="AG104" s="134"/>
      <c r="AH104" s="134">
        <v>1468764.0</v>
      </c>
      <c r="AI104" s="136">
        <v>1529037.0</v>
      </c>
      <c r="AJ104" s="136">
        <v>1396410.0</v>
      </c>
      <c r="AK104" s="135">
        <f t="shared" si="13"/>
        <v>1.041036545</v>
      </c>
      <c r="AL104" s="135">
        <f t="shared" si="14"/>
        <v>0.9507381717</v>
      </c>
      <c r="AM104" s="136">
        <v>2.1553118E7</v>
      </c>
      <c r="AN104" s="136">
        <v>3839978.0</v>
      </c>
      <c r="AO104" s="136">
        <v>2382111.0</v>
      </c>
      <c r="AP104" s="135">
        <f t="shared" si="15"/>
        <v>0.1781634564</v>
      </c>
      <c r="AQ104" s="135">
        <f t="shared" si="16"/>
        <v>0.1105228023</v>
      </c>
      <c r="AR104" s="134">
        <v>1.7327169E7</v>
      </c>
      <c r="AS104" s="136">
        <v>1.439019E7</v>
      </c>
      <c r="AT104" s="136">
        <v>7745521.0</v>
      </c>
      <c r="AU104" s="135">
        <f t="shared" si="17"/>
        <v>0.8304986233</v>
      </c>
      <c r="AV104" s="135">
        <f t="shared" si="18"/>
        <v>0.4470159551</v>
      </c>
      <c r="AW104" s="134">
        <f t="shared" si="19"/>
        <v>40349051</v>
      </c>
      <c r="AX104" s="136">
        <f t="shared" ref="AX104:AY104" si="211">AI104+AN104+AS104</f>
        <v>19759205</v>
      </c>
      <c r="AY104" s="138">
        <f t="shared" si="211"/>
        <v>11524042</v>
      </c>
      <c r="AZ104" s="135">
        <f t="shared" si="21"/>
        <v>0.4897068087</v>
      </c>
      <c r="BA104" s="135">
        <f t="shared" si="22"/>
        <v>0.2856087495</v>
      </c>
      <c r="BB104" s="135"/>
      <c r="BC104" s="135"/>
      <c r="BD104" s="137"/>
      <c r="BE104" s="137"/>
      <c r="BF104" s="137"/>
      <c r="BG104" s="137"/>
      <c r="BH104" s="137"/>
      <c r="BI104" s="137"/>
      <c r="BJ104" s="137"/>
      <c r="BK104" s="137"/>
      <c r="BL104" s="137"/>
      <c r="BM104" s="137"/>
      <c r="BN104" s="137"/>
      <c r="BO104" s="137"/>
      <c r="BP104" s="137" t="s">
        <v>359</v>
      </c>
      <c r="BQ104" s="137" t="s">
        <v>360</v>
      </c>
      <c r="BR104" s="137" t="s">
        <v>340</v>
      </c>
      <c r="BS104" s="137" t="s">
        <v>340</v>
      </c>
    </row>
    <row r="105" ht="15.75" customHeight="1">
      <c r="A105" s="133">
        <v>44359.0</v>
      </c>
      <c r="B105" s="134">
        <v>112301.0</v>
      </c>
      <c r="C105" s="136">
        <v>135728.0</v>
      </c>
      <c r="D105" s="136">
        <v>120935.0</v>
      </c>
      <c r="E105" s="135">
        <f t="shared" si="3"/>
        <v>1.208609006</v>
      </c>
      <c r="F105" s="135">
        <f t="shared" si="4"/>
        <v>1.076882664</v>
      </c>
      <c r="G105" s="134">
        <v>911631.0</v>
      </c>
      <c r="H105" s="136">
        <v>595046.0</v>
      </c>
      <c r="I105" s="136">
        <v>535273.0</v>
      </c>
      <c r="J105" s="135">
        <f t="shared" si="5"/>
        <v>0.652726816</v>
      </c>
      <c r="K105" s="135">
        <f t="shared" si="6"/>
        <v>0.587159717</v>
      </c>
      <c r="L105" s="134">
        <v>1976757.0</v>
      </c>
      <c r="M105" s="136">
        <f t="shared" si="202"/>
        <v>2150108</v>
      </c>
      <c r="N105" s="136">
        <f t="shared" si="210"/>
        <v>1205710</v>
      </c>
      <c r="O105" s="135">
        <f t="shared" si="7"/>
        <v>1.087694643</v>
      </c>
      <c r="P105" s="135">
        <f t="shared" si="8"/>
        <v>0.6099434579</v>
      </c>
      <c r="Q105" s="134">
        <v>3000689.0</v>
      </c>
      <c r="R105" s="134">
        <v>2880882.0</v>
      </c>
      <c r="S105" s="134">
        <v>1861918.0</v>
      </c>
      <c r="T105" s="135">
        <f t="shared" si="11"/>
        <v>0.9600735031</v>
      </c>
      <c r="U105" s="135">
        <f t="shared" si="12"/>
        <v>0.6204968259</v>
      </c>
      <c r="V105" s="135"/>
      <c r="W105" s="135"/>
      <c r="X105" s="135"/>
      <c r="Y105" s="135"/>
      <c r="Z105" s="135"/>
      <c r="AA105" s="135"/>
      <c r="AB105" s="135"/>
      <c r="AC105" s="134"/>
      <c r="AD105" s="134"/>
      <c r="AE105" s="134"/>
      <c r="AF105" s="134"/>
      <c r="AG105" s="134"/>
      <c r="AH105" s="134">
        <v>1468764.0</v>
      </c>
      <c r="AI105" s="136">
        <v>1529719.0</v>
      </c>
      <c r="AJ105" s="136">
        <v>1396794.0</v>
      </c>
      <c r="AK105" s="135">
        <f t="shared" si="13"/>
        <v>1.041500881</v>
      </c>
      <c r="AL105" s="135">
        <f t="shared" si="14"/>
        <v>0.950999616</v>
      </c>
      <c r="AM105" s="136">
        <v>2.1553118E7</v>
      </c>
      <c r="AN105" s="136">
        <v>3888332.0</v>
      </c>
      <c r="AO105" s="136">
        <v>2388526.0</v>
      </c>
      <c r="AP105" s="135">
        <f t="shared" si="15"/>
        <v>0.1804069369</v>
      </c>
      <c r="AQ105" s="135">
        <f t="shared" si="16"/>
        <v>0.1108204391</v>
      </c>
      <c r="AR105" s="134">
        <v>1.7327169E7</v>
      </c>
      <c r="AS105" s="136">
        <v>1.4659974E7</v>
      </c>
      <c r="AT105" s="136">
        <v>7769404.0</v>
      </c>
      <c r="AU105" s="135">
        <f t="shared" si="17"/>
        <v>0.8460686221</v>
      </c>
      <c r="AV105" s="135">
        <f t="shared" si="18"/>
        <v>0.4483943107</v>
      </c>
      <c r="AW105" s="134">
        <f t="shared" si="19"/>
        <v>40349051</v>
      </c>
      <c r="AX105" s="136">
        <f t="shared" ref="AX105:AY105" si="212">AI105+AN105+AS105</f>
        <v>20078025</v>
      </c>
      <c r="AY105" s="138">
        <f t="shared" si="212"/>
        <v>11554724</v>
      </c>
      <c r="AZ105" s="135">
        <f t="shared" si="21"/>
        <v>0.4976083576</v>
      </c>
      <c r="BA105" s="135">
        <f t="shared" si="22"/>
        <v>0.2863691639</v>
      </c>
      <c r="BB105" s="135"/>
      <c r="BC105" s="135"/>
      <c r="BD105" s="137"/>
      <c r="BE105" s="137"/>
      <c r="BF105" s="137"/>
      <c r="BG105" s="137"/>
      <c r="BH105" s="137"/>
      <c r="BI105" s="137"/>
      <c r="BJ105" s="137"/>
      <c r="BK105" s="137"/>
      <c r="BL105" s="137"/>
      <c r="BM105" s="137"/>
      <c r="BN105" s="137"/>
      <c r="BO105" s="137"/>
      <c r="BP105" s="137" t="s">
        <v>361</v>
      </c>
      <c r="BQ105" s="137" t="s">
        <v>362</v>
      </c>
      <c r="BR105" s="137" t="s">
        <v>340</v>
      </c>
      <c r="BS105" s="137" t="s">
        <v>340</v>
      </c>
    </row>
    <row r="106" ht="15.75" customHeight="1">
      <c r="A106" s="133">
        <v>44360.0</v>
      </c>
      <c r="B106" s="134">
        <v>112301.0</v>
      </c>
      <c r="C106" s="136">
        <v>135728.0</v>
      </c>
      <c r="D106" s="136">
        <v>120935.0</v>
      </c>
      <c r="E106" s="135">
        <f t="shared" si="3"/>
        <v>1.208609006</v>
      </c>
      <c r="F106" s="135">
        <f t="shared" si="4"/>
        <v>1.076882664</v>
      </c>
      <c r="G106" s="134">
        <v>911631.0</v>
      </c>
      <c r="H106" s="136">
        <v>595046.0</v>
      </c>
      <c r="I106" s="136">
        <v>535273.0</v>
      </c>
      <c r="J106" s="135">
        <f t="shared" si="5"/>
        <v>0.652726816</v>
      </c>
      <c r="K106" s="135">
        <f t="shared" si="6"/>
        <v>0.587159717</v>
      </c>
      <c r="L106" s="134">
        <v>1976757.0</v>
      </c>
      <c r="M106" s="136">
        <f t="shared" si="202"/>
        <v>2150152</v>
      </c>
      <c r="N106" s="136">
        <f t="shared" si="210"/>
        <v>1205747</v>
      </c>
      <c r="O106" s="135">
        <f t="shared" si="7"/>
        <v>1.087716902</v>
      </c>
      <c r="P106" s="135">
        <f t="shared" si="8"/>
        <v>0.6099621754</v>
      </c>
      <c r="Q106" s="134">
        <v>3000689.0</v>
      </c>
      <c r="R106" s="134">
        <v>2880926.0</v>
      </c>
      <c r="S106" s="134">
        <v>1861955.0</v>
      </c>
      <c r="T106" s="135">
        <f t="shared" si="11"/>
        <v>0.9600881664</v>
      </c>
      <c r="U106" s="135">
        <f t="shared" si="12"/>
        <v>0.6205091564</v>
      </c>
      <c r="V106" s="135"/>
      <c r="W106" s="135"/>
      <c r="X106" s="135"/>
      <c r="Y106" s="135"/>
      <c r="Z106" s="135"/>
      <c r="AA106" s="135"/>
      <c r="AB106" s="135"/>
      <c r="AC106" s="134"/>
      <c r="AD106" s="134"/>
      <c r="AE106" s="134"/>
      <c r="AF106" s="134"/>
      <c r="AG106" s="134"/>
      <c r="AH106" s="134">
        <v>1468764.0</v>
      </c>
      <c r="AI106" s="136">
        <v>1529737.0</v>
      </c>
      <c r="AJ106" s="136">
        <v>1396801.0</v>
      </c>
      <c r="AK106" s="135">
        <f t="shared" si="13"/>
        <v>1.041513136</v>
      </c>
      <c r="AL106" s="135">
        <f t="shared" si="14"/>
        <v>0.9510043819</v>
      </c>
      <c r="AM106" s="136">
        <v>2.1553118E7</v>
      </c>
      <c r="AN106" s="136">
        <v>3889165.0</v>
      </c>
      <c r="AO106" s="136">
        <v>2388715.0</v>
      </c>
      <c r="AP106" s="135">
        <f t="shared" si="15"/>
        <v>0.1804455856</v>
      </c>
      <c r="AQ106" s="135">
        <f t="shared" si="16"/>
        <v>0.1108292081</v>
      </c>
      <c r="AR106" s="134">
        <v>1.7327169E7</v>
      </c>
      <c r="AS106" s="136">
        <v>1.4660882E7</v>
      </c>
      <c r="AT106" s="136">
        <v>7770026.0</v>
      </c>
      <c r="AU106" s="135">
        <f t="shared" si="17"/>
        <v>0.8461210253</v>
      </c>
      <c r="AV106" s="135">
        <f t="shared" si="18"/>
        <v>0.4484302081</v>
      </c>
      <c r="AW106" s="134">
        <f t="shared" si="19"/>
        <v>40349051</v>
      </c>
      <c r="AX106" s="136">
        <f t="shared" ref="AX106:AY106" si="213">AI106+AN106+AS106</f>
        <v>20079784</v>
      </c>
      <c r="AY106" s="138">
        <f t="shared" si="213"/>
        <v>11555542</v>
      </c>
      <c r="AZ106" s="135">
        <f t="shared" si="21"/>
        <v>0.4976519522</v>
      </c>
      <c r="BA106" s="135">
        <f t="shared" si="22"/>
        <v>0.286389437</v>
      </c>
      <c r="BB106" s="135"/>
      <c r="BC106" s="135"/>
      <c r="BD106" s="137"/>
      <c r="BE106" s="137"/>
      <c r="BF106" s="137"/>
      <c r="BG106" s="137"/>
      <c r="BH106" s="137"/>
      <c r="BI106" s="137"/>
      <c r="BJ106" s="137"/>
      <c r="BK106" s="137"/>
      <c r="BL106" s="137"/>
      <c r="BM106" s="137"/>
      <c r="BN106" s="137"/>
      <c r="BO106" s="137"/>
      <c r="BP106" s="137" t="s">
        <v>363</v>
      </c>
      <c r="BQ106" s="137" t="s">
        <v>364</v>
      </c>
      <c r="BR106" s="137" t="s">
        <v>340</v>
      </c>
      <c r="BS106" s="137" t="s">
        <v>340</v>
      </c>
    </row>
    <row r="107" ht="15.75" customHeight="1">
      <c r="A107" s="133">
        <v>44361.0</v>
      </c>
      <c r="B107" s="134">
        <v>112301.0</v>
      </c>
      <c r="C107" s="136">
        <v>135728.0</v>
      </c>
      <c r="D107" s="136">
        <v>120935.0</v>
      </c>
      <c r="E107" s="135">
        <f t="shared" si="3"/>
        <v>1.208609006</v>
      </c>
      <c r="F107" s="135">
        <f t="shared" si="4"/>
        <v>1.076882664</v>
      </c>
      <c r="G107" s="134">
        <v>911631.0</v>
      </c>
      <c r="H107" s="136">
        <v>595046.0</v>
      </c>
      <c r="I107" s="136">
        <v>535273.0</v>
      </c>
      <c r="J107" s="135">
        <f t="shared" si="5"/>
        <v>0.652726816</v>
      </c>
      <c r="K107" s="135">
        <f t="shared" si="6"/>
        <v>0.587159717</v>
      </c>
      <c r="L107" s="134">
        <v>1976757.0</v>
      </c>
      <c r="M107" s="136">
        <f t="shared" si="202"/>
        <v>2235051</v>
      </c>
      <c r="N107" s="136">
        <f t="shared" si="210"/>
        <v>1210934</v>
      </c>
      <c r="O107" s="135">
        <f t="shared" si="7"/>
        <v>1.130665529</v>
      </c>
      <c r="P107" s="135">
        <f t="shared" si="8"/>
        <v>0.6125861702</v>
      </c>
      <c r="Q107" s="134">
        <v>3000689.0</v>
      </c>
      <c r="R107" s="134">
        <v>2965825.0</v>
      </c>
      <c r="S107" s="134">
        <v>1867142.0</v>
      </c>
      <c r="T107" s="135">
        <f t="shared" si="11"/>
        <v>0.9883813351</v>
      </c>
      <c r="U107" s="135">
        <f t="shared" si="12"/>
        <v>0.6222377594</v>
      </c>
      <c r="V107" s="134">
        <f t="shared" ref="V107:V140" si="215">R107-R106</f>
        <v>84899</v>
      </c>
      <c r="W107" s="135"/>
      <c r="X107" s="135"/>
      <c r="Y107" s="135"/>
      <c r="Z107" s="135"/>
      <c r="AA107" s="135"/>
      <c r="AB107" s="135"/>
      <c r="AC107" s="134"/>
      <c r="AD107" s="134"/>
      <c r="AE107" s="134"/>
      <c r="AF107" s="134"/>
      <c r="AG107" s="134"/>
      <c r="AH107" s="134">
        <v>1468764.0</v>
      </c>
      <c r="AI107" s="136">
        <v>1530796.0</v>
      </c>
      <c r="AJ107" s="136">
        <v>1397698.0</v>
      </c>
      <c r="AK107" s="135">
        <f t="shared" si="13"/>
        <v>1.042234151</v>
      </c>
      <c r="AL107" s="135">
        <f t="shared" si="14"/>
        <v>0.9516150995</v>
      </c>
      <c r="AM107" s="136">
        <v>2.1553118E7</v>
      </c>
      <c r="AN107" s="136">
        <v>3951776.0</v>
      </c>
      <c r="AO107" s="136">
        <v>2401793.0</v>
      </c>
      <c r="AP107" s="135">
        <f t="shared" si="15"/>
        <v>0.1833505482</v>
      </c>
      <c r="AQ107" s="135">
        <f t="shared" si="16"/>
        <v>0.1114359881</v>
      </c>
      <c r="AR107" s="134">
        <v>1.7327169E7</v>
      </c>
      <c r="AS107" s="136">
        <v>1.5103687E7</v>
      </c>
      <c r="AT107" s="136">
        <v>7821054.0</v>
      </c>
      <c r="AU107" s="135">
        <f t="shared" si="17"/>
        <v>0.871676556</v>
      </c>
      <c r="AV107" s="135">
        <f t="shared" si="18"/>
        <v>0.4513751785</v>
      </c>
      <c r="AW107" s="134">
        <f t="shared" si="19"/>
        <v>40349051</v>
      </c>
      <c r="AX107" s="136">
        <f t="shared" ref="AX107:AY107" si="214">AI107+AN107+AS107</f>
        <v>20586259</v>
      </c>
      <c r="AY107" s="138">
        <f t="shared" si="214"/>
        <v>11620545</v>
      </c>
      <c r="AZ107" s="135">
        <f t="shared" si="21"/>
        <v>0.510204292</v>
      </c>
      <c r="BA107" s="135">
        <f t="shared" si="22"/>
        <v>0.2880004538</v>
      </c>
      <c r="BB107" s="135"/>
      <c r="BC107" s="135"/>
      <c r="BD107" s="137"/>
      <c r="BE107" s="137"/>
      <c r="BF107" s="137"/>
      <c r="BG107" s="137"/>
      <c r="BH107" s="137"/>
      <c r="BI107" s="137"/>
      <c r="BJ107" s="137"/>
      <c r="BK107" s="137"/>
      <c r="BL107" s="137"/>
      <c r="BM107" s="137"/>
      <c r="BN107" s="137"/>
      <c r="BO107" s="137"/>
      <c r="BP107" s="137" t="s">
        <v>365</v>
      </c>
      <c r="BQ107" s="137" t="s">
        <v>366</v>
      </c>
      <c r="BR107" s="137" t="s">
        <v>340</v>
      </c>
      <c r="BS107" s="137" t="s">
        <v>340</v>
      </c>
    </row>
    <row r="108" ht="15.75" customHeight="1">
      <c r="A108" s="133">
        <v>44362.0</v>
      </c>
      <c r="B108" s="134">
        <v>112301.0</v>
      </c>
      <c r="C108" s="136">
        <v>135728.0</v>
      </c>
      <c r="D108" s="136">
        <v>120935.0</v>
      </c>
      <c r="E108" s="135">
        <f t="shared" si="3"/>
        <v>1.208609006</v>
      </c>
      <c r="F108" s="135">
        <f t="shared" si="4"/>
        <v>1.076882664</v>
      </c>
      <c r="G108" s="134">
        <v>911631.0</v>
      </c>
      <c r="H108" s="136">
        <v>595046.0</v>
      </c>
      <c r="I108" s="136">
        <v>535273.0</v>
      </c>
      <c r="J108" s="135">
        <f t="shared" si="5"/>
        <v>0.652726816</v>
      </c>
      <c r="K108" s="135">
        <f t="shared" si="6"/>
        <v>0.587159717</v>
      </c>
      <c r="L108" s="134">
        <v>1976757.0</v>
      </c>
      <c r="M108" s="136">
        <f t="shared" si="202"/>
        <v>2310799</v>
      </c>
      <c r="N108" s="136">
        <f t="shared" si="210"/>
        <v>1215119</v>
      </c>
      <c r="O108" s="135">
        <f t="shared" si="7"/>
        <v>1.168984858</v>
      </c>
      <c r="P108" s="135">
        <f t="shared" si="8"/>
        <v>0.6147032741</v>
      </c>
      <c r="Q108" s="134">
        <v>3000689.0</v>
      </c>
      <c r="R108" s="134">
        <v>3041573.0</v>
      </c>
      <c r="S108" s="134">
        <v>1871327.0</v>
      </c>
      <c r="T108" s="135">
        <f t="shared" si="11"/>
        <v>1.013624871</v>
      </c>
      <c r="U108" s="135">
        <f t="shared" si="12"/>
        <v>0.6236324391</v>
      </c>
      <c r="V108" s="134">
        <f t="shared" si="215"/>
        <v>75748</v>
      </c>
      <c r="W108" s="135"/>
      <c r="X108" s="135"/>
      <c r="Y108" s="135"/>
      <c r="Z108" s="135"/>
      <c r="AA108" s="135"/>
      <c r="AB108" s="135"/>
      <c r="AC108" s="134"/>
      <c r="AD108" s="134"/>
      <c r="AE108" s="134"/>
      <c r="AF108" s="134"/>
      <c r="AG108" s="134"/>
      <c r="AH108" s="134">
        <v>1468764.0</v>
      </c>
      <c r="AI108" s="136">
        <v>1531421.0</v>
      </c>
      <c r="AJ108" s="136">
        <v>1398335.0</v>
      </c>
      <c r="AK108" s="135">
        <f t="shared" si="13"/>
        <v>1.042659678</v>
      </c>
      <c r="AL108" s="135">
        <f t="shared" si="14"/>
        <v>0.9520487975</v>
      </c>
      <c r="AM108" s="136">
        <v>2.1553118E7</v>
      </c>
      <c r="AN108" s="136">
        <v>3990171.0</v>
      </c>
      <c r="AO108" s="136">
        <v>2415398.0</v>
      </c>
      <c r="AP108" s="135">
        <f t="shared" si="15"/>
        <v>0.185131961</v>
      </c>
      <c r="AQ108" s="135">
        <f t="shared" si="16"/>
        <v>0.1120672192</v>
      </c>
      <c r="AR108" s="134">
        <v>1.7327169E7</v>
      </c>
      <c r="AS108" s="136">
        <v>1.529991E7</v>
      </c>
      <c r="AT108" s="136">
        <v>7867826.0</v>
      </c>
      <c r="AU108" s="135">
        <f t="shared" si="17"/>
        <v>0.8830011412</v>
      </c>
      <c r="AV108" s="135">
        <f t="shared" si="18"/>
        <v>0.4540745231</v>
      </c>
      <c r="AW108" s="134">
        <f t="shared" si="19"/>
        <v>40349051</v>
      </c>
      <c r="AX108" s="136">
        <f t="shared" ref="AX108:AY108" si="216">AI108+AN108+AS108</f>
        <v>20821502</v>
      </c>
      <c r="AY108" s="138">
        <f t="shared" si="216"/>
        <v>11681559</v>
      </c>
      <c r="AZ108" s="135">
        <f t="shared" si="21"/>
        <v>0.5160344911</v>
      </c>
      <c r="BA108" s="135">
        <f t="shared" si="22"/>
        <v>0.2895126084</v>
      </c>
      <c r="BB108" s="135"/>
      <c r="BC108" s="135"/>
      <c r="BD108" s="137"/>
      <c r="BE108" s="137"/>
      <c r="BF108" s="137"/>
      <c r="BG108" s="137"/>
      <c r="BH108" s="137"/>
      <c r="BI108" s="137"/>
      <c r="BJ108" s="137"/>
      <c r="BK108" s="137"/>
      <c r="BL108" s="137"/>
      <c r="BM108" s="137"/>
      <c r="BN108" s="137"/>
      <c r="BO108" s="137"/>
      <c r="BP108" s="137" t="s">
        <v>367</v>
      </c>
      <c r="BQ108" s="137" t="s">
        <v>368</v>
      </c>
      <c r="BR108" s="137" t="s">
        <v>340</v>
      </c>
      <c r="BS108" s="137" t="s">
        <v>340</v>
      </c>
    </row>
    <row r="109" ht="15.75" customHeight="1">
      <c r="A109" s="133">
        <v>44363.0</v>
      </c>
      <c r="B109" s="134">
        <v>112301.0</v>
      </c>
      <c r="C109" s="136">
        <v>135728.0</v>
      </c>
      <c r="D109" s="136">
        <v>120935.0</v>
      </c>
      <c r="E109" s="135">
        <f t="shared" si="3"/>
        <v>1.208609006</v>
      </c>
      <c r="F109" s="135">
        <f t="shared" si="4"/>
        <v>1.076882664</v>
      </c>
      <c r="G109" s="134">
        <v>911631.0</v>
      </c>
      <c r="H109" s="136">
        <v>595046.0</v>
      </c>
      <c r="I109" s="136">
        <v>535273.0</v>
      </c>
      <c r="J109" s="135">
        <f t="shared" si="5"/>
        <v>0.652726816</v>
      </c>
      <c r="K109" s="135">
        <f t="shared" si="6"/>
        <v>0.587159717</v>
      </c>
      <c r="L109" s="134">
        <v>1976757.0</v>
      </c>
      <c r="M109" s="136">
        <f t="shared" si="202"/>
        <v>2400877</v>
      </c>
      <c r="N109" s="136">
        <f t="shared" si="210"/>
        <v>1218963</v>
      </c>
      <c r="O109" s="135">
        <f t="shared" si="7"/>
        <v>1.214553433</v>
      </c>
      <c r="P109" s="135">
        <f t="shared" si="8"/>
        <v>0.6166478733</v>
      </c>
      <c r="Q109" s="134">
        <v>3000689.0</v>
      </c>
      <c r="R109" s="134">
        <v>3131651.0</v>
      </c>
      <c r="S109" s="134">
        <v>1875171.0</v>
      </c>
      <c r="T109" s="135">
        <f t="shared" si="11"/>
        <v>1.043643976</v>
      </c>
      <c r="U109" s="135">
        <f t="shared" si="12"/>
        <v>0.6249134782</v>
      </c>
      <c r="V109" s="134">
        <f t="shared" si="215"/>
        <v>90078</v>
      </c>
      <c r="W109" s="135"/>
      <c r="X109" s="135"/>
      <c r="Y109" s="135"/>
      <c r="Z109" s="135"/>
      <c r="AA109" s="135"/>
      <c r="AB109" s="135"/>
      <c r="AC109" s="134"/>
      <c r="AD109" s="134"/>
      <c r="AE109" s="134"/>
      <c r="AF109" s="134"/>
      <c r="AG109" s="134"/>
      <c r="AH109" s="134">
        <v>1468764.0</v>
      </c>
      <c r="AI109" s="136">
        <v>1533279.0</v>
      </c>
      <c r="AJ109" s="136">
        <v>1400082.0</v>
      </c>
      <c r="AK109" s="135">
        <f t="shared" si="13"/>
        <v>1.043924688</v>
      </c>
      <c r="AL109" s="135">
        <f t="shared" si="14"/>
        <v>0.953238233</v>
      </c>
      <c r="AM109" s="136">
        <v>2.1553118E7</v>
      </c>
      <c r="AN109" s="136">
        <v>4096794.0</v>
      </c>
      <c r="AO109" s="136">
        <v>2450278.0</v>
      </c>
      <c r="AP109" s="135">
        <f t="shared" si="15"/>
        <v>0.1900789482</v>
      </c>
      <c r="AQ109" s="135">
        <f t="shared" si="16"/>
        <v>0.1136855466</v>
      </c>
      <c r="AR109" s="134">
        <v>1.7327169E7</v>
      </c>
      <c r="AS109" s="136">
        <v>1.5989147E7</v>
      </c>
      <c r="AT109" s="136">
        <v>7989034.0</v>
      </c>
      <c r="AU109" s="135">
        <f t="shared" si="17"/>
        <v>0.9227789606</v>
      </c>
      <c r="AV109" s="135">
        <f t="shared" si="18"/>
        <v>0.4610697801</v>
      </c>
      <c r="AW109" s="134">
        <f t="shared" si="19"/>
        <v>40349051</v>
      </c>
      <c r="AX109" s="136">
        <f t="shared" ref="AX109:AY109" si="217">AI109+AN109+AS109</f>
        <v>21619220</v>
      </c>
      <c r="AY109" s="138">
        <f t="shared" si="217"/>
        <v>11839394</v>
      </c>
      <c r="AZ109" s="135">
        <f t="shared" si="21"/>
        <v>0.5358049189</v>
      </c>
      <c r="BA109" s="135">
        <f t="shared" si="22"/>
        <v>0.2934243484</v>
      </c>
      <c r="BB109" s="135"/>
      <c r="BC109" s="135"/>
      <c r="BD109" s="137"/>
      <c r="BE109" s="137"/>
      <c r="BF109" s="137"/>
      <c r="BG109" s="137"/>
      <c r="BH109" s="137"/>
      <c r="BI109" s="137"/>
      <c r="BJ109" s="137"/>
      <c r="BK109" s="137"/>
      <c r="BL109" s="137"/>
      <c r="BM109" s="137"/>
      <c r="BN109" s="137"/>
      <c r="BO109" s="137"/>
      <c r="BP109" s="137" t="s">
        <v>369</v>
      </c>
      <c r="BQ109" s="137" t="s">
        <v>370</v>
      </c>
      <c r="BR109" s="137" t="s">
        <v>340</v>
      </c>
      <c r="BS109" s="137" t="s">
        <v>340</v>
      </c>
    </row>
    <row r="110" ht="15.75" customHeight="1">
      <c r="A110" s="133">
        <v>44364.0</v>
      </c>
      <c r="B110" s="134">
        <v>112301.0</v>
      </c>
      <c r="C110" s="136">
        <v>135728.0</v>
      </c>
      <c r="D110" s="136">
        <v>120935.0</v>
      </c>
      <c r="E110" s="135">
        <f t="shared" si="3"/>
        <v>1.208609006</v>
      </c>
      <c r="F110" s="135">
        <f t="shared" si="4"/>
        <v>1.076882664</v>
      </c>
      <c r="G110" s="134">
        <v>911631.0</v>
      </c>
      <c r="H110" s="136">
        <v>595046.0</v>
      </c>
      <c r="I110" s="136">
        <v>535273.0</v>
      </c>
      <c r="J110" s="135">
        <f t="shared" si="5"/>
        <v>0.652726816</v>
      </c>
      <c r="K110" s="135">
        <f t="shared" si="6"/>
        <v>0.587159717</v>
      </c>
      <c r="L110" s="134">
        <v>1976757.0</v>
      </c>
      <c r="M110" s="136">
        <f t="shared" si="202"/>
        <v>2400877</v>
      </c>
      <c r="N110" s="136">
        <f t="shared" si="210"/>
        <v>1218963</v>
      </c>
      <c r="O110" s="135">
        <f t="shared" si="7"/>
        <v>1.214553433</v>
      </c>
      <c r="P110" s="135">
        <f t="shared" si="8"/>
        <v>0.6166478733</v>
      </c>
      <c r="Q110" s="134">
        <v>3000689.0</v>
      </c>
      <c r="R110" s="134">
        <v>3131651.0</v>
      </c>
      <c r="S110" s="134">
        <v>1875171.0</v>
      </c>
      <c r="T110" s="135">
        <f t="shared" si="11"/>
        <v>1.043643976</v>
      </c>
      <c r="U110" s="135">
        <f t="shared" si="12"/>
        <v>0.6249134782</v>
      </c>
      <c r="V110" s="134">
        <f t="shared" si="215"/>
        <v>0</v>
      </c>
      <c r="W110" s="135"/>
      <c r="X110" s="135"/>
      <c r="Y110" s="135"/>
      <c r="Z110" s="135"/>
      <c r="AA110" s="135"/>
      <c r="AB110" s="135"/>
      <c r="AC110" s="134"/>
      <c r="AD110" s="134"/>
      <c r="AE110" s="134"/>
      <c r="AF110" s="134"/>
      <c r="AG110" s="134"/>
      <c r="AH110" s="134">
        <v>1468764.0</v>
      </c>
      <c r="AI110" s="136">
        <v>1533279.0</v>
      </c>
      <c r="AJ110" s="136">
        <v>1400082.0</v>
      </c>
      <c r="AK110" s="135">
        <f t="shared" si="13"/>
        <v>1.043924688</v>
      </c>
      <c r="AL110" s="135">
        <f t="shared" si="14"/>
        <v>0.953238233</v>
      </c>
      <c r="AM110" s="136">
        <v>2.1553118E7</v>
      </c>
      <c r="AN110" s="136">
        <v>4096794.0</v>
      </c>
      <c r="AO110" s="136">
        <v>2450278.0</v>
      </c>
      <c r="AP110" s="135">
        <f t="shared" si="15"/>
        <v>0.1900789482</v>
      </c>
      <c r="AQ110" s="135">
        <f t="shared" si="16"/>
        <v>0.1136855466</v>
      </c>
      <c r="AR110" s="134">
        <v>1.7327169E7</v>
      </c>
      <c r="AS110" s="136">
        <v>1.5989147E7</v>
      </c>
      <c r="AT110" s="136">
        <v>7989034.0</v>
      </c>
      <c r="AU110" s="135">
        <f t="shared" si="17"/>
        <v>0.9227789606</v>
      </c>
      <c r="AV110" s="135">
        <f t="shared" si="18"/>
        <v>0.4610697801</v>
      </c>
      <c r="AW110" s="134">
        <f t="shared" si="19"/>
        <v>40349051</v>
      </c>
      <c r="AX110" s="136">
        <f t="shared" ref="AX110:AY110" si="218">AI110+AN110+AS110</f>
        <v>21619220</v>
      </c>
      <c r="AY110" s="138">
        <f t="shared" si="218"/>
        <v>11839394</v>
      </c>
      <c r="AZ110" s="135">
        <f t="shared" si="21"/>
        <v>0.5358049189</v>
      </c>
      <c r="BA110" s="135">
        <f t="shared" si="22"/>
        <v>0.2934243484</v>
      </c>
      <c r="BB110" s="135"/>
      <c r="BC110" s="135"/>
      <c r="BD110" s="137"/>
      <c r="BE110" s="137"/>
      <c r="BF110" s="137"/>
      <c r="BG110" s="137"/>
      <c r="BH110" s="137"/>
      <c r="BI110" s="137"/>
      <c r="BJ110" s="137"/>
      <c r="BK110" s="137"/>
      <c r="BL110" s="137"/>
      <c r="BM110" s="137"/>
      <c r="BN110" s="137"/>
      <c r="BO110" s="137"/>
      <c r="BP110" s="137" t="s">
        <v>371</v>
      </c>
      <c r="BQ110" s="137" t="s">
        <v>372</v>
      </c>
      <c r="BR110" s="137" t="s">
        <v>340</v>
      </c>
      <c r="BS110" s="137" t="s">
        <v>340</v>
      </c>
    </row>
    <row r="111" ht="15.75" customHeight="1">
      <c r="A111" s="139">
        <v>44365.0</v>
      </c>
      <c r="B111" s="134">
        <v>112301.0</v>
      </c>
      <c r="C111" s="136">
        <v>135728.0</v>
      </c>
      <c r="D111" s="136">
        <v>120935.0</v>
      </c>
      <c r="E111" s="135">
        <f t="shared" si="3"/>
        <v>1.208609006</v>
      </c>
      <c r="F111" s="135">
        <f t="shared" si="4"/>
        <v>1.076882664</v>
      </c>
      <c r="G111" s="134">
        <v>911631.0</v>
      </c>
      <c r="H111" s="136">
        <v>595046.0</v>
      </c>
      <c r="I111" s="136">
        <v>535273.0</v>
      </c>
      <c r="J111" s="135">
        <f t="shared" si="5"/>
        <v>0.652726816</v>
      </c>
      <c r="K111" s="135">
        <f t="shared" si="6"/>
        <v>0.587159717</v>
      </c>
      <c r="L111" s="134">
        <v>1976757.0</v>
      </c>
      <c r="M111" s="136">
        <f t="shared" si="202"/>
        <v>2508477</v>
      </c>
      <c r="N111" s="136">
        <f t="shared" si="210"/>
        <v>1224789</v>
      </c>
      <c r="O111" s="135">
        <f t="shared" si="7"/>
        <v>1.268986021</v>
      </c>
      <c r="P111" s="135">
        <f t="shared" si="8"/>
        <v>0.6195951247</v>
      </c>
      <c r="Q111" s="134">
        <v>8815157.0</v>
      </c>
      <c r="R111" s="134">
        <v>3239251.0</v>
      </c>
      <c r="S111" s="134">
        <v>1880997.0</v>
      </c>
      <c r="T111" s="135">
        <f t="shared" si="11"/>
        <v>0.3674637899</v>
      </c>
      <c r="U111" s="135">
        <f t="shared" si="12"/>
        <v>0.2133821326</v>
      </c>
      <c r="V111" s="134">
        <f t="shared" si="215"/>
        <v>107600</v>
      </c>
      <c r="W111" s="134">
        <f t="shared" ref="W111:W140" si="224">S111-S110</f>
        <v>5826</v>
      </c>
      <c r="X111" s="137">
        <f t="shared" ref="X111:Z111" si="219">Q111-G111</f>
        <v>7903526</v>
      </c>
      <c r="Y111" s="134">
        <f t="shared" si="219"/>
        <v>2644205</v>
      </c>
      <c r="Z111" s="134">
        <f t="shared" si="219"/>
        <v>1345724</v>
      </c>
      <c r="AA111" s="135">
        <f t="shared" ref="AA111:AA140" si="226">Y111/X111</f>
        <v>0.3345601697</v>
      </c>
      <c r="AB111" s="135">
        <f t="shared" ref="AB111:AB140" si="227">Z111/X111</f>
        <v>0.1702688142</v>
      </c>
      <c r="AC111" s="134"/>
      <c r="AD111" s="134"/>
      <c r="AE111" s="134"/>
      <c r="AF111" s="134"/>
      <c r="AG111" s="134"/>
      <c r="AH111" s="134">
        <v>1468764.0</v>
      </c>
      <c r="AI111" s="136">
        <v>1534051.0</v>
      </c>
      <c r="AJ111" s="136">
        <v>1400958.0</v>
      </c>
      <c r="AK111" s="135">
        <f t="shared" si="13"/>
        <v>1.0444503</v>
      </c>
      <c r="AL111" s="135">
        <f t="shared" si="14"/>
        <v>0.9538346528</v>
      </c>
      <c r="AM111" s="136">
        <v>2.1553118E7</v>
      </c>
      <c r="AN111" s="136">
        <v>4135697.0</v>
      </c>
      <c r="AO111" s="136">
        <v>2472797.0</v>
      </c>
      <c r="AP111" s="135">
        <f t="shared" si="15"/>
        <v>0.1918839307</v>
      </c>
      <c r="AQ111" s="135">
        <f t="shared" si="16"/>
        <v>0.1147303606</v>
      </c>
      <c r="AR111" s="134">
        <v>1.7327169E7</v>
      </c>
      <c r="AS111" s="136">
        <v>1.6238687E7</v>
      </c>
      <c r="AT111" s="136">
        <v>8067317.0</v>
      </c>
      <c r="AU111" s="135">
        <f t="shared" si="17"/>
        <v>0.9371806208</v>
      </c>
      <c r="AV111" s="135">
        <f t="shared" si="18"/>
        <v>0.4655877137</v>
      </c>
      <c r="AW111" s="134">
        <v>1.81554465E8</v>
      </c>
      <c r="AX111" s="136">
        <f t="shared" ref="AX111:AY111" si="220">AI111+AN111+AS111</f>
        <v>21908435</v>
      </c>
      <c r="AY111" s="138">
        <f t="shared" si="220"/>
        <v>11941072</v>
      </c>
      <c r="AZ111" s="135">
        <f t="shared" si="21"/>
        <v>0.1206714195</v>
      </c>
      <c r="BA111" s="135">
        <f t="shared" si="22"/>
        <v>0.06577129348</v>
      </c>
      <c r="BB111" s="134">
        <f t="shared" ref="BB111:BC111" si="221">AX111-AX110</f>
        <v>289215</v>
      </c>
      <c r="BC111" s="137">
        <f t="shared" si="221"/>
        <v>101678</v>
      </c>
      <c r="BD111" s="137">
        <f t="shared" ref="BD111:BF111" si="222">AW111-AM111</f>
        <v>160001347</v>
      </c>
      <c r="BE111" s="137">
        <f t="shared" si="222"/>
        <v>17772738</v>
      </c>
      <c r="BF111" s="137">
        <f t="shared" si="222"/>
        <v>9468275</v>
      </c>
      <c r="BG111" s="135">
        <f t="shared" ref="BG111:BG140" si="231">BE111/BD111</f>
        <v>0.1110786774</v>
      </c>
      <c r="BH111" s="135">
        <f t="shared" ref="BH111:BH140" si="232">BF111/BD111</f>
        <v>0.05917622056</v>
      </c>
      <c r="BI111" s="135"/>
      <c r="BJ111" s="135"/>
      <c r="BK111" s="135"/>
      <c r="BL111" s="135"/>
      <c r="BM111" s="135"/>
      <c r="BN111" s="135">
        <f t="shared" ref="BN111:BO111" si="223">V111/BB111</f>
        <v>0.3720415608</v>
      </c>
      <c r="BO111" s="135">
        <f t="shared" si="223"/>
        <v>0.05729853066</v>
      </c>
      <c r="BP111" s="137" t="s">
        <v>373</v>
      </c>
      <c r="BQ111" s="137" t="s">
        <v>374</v>
      </c>
      <c r="BR111" s="137" t="s">
        <v>340</v>
      </c>
      <c r="BS111" s="137" t="s">
        <v>340</v>
      </c>
    </row>
    <row r="112" ht="15.75" customHeight="1">
      <c r="A112" s="133">
        <v>44366.0</v>
      </c>
      <c r="B112" s="134">
        <v>112301.0</v>
      </c>
      <c r="C112" s="136">
        <v>135728.0</v>
      </c>
      <c r="D112" s="136">
        <v>120935.0</v>
      </c>
      <c r="E112" s="135">
        <f t="shared" si="3"/>
        <v>1.208609006</v>
      </c>
      <c r="F112" s="135">
        <f t="shared" si="4"/>
        <v>1.076882664</v>
      </c>
      <c r="G112" s="134">
        <v>911631.0</v>
      </c>
      <c r="H112" s="136">
        <v>595046.0</v>
      </c>
      <c r="I112" s="136">
        <v>535273.0</v>
      </c>
      <c r="J112" s="135">
        <f t="shared" si="5"/>
        <v>0.652726816</v>
      </c>
      <c r="K112" s="135">
        <f t="shared" si="6"/>
        <v>0.587159717</v>
      </c>
      <c r="L112" s="134">
        <v>1976757.0</v>
      </c>
      <c r="M112" s="136">
        <f t="shared" si="202"/>
        <v>2613480</v>
      </c>
      <c r="N112" s="136">
        <f t="shared" si="210"/>
        <v>1230115</v>
      </c>
      <c r="O112" s="135">
        <f t="shared" si="7"/>
        <v>1.322104841</v>
      </c>
      <c r="P112" s="135">
        <f t="shared" si="8"/>
        <v>0.6222894367</v>
      </c>
      <c r="Q112" s="134">
        <v>8815157.0</v>
      </c>
      <c r="R112" s="134">
        <v>3344254.0</v>
      </c>
      <c r="S112" s="134">
        <v>1886323.0</v>
      </c>
      <c r="T112" s="135">
        <f t="shared" si="11"/>
        <v>0.3793754326</v>
      </c>
      <c r="U112" s="135">
        <f t="shared" si="12"/>
        <v>0.2139863192</v>
      </c>
      <c r="V112" s="134">
        <f t="shared" si="215"/>
        <v>105003</v>
      </c>
      <c r="W112" s="134">
        <f t="shared" si="224"/>
        <v>5326</v>
      </c>
      <c r="X112" s="137">
        <f t="shared" ref="X112:Z112" si="225">Q112-G112</f>
        <v>7903526</v>
      </c>
      <c r="Y112" s="134">
        <f t="shared" si="225"/>
        <v>2749208</v>
      </c>
      <c r="Z112" s="134">
        <f t="shared" si="225"/>
        <v>1351050</v>
      </c>
      <c r="AA112" s="135">
        <f t="shared" si="226"/>
        <v>0.347845759</v>
      </c>
      <c r="AB112" s="135">
        <f t="shared" si="227"/>
        <v>0.1709426906</v>
      </c>
      <c r="AC112" s="134"/>
      <c r="AD112" s="134"/>
      <c r="AE112" s="134"/>
      <c r="AF112" s="134"/>
      <c r="AG112" s="134"/>
      <c r="AH112" s="134">
        <v>1468764.0</v>
      </c>
      <c r="AI112" s="136">
        <v>1535289.0</v>
      </c>
      <c r="AJ112" s="136">
        <v>1402181.0</v>
      </c>
      <c r="AK112" s="135">
        <f t="shared" si="13"/>
        <v>1.045293185</v>
      </c>
      <c r="AL112" s="135">
        <f t="shared" si="14"/>
        <v>0.9546673257</v>
      </c>
      <c r="AM112" s="136">
        <v>2.1553118E7</v>
      </c>
      <c r="AN112" s="136">
        <v>4187449.0</v>
      </c>
      <c r="AO112" s="136">
        <v>2502835.0</v>
      </c>
      <c r="AP112" s="135">
        <f t="shared" si="15"/>
        <v>0.1942850682</v>
      </c>
      <c r="AQ112" s="135">
        <f t="shared" si="16"/>
        <v>0.1161240337</v>
      </c>
      <c r="AR112" s="134">
        <v>1.7327169E7</v>
      </c>
      <c r="AS112" s="136">
        <v>1.6638134E7</v>
      </c>
      <c r="AT112" s="136">
        <v>8165715.0</v>
      </c>
      <c r="AU112" s="135">
        <f t="shared" si="17"/>
        <v>0.9602338385</v>
      </c>
      <c r="AV112" s="135">
        <f t="shared" si="18"/>
        <v>0.471266541</v>
      </c>
      <c r="AW112" s="134">
        <v>1.81554465E8</v>
      </c>
      <c r="AX112" s="136">
        <f t="shared" ref="AX112:AY112" si="228">AI112+AN112+AS112</f>
        <v>22360872</v>
      </c>
      <c r="AY112" s="138">
        <f t="shared" si="228"/>
        <v>12070731</v>
      </c>
      <c r="AZ112" s="135">
        <f t="shared" si="21"/>
        <v>0.1231634375</v>
      </c>
      <c r="BA112" s="135">
        <f t="shared" si="22"/>
        <v>0.06648545383</v>
      </c>
      <c r="BB112" s="134">
        <f t="shared" ref="BB112:BC112" si="229">AX112-AX111</f>
        <v>452437</v>
      </c>
      <c r="BC112" s="137">
        <f t="shared" si="229"/>
        <v>129659</v>
      </c>
      <c r="BD112" s="137">
        <f t="shared" ref="BD112:BF112" si="230">AW112-AM112</f>
        <v>160001347</v>
      </c>
      <c r="BE112" s="137">
        <f t="shared" si="230"/>
        <v>18173423</v>
      </c>
      <c r="BF112" s="137">
        <f t="shared" si="230"/>
        <v>9567896</v>
      </c>
      <c r="BG112" s="135">
        <f t="shared" si="231"/>
        <v>0.1135829375</v>
      </c>
      <c r="BH112" s="135">
        <f t="shared" si="232"/>
        <v>0.05979884657</v>
      </c>
      <c r="BI112" s="135"/>
      <c r="BJ112" s="135"/>
      <c r="BK112" s="135"/>
      <c r="BL112" s="135"/>
      <c r="BM112" s="135"/>
      <c r="BN112" s="135">
        <f t="shared" ref="BN112:BO112" si="233">V112/BB112</f>
        <v>0.2320831409</v>
      </c>
      <c r="BO112" s="135">
        <f t="shared" si="233"/>
        <v>0.04107697884</v>
      </c>
      <c r="BP112" s="137" t="s">
        <v>375</v>
      </c>
      <c r="BQ112" s="137" t="s">
        <v>376</v>
      </c>
      <c r="BR112" s="137" t="s">
        <v>340</v>
      </c>
      <c r="BS112" s="137" t="s">
        <v>340</v>
      </c>
    </row>
    <row r="113" ht="15.75" customHeight="1">
      <c r="A113" s="133">
        <v>44367.0</v>
      </c>
      <c r="B113" s="140">
        <v>112301.0</v>
      </c>
      <c r="C113" s="141">
        <v>135728.0</v>
      </c>
      <c r="D113" s="141">
        <v>121377.0</v>
      </c>
      <c r="E113" s="135">
        <f t="shared" si="3"/>
        <v>1.208609006</v>
      </c>
      <c r="F113" s="135">
        <f t="shared" si="4"/>
        <v>1.080818515</v>
      </c>
      <c r="G113" s="140">
        <v>911631.0</v>
      </c>
      <c r="H113" s="141">
        <v>595654.0</v>
      </c>
      <c r="I113" s="141">
        <v>535273.0</v>
      </c>
      <c r="J113" s="135">
        <f t="shared" si="5"/>
        <v>0.6533937525</v>
      </c>
      <c r="K113" s="135">
        <f t="shared" si="6"/>
        <v>0.587159717</v>
      </c>
      <c r="L113" s="140">
        <v>1976757.0</v>
      </c>
      <c r="M113" s="136">
        <f t="shared" si="202"/>
        <v>2653322</v>
      </c>
      <c r="N113" s="136">
        <f t="shared" si="210"/>
        <v>1230107</v>
      </c>
      <c r="O113" s="135">
        <f t="shared" si="7"/>
        <v>1.342260075</v>
      </c>
      <c r="P113" s="135">
        <f t="shared" si="8"/>
        <v>0.6222853897</v>
      </c>
      <c r="Q113" s="140">
        <v>8815157.0</v>
      </c>
      <c r="R113" s="140">
        <v>3384704.0</v>
      </c>
      <c r="S113" s="140">
        <v>1886757.0</v>
      </c>
      <c r="T113" s="135">
        <f t="shared" si="11"/>
        <v>0.38396412</v>
      </c>
      <c r="U113" s="135">
        <f t="shared" si="12"/>
        <v>0.2140355526</v>
      </c>
      <c r="V113" s="134">
        <f t="shared" si="215"/>
        <v>40450</v>
      </c>
      <c r="W113" s="134">
        <f t="shared" si="224"/>
        <v>434</v>
      </c>
      <c r="X113" s="137">
        <f t="shared" ref="X113:Z113" si="234">Q113-G113</f>
        <v>7903526</v>
      </c>
      <c r="Y113" s="134">
        <f t="shared" si="234"/>
        <v>2789050</v>
      </c>
      <c r="Z113" s="134">
        <f t="shared" si="234"/>
        <v>1351484</v>
      </c>
      <c r="AA113" s="135">
        <f t="shared" si="226"/>
        <v>0.3528868001</v>
      </c>
      <c r="AB113" s="135">
        <f t="shared" si="227"/>
        <v>0.1709976028</v>
      </c>
      <c r="AC113" s="140"/>
      <c r="AD113" s="140"/>
      <c r="AE113" s="140"/>
      <c r="AF113" s="140"/>
      <c r="AG113" s="140"/>
      <c r="AH113" s="140">
        <v>1468764.0</v>
      </c>
      <c r="AI113" s="141">
        <v>1536674.0</v>
      </c>
      <c r="AJ113" s="141">
        <v>1403648.0</v>
      </c>
      <c r="AK113" s="140" t="s">
        <v>377</v>
      </c>
      <c r="AL113" s="140" t="s">
        <v>378</v>
      </c>
      <c r="AM113" s="141">
        <v>2.1553118E7</v>
      </c>
      <c r="AN113" s="141">
        <v>4241449.0</v>
      </c>
      <c r="AO113" s="141">
        <v>2535874.0</v>
      </c>
      <c r="AP113" s="140" t="s">
        <v>379</v>
      </c>
      <c r="AQ113" s="140" t="s">
        <v>182</v>
      </c>
      <c r="AR113" s="140">
        <v>1.7327169E7</v>
      </c>
      <c r="AS113" s="141">
        <v>1.7120152E7</v>
      </c>
      <c r="AT113" s="141">
        <v>8263216.0</v>
      </c>
      <c r="AU113" s="140" t="s">
        <v>380</v>
      </c>
      <c r="AV113" s="140" t="s">
        <v>381</v>
      </c>
      <c r="AW113" s="140">
        <v>1.81554465E8</v>
      </c>
      <c r="AX113" s="136">
        <f t="shared" ref="AX113:AY113" si="235">AI113+AN113+AS113</f>
        <v>22898275</v>
      </c>
      <c r="AY113" s="138">
        <f t="shared" si="235"/>
        <v>12202738</v>
      </c>
      <c r="AZ113" s="140" t="s">
        <v>225</v>
      </c>
      <c r="BA113" s="140" t="s">
        <v>141</v>
      </c>
      <c r="BB113" s="134">
        <f t="shared" ref="BB113:BC113" si="236">AX113-AX112</f>
        <v>537403</v>
      </c>
      <c r="BC113" s="137">
        <f t="shared" si="236"/>
        <v>132007</v>
      </c>
      <c r="BD113" s="137">
        <f t="shared" ref="BD113:BF113" si="237">AW113-AM113</f>
        <v>160001347</v>
      </c>
      <c r="BE113" s="137">
        <f t="shared" si="237"/>
        <v>18656826</v>
      </c>
      <c r="BF113" s="137">
        <f t="shared" si="237"/>
        <v>9666864</v>
      </c>
      <c r="BG113" s="135">
        <f t="shared" si="231"/>
        <v>0.1166041808</v>
      </c>
      <c r="BH113" s="135">
        <f t="shared" si="232"/>
        <v>0.06041739136</v>
      </c>
      <c r="BI113" s="135"/>
      <c r="BJ113" s="135"/>
      <c r="BK113" s="135"/>
      <c r="BL113" s="135"/>
      <c r="BM113" s="135"/>
      <c r="BN113" s="135">
        <f t="shared" ref="BN113:BO113" si="238">V113/BB113</f>
        <v>0.07526939745</v>
      </c>
      <c r="BO113" s="135">
        <f t="shared" si="238"/>
        <v>0.00328770444</v>
      </c>
      <c r="BP113" s="142" t="s">
        <v>382</v>
      </c>
      <c r="BQ113" s="142" t="s">
        <v>383</v>
      </c>
      <c r="BR113" s="142" t="s">
        <v>340</v>
      </c>
      <c r="BS113" s="142" t="s">
        <v>340</v>
      </c>
    </row>
    <row r="114" ht="15.75" customHeight="1">
      <c r="A114" s="133">
        <v>44368.0</v>
      </c>
      <c r="B114" s="140">
        <v>112301.0</v>
      </c>
      <c r="C114" s="141">
        <v>135728.0</v>
      </c>
      <c r="D114" s="141">
        <v>121377.0</v>
      </c>
      <c r="E114" s="135">
        <f t="shared" si="3"/>
        <v>1.208609006</v>
      </c>
      <c r="F114" s="135">
        <f t="shared" si="4"/>
        <v>1.080818515</v>
      </c>
      <c r="G114" s="140">
        <v>911631.0</v>
      </c>
      <c r="H114" s="141">
        <v>595654.0</v>
      </c>
      <c r="I114" s="141">
        <v>535273.0</v>
      </c>
      <c r="J114" s="135">
        <f t="shared" si="5"/>
        <v>0.6533937525</v>
      </c>
      <c r="K114" s="135">
        <f t="shared" si="6"/>
        <v>0.587159717</v>
      </c>
      <c r="L114" s="140">
        <v>1976757.0</v>
      </c>
      <c r="M114" s="136">
        <f t="shared" si="202"/>
        <v>2668463</v>
      </c>
      <c r="N114" s="136">
        <f t="shared" si="210"/>
        <v>1230605</v>
      </c>
      <c r="O114" s="135">
        <f t="shared" si="7"/>
        <v>1.349919591</v>
      </c>
      <c r="P114" s="135">
        <f t="shared" si="8"/>
        <v>0.6225373174</v>
      </c>
      <c r="Q114" s="140">
        <v>8815157.0</v>
      </c>
      <c r="R114" s="140">
        <v>3399845.0</v>
      </c>
      <c r="S114" s="140">
        <v>1887255.0</v>
      </c>
      <c r="T114" s="135">
        <f t="shared" si="11"/>
        <v>0.3856817298</v>
      </c>
      <c r="U114" s="135">
        <f t="shared" si="12"/>
        <v>0.2140920462</v>
      </c>
      <c r="V114" s="134">
        <f t="shared" si="215"/>
        <v>15141</v>
      </c>
      <c r="W114" s="134">
        <f t="shared" si="224"/>
        <v>498</v>
      </c>
      <c r="X114" s="137">
        <f t="shared" ref="X114:Z114" si="239">Q114-G114</f>
        <v>7903526</v>
      </c>
      <c r="Y114" s="134">
        <f t="shared" si="239"/>
        <v>2804191</v>
      </c>
      <c r="Z114" s="134">
        <f t="shared" si="239"/>
        <v>1351982</v>
      </c>
      <c r="AA114" s="135">
        <f t="shared" si="226"/>
        <v>0.3548025274</v>
      </c>
      <c r="AB114" s="135">
        <f t="shared" si="227"/>
        <v>0.1710606127</v>
      </c>
      <c r="AC114" s="140"/>
      <c r="AD114" s="140"/>
      <c r="AE114" s="140"/>
      <c r="AF114" s="140"/>
      <c r="AG114" s="140"/>
      <c r="AH114" s="140">
        <v>1468764.0</v>
      </c>
      <c r="AI114" s="141">
        <v>1536746.0</v>
      </c>
      <c r="AJ114" s="141">
        <v>1403741.0</v>
      </c>
      <c r="AK114" s="140" t="s">
        <v>377</v>
      </c>
      <c r="AL114" s="140" t="s">
        <v>378</v>
      </c>
      <c r="AM114" s="141">
        <v>2.1553118E7</v>
      </c>
      <c r="AN114" s="141">
        <v>4244166.0</v>
      </c>
      <c r="AO114" s="141">
        <v>2536966.0</v>
      </c>
      <c r="AP114" s="140" t="s">
        <v>379</v>
      </c>
      <c r="AQ114" s="140" t="s">
        <v>182</v>
      </c>
      <c r="AR114" s="140">
        <v>1.7327169E7</v>
      </c>
      <c r="AS114" s="141">
        <v>1.7159788E7</v>
      </c>
      <c r="AT114" s="141">
        <v>8267637.0</v>
      </c>
      <c r="AU114" s="140" t="s">
        <v>380</v>
      </c>
      <c r="AV114" s="140" t="s">
        <v>381</v>
      </c>
      <c r="AW114" s="140">
        <v>1.81554465E8</v>
      </c>
      <c r="AX114" s="136">
        <f t="shared" ref="AX114:AY114" si="240">AI114+AN114+AS114</f>
        <v>22940700</v>
      </c>
      <c r="AY114" s="138">
        <f t="shared" si="240"/>
        <v>12208344</v>
      </c>
      <c r="AZ114" s="140" t="s">
        <v>225</v>
      </c>
      <c r="BA114" s="140" t="s">
        <v>141</v>
      </c>
      <c r="BB114" s="134">
        <f t="shared" ref="BB114:BC114" si="241">AX114-AX113</f>
        <v>42425</v>
      </c>
      <c r="BC114" s="137">
        <f t="shared" si="241"/>
        <v>5606</v>
      </c>
      <c r="BD114" s="137">
        <f t="shared" ref="BD114:BF114" si="242">AW114-AM114</f>
        <v>160001347</v>
      </c>
      <c r="BE114" s="137">
        <f t="shared" si="242"/>
        <v>18696534</v>
      </c>
      <c r="BF114" s="137">
        <f t="shared" si="242"/>
        <v>9671378</v>
      </c>
      <c r="BG114" s="135">
        <f t="shared" si="231"/>
        <v>0.1168523537</v>
      </c>
      <c r="BH114" s="135">
        <f t="shared" si="232"/>
        <v>0.06044560362</v>
      </c>
      <c r="BI114" s="135"/>
      <c r="BJ114" s="135"/>
      <c r="BK114" s="135"/>
      <c r="BL114" s="135"/>
      <c r="BM114" s="135"/>
      <c r="BN114" s="135">
        <f t="shared" ref="BN114:BO114" si="243">V114/BB114</f>
        <v>0.356888627</v>
      </c>
      <c r="BO114" s="135">
        <f t="shared" si="243"/>
        <v>0.08883339279</v>
      </c>
      <c r="BP114" s="142" t="s">
        <v>384</v>
      </c>
      <c r="BQ114" s="142" t="s">
        <v>385</v>
      </c>
      <c r="BR114" s="142" t="s">
        <v>340</v>
      </c>
      <c r="BS114" s="142" t="s">
        <v>340</v>
      </c>
    </row>
    <row r="115" ht="15.75" customHeight="1">
      <c r="A115" s="133">
        <v>44369.0</v>
      </c>
      <c r="B115" s="140">
        <v>112301.0</v>
      </c>
      <c r="C115" s="141">
        <v>135728.0</v>
      </c>
      <c r="D115" s="141">
        <v>121377.0</v>
      </c>
      <c r="E115" s="135">
        <f t="shared" si="3"/>
        <v>1.208609006</v>
      </c>
      <c r="F115" s="135">
        <f t="shared" si="4"/>
        <v>1.080818515</v>
      </c>
      <c r="G115" s="140">
        <v>911631.0</v>
      </c>
      <c r="H115" s="141">
        <v>595654.0</v>
      </c>
      <c r="I115" s="141">
        <v>535273.0</v>
      </c>
      <c r="J115" s="135">
        <f t="shared" si="5"/>
        <v>0.6533937525</v>
      </c>
      <c r="K115" s="135">
        <f t="shared" si="6"/>
        <v>0.587159717</v>
      </c>
      <c r="L115" s="140">
        <v>1976757.0</v>
      </c>
      <c r="M115" s="136">
        <f t="shared" si="202"/>
        <v>2781630</v>
      </c>
      <c r="N115" s="136">
        <f t="shared" si="210"/>
        <v>1235008</v>
      </c>
      <c r="O115" s="135">
        <f t="shared" si="7"/>
        <v>1.407168408</v>
      </c>
      <c r="P115" s="135">
        <f t="shared" si="8"/>
        <v>0.624764703</v>
      </c>
      <c r="Q115" s="140">
        <v>8815157.0</v>
      </c>
      <c r="R115" s="140">
        <v>3513012.0</v>
      </c>
      <c r="S115" s="140">
        <v>1891658.0</v>
      </c>
      <c r="T115" s="135">
        <f t="shared" si="11"/>
        <v>0.3985195045</v>
      </c>
      <c r="U115" s="135">
        <f t="shared" si="12"/>
        <v>0.2145915268</v>
      </c>
      <c r="V115" s="134">
        <f t="shared" si="215"/>
        <v>113167</v>
      </c>
      <c r="W115" s="134">
        <f t="shared" si="224"/>
        <v>4403</v>
      </c>
      <c r="X115" s="137">
        <f t="shared" ref="X115:Z115" si="244">Q115-G115</f>
        <v>7903526</v>
      </c>
      <c r="Y115" s="134">
        <f t="shared" si="244"/>
        <v>2917358</v>
      </c>
      <c r="Z115" s="134">
        <f t="shared" si="244"/>
        <v>1356385</v>
      </c>
      <c r="AA115" s="135">
        <f t="shared" si="226"/>
        <v>0.3691210733</v>
      </c>
      <c r="AB115" s="135">
        <f t="shared" si="227"/>
        <v>0.1716177058</v>
      </c>
      <c r="AC115" s="140"/>
      <c r="AD115" s="140"/>
      <c r="AE115" s="140"/>
      <c r="AF115" s="140"/>
      <c r="AG115" s="140"/>
      <c r="AH115" s="140">
        <v>1468764.0</v>
      </c>
      <c r="AI115" s="141">
        <v>1537962.0</v>
      </c>
      <c r="AJ115" s="141">
        <v>1405320.0</v>
      </c>
      <c r="AK115" s="140" t="s">
        <v>377</v>
      </c>
      <c r="AL115" s="140" t="s">
        <v>378</v>
      </c>
      <c r="AM115" s="141">
        <v>2.1553118E7</v>
      </c>
      <c r="AN115" s="141">
        <v>4297454.0</v>
      </c>
      <c r="AO115" s="141">
        <v>2566748.0</v>
      </c>
      <c r="AP115" s="140" t="s">
        <v>379</v>
      </c>
      <c r="AQ115" s="140" t="s">
        <v>182</v>
      </c>
      <c r="AR115" s="140">
        <v>1.7327169E7</v>
      </c>
      <c r="AS115" s="141">
        <v>1.7587982E7</v>
      </c>
      <c r="AT115" s="141">
        <v>8391162.0</v>
      </c>
      <c r="AU115" s="140" t="s">
        <v>380</v>
      </c>
      <c r="AV115" s="140" t="s">
        <v>381</v>
      </c>
      <c r="AW115" s="140">
        <v>1.81554465E8</v>
      </c>
      <c r="AX115" s="136">
        <f t="shared" ref="AX115:AY115" si="245">AI115+AN115+AS115</f>
        <v>23423398</v>
      </c>
      <c r="AY115" s="138">
        <f t="shared" si="245"/>
        <v>12363230</v>
      </c>
      <c r="AZ115" s="140" t="s">
        <v>225</v>
      </c>
      <c r="BA115" s="140" t="s">
        <v>141</v>
      </c>
      <c r="BB115" s="134">
        <f t="shared" ref="BB115:BC115" si="246">AX115-AX114</f>
        <v>482698</v>
      </c>
      <c r="BC115" s="137">
        <f t="shared" si="246"/>
        <v>154886</v>
      </c>
      <c r="BD115" s="137">
        <f t="shared" ref="BD115:BF115" si="247">AW115-AM115</f>
        <v>160001347</v>
      </c>
      <c r="BE115" s="137">
        <f t="shared" si="247"/>
        <v>19125944</v>
      </c>
      <c r="BF115" s="137">
        <f t="shared" si="247"/>
        <v>9796482</v>
      </c>
      <c r="BG115" s="135">
        <f t="shared" si="231"/>
        <v>0.1195361437</v>
      </c>
      <c r="BH115" s="135">
        <f t="shared" si="232"/>
        <v>0.06122749704</v>
      </c>
      <c r="BI115" s="135"/>
      <c r="BJ115" s="135"/>
      <c r="BK115" s="135"/>
      <c r="BL115" s="135"/>
      <c r="BM115" s="135"/>
      <c r="BN115" s="135">
        <f t="shared" ref="BN115:BO115" si="248">V115/BB115</f>
        <v>0.234446797</v>
      </c>
      <c r="BO115" s="135">
        <f t="shared" si="248"/>
        <v>0.02842735948</v>
      </c>
      <c r="BP115" s="142" t="s">
        <v>386</v>
      </c>
      <c r="BQ115" s="142" t="s">
        <v>387</v>
      </c>
      <c r="BR115" s="142" t="s">
        <v>340</v>
      </c>
      <c r="BS115" s="142" t="s">
        <v>340</v>
      </c>
    </row>
    <row r="116" ht="15.75" customHeight="1">
      <c r="A116" s="133">
        <v>44370.0</v>
      </c>
      <c r="B116" s="140">
        <v>112301.0</v>
      </c>
      <c r="C116" s="141">
        <v>135728.0</v>
      </c>
      <c r="D116" s="141">
        <v>121377.0</v>
      </c>
      <c r="E116" s="135">
        <f t="shared" si="3"/>
        <v>1.208609006</v>
      </c>
      <c r="F116" s="135">
        <f t="shared" si="4"/>
        <v>1.080818515</v>
      </c>
      <c r="G116" s="140">
        <v>911631.0</v>
      </c>
      <c r="H116" s="141">
        <v>595654.0</v>
      </c>
      <c r="I116" s="141">
        <v>535273.0</v>
      </c>
      <c r="J116" s="135">
        <f t="shared" si="5"/>
        <v>0.6533937525</v>
      </c>
      <c r="K116" s="135">
        <f t="shared" si="6"/>
        <v>0.587159717</v>
      </c>
      <c r="L116" s="140">
        <v>1976757.0</v>
      </c>
      <c r="M116" s="136">
        <f t="shared" si="202"/>
        <v>2861777</v>
      </c>
      <c r="N116" s="136">
        <f t="shared" si="210"/>
        <v>1238158</v>
      </c>
      <c r="O116" s="135">
        <f t="shared" si="7"/>
        <v>1.447713098</v>
      </c>
      <c r="P116" s="135">
        <f t="shared" si="8"/>
        <v>0.6263582221</v>
      </c>
      <c r="Q116" s="140">
        <v>8815157.0</v>
      </c>
      <c r="R116" s="140">
        <v>3593159.0</v>
      </c>
      <c r="S116" s="140">
        <v>1894808.0</v>
      </c>
      <c r="T116" s="135">
        <f t="shared" si="11"/>
        <v>0.4076114583</v>
      </c>
      <c r="U116" s="135">
        <f t="shared" si="12"/>
        <v>0.2149488659</v>
      </c>
      <c r="V116" s="134">
        <f t="shared" si="215"/>
        <v>80147</v>
      </c>
      <c r="W116" s="134">
        <f t="shared" si="224"/>
        <v>3150</v>
      </c>
      <c r="X116" s="137">
        <f t="shared" ref="X116:Z116" si="249">Q116-G116</f>
        <v>7903526</v>
      </c>
      <c r="Y116" s="134">
        <f t="shared" si="249"/>
        <v>2997505</v>
      </c>
      <c r="Z116" s="134">
        <f t="shared" si="249"/>
        <v>1359535</v>
      </c>
      <c r="AA116" s="135">
        <f t="shared" si="226"/>
        <v>0.3792617371</v>
      </c>
      <c r="AB116" s="135">
        <f t="shared" si="227"/>
        <v>0.1720162621</v>
      </c>
      <c r="AC116" s="140"/>
      <c r="AD116" s="140"/>
      <c r="AE116" s="140"/>
      <c r="AF116" s="140"/>
      <c r="AG116" s="140"/>
      <c r="AH116" s="140">
        <v>1468764.0</v>
      </c>
      <c r="AI116" s="141">
        <v>1539429.0</v>
      </c>
      <c r="AJ116" s="141">
        <v>1407070.0</v>
      </c>
      <c r="AK116" s="140" t="s">
        <v>377</v>
      </c>
      <c r="AL116" s="140" t="s">
        <v>378</v>
      </c>
      <c r="AM116" s="141">
        <v>2.1553118E7</v>
      </c>
      <c r="AN116" s="141">
        <v>4330129.0</v>
      </c>
      <c r="AO116" s="141">
        <v>2601206.0</v>
      </c>
      <c r="AP116" s="140" t="s">
        <v>379</v>
      </c>
      <c r="AQ116" s="140" t="s">
        <v>182</v>
      </c>
      <c r="AR116" s="140">
        <v>1.7327169E7</v>
      </c>
      <c r="AS116" s="141">
        <v>1.8017043E7</v>
      </c>
      <c r="AT116" s="141">
        <v>8537350.0</v>
      </c>
      <c r="AU116" s="140" t="s">
        <v>380</v>
      </c>
      <c r="AV116" s="140" t="s">
        <v>381</v>
      </c>
      <c r="AW116" s="140">
        <v>1.81554465E8</v>
      </c>
      <c r="AX116" s="136">
        <f t="shared" ref="AX116:AY116" si="250">AI116+AN116+AS116</f>
        <v>23886601</v>
      </c>
      <c r="AY116" s="138">
        <f t="shared" si="250"/>
        <v>12545626</v>
      </c>
      <c r="AZ116" s="140" t="s">
        <v>225</v>
      </c>
      <c r="BA116" s="140" t="s">
        <v>141</v>
      </c>
      <c r="BB116" s="134">
        <f t="shared" ref="BB116:BC116" si="251">AX116-AX115</f>
        <v>463203</v>
      </c>
      <c r="BC116" s="137">
        <f t="shared" si="251"/>
        <v>182396</v>
      </c>
      <c r="BD116" s="137">
        <f t="shared" ref="BD116:BF116" si="252">AW116-AM116</f>
        <v>160001347</v>
      </c>
      <c r="BE116" s="137">
        <f t="shared" si="252"/>
        <v>19556472</v>
      </c>
      <c r="BF116" s="137">
        <f t="shared" si="252"/>
        <v>9944420</v>
      </c>
      <c r="BG116" s="135">
        <f t="shared" si="231"/>
        <v>0.122226921</v>
      </c>
      <c r="BH116" s="135">
        <f t="shared" si="232"/>
        <v>0.06215210176</v>
      </c>
      <c r="BI116" s="135"/>
      <c r="BJ116" s="135"/>
      <c r="BK116" s="135"/>
      <c r="BL116" s="135"/>
      <c r="BM116" s="135"/>
      <c r="BN116" s="135">
        <f t="shared" ref="BN116:BO116" si="253">V116/BB116</f>
        <v>0.1730278085</v>
      </c>
      <c r="BO116" s="135">
        <f t="shared" si="253"/>
        <v>0.01727011557</v>
      </c>
      <c r="BP116" s="142" t="s">
        <v>388</v>
      </c>
      <c r="BQ116" s="142" t="s">
        <v>389</v>
      </c>
      <c r="BR116" s="142" t="s">
        <v>340</v>
      </c>
      <c r="BS116" s="142" t="s">
        <v>340</v>
      </c>
    </row>
    <row r="117" ht="15.75" customHeight="1">
      <c r="A117" s="133">
        <v>44371.0</v>
      </c>
      <c r="B117" s="140">
        <v>112301.0</v>
      </c>
      <c r="C117" s="141">
        <v>135728.0</v>
      </c>
      <c r="D117" s="141">
        <v>121377.0</v>
      </c>
      <c r="E117" s="135">
        <f t="shared" si="3"/>
        <v>1.208609006</v>
      </c>
      <c r="F117" s="135">
        <f t="shared" si="4"/>
        <v>1.080818515</v>
      </c>
      <c r="G117" s="140">
        <v>911631.0</v>
      </c>
      <c r="H117" s="141">
        <v>595654.0</v>
      </c>
      <c r="I117" s="141">
        <v>535273.0</v>
      </c>
      <c r="J117" s="135">
        <f t="shared" si="5"/>
        <v>0.6533937525</v>
      </c>
      <c r="K117" s="135">
        <f t="shared" si="6"/>
        <v>0.587159717</v>
      </c>
      <c r="L117" s="140">
        <v>1976757.0</v>
      </c>
      <c r="M117" s="136">
        <f t="shared" si="202"/>
        <v>3022069</v>
      </c>
      <c r="N117" s="136">
        <f t="shared" si="210"/>
        <v>1241917</v>
      </c>
      <c r="O117" s="135">
        <f t="shared" si="7"/>
        <v>1.528801466</v>
      </c>
      <c r="P117" s="135">
        <f t="shared" si="8"/>
        <v>0.6282598215</v>
      </c>
      <c r="Q117" s="140">
        <v>8815157.0</v>
      </c>
      <c r="R117" s="140">
        <v>3753451.0</v>
      </c>
      <c r="S117" s="140">
        <v>1898567.0</v>
      </c>
      <c r="T117" s="135">
        <f t="shared" si="11"/>
        <v>0.425795139</v>
      </c>
      <c r="U117" s="135">
        <f t="shared" si="12"/>
        <v>0.2153752905</v>
      </c>
      <c r="V117" s="134">
        <f t="shared" si="215"/>
        <v>160292</v>
      </c>
      <c r="W117" s="134">
        <f t="shared" si="224"/>
        <v>3759</v>
      </c>
      <c r="X117" s="137">
        <f t="shared" ref="X117:Z117" si="254">Q117-G117</f>
        <v>7903526</v>
      </c>
      <c r="Y117" s="134">
        <f t="shared" si="254"/>
        <v>3157797</v>
      </c>
      <c r="Z117" s="134">
        <f t="shared" si="254"/>
        <v>1363294</v>
      </c>
      <c r="AA117" s="135">
        <f t="shared" si="226"/>
        <v>0.3995428117</v>
      </c>
      <c r="AB117" s="135">
        <f t="shared" si="227"/>
        <v>0.1724918726</v>
      </c>
      <c r="AC117" s="140"/>
      <c r="AD117" s="140"/>
      <c r="AE117" s="140"/>
      <c r="AF117" s="140"/>
      <c r="AG117" s="140"/>
      <c r="AH117" s="140">
        <v>1468764.0</v>
      </c>
      <c r="AI117" s="141">
        <v>1540826.0</v>
      </c>
      <c r="AJ117" s="141">
        <v>1408028.0</v>
      </c>
      <c r="AK117" s="140" t="s">
        <v>377</v>
      </c>
      <c r="AL117" s="140" t="s">
        <v>378</v>
      </c>
      <c r="AM117" s="141">
        <v>2.1553118E7</v>
      </c>
      <c r="AN117" s="141">
        <v>4416377.0</v>
      </c>
      <c r="AO117" s="141">
        <v>2613878.0</v>
      </c>
      <c r="AP117" s="140" t="s">
        <v>379</v>
      </c>
      <c r="AQ117" s="140" t="s">
        <v>182</v>
      </c>
      <c r="AR117" s="140">
        <v>1.7327169E7</v>
      </c>
      <c r="AS117" s="141">
        <v>1.8590105E7</v>
      </c>
      <c r="AT117" s="141">
        <v>8610802.0</v>
      </c>
      <c r="AU117" s="140" t="s">
        <v>380</v>
      </c>
      <c r="AV117" s="140" t="s">
        <v>381</v>
      </c>
      <c r="AW117" s="140">
        <v>1.81554465E8</v>
      </c>
      <c r="AX117" s="136">
        <f t="shared" ref="AX117:AY117" si="255">AI117+AN117+AS117</f>
        <v>24547308</v>
      </c>
      <c r="AY117" s="138">
        <f t="shared" si="255"/>
        <v>12632708</v>
      </c>
      <c r="AZ117" s="140" t="s">
        <v>225</v>
      </c>
      <c r="BA117" s="140" t="s">
        <v>141</v>
      </c>
      <c r="BB117" s="134">
        <f t="shared" ref="BB117:BC117" si="256">AX117-AX116</f>
        <v>660707</v>
      </c>
      <c r="BC117" s="137">
        <f t="shared" si="256"/>
        <v>87082</v>
      </c>
      <c r="BD117" s="137">
        <f t="shared" ref="BD117:BF117" si="257">AW117-AM117</f>
        <v>160001347</v>
      </c>
      <c r="BE117" s="137">
        <f t="shared" si="257"/>
        <v>20130931</v>
      </c>
      <c r="BF117" s="137">
        <f t="shared" si="257"/>
        <v>10018830</v>
      </c>
      <c r="BG117" s="135">
        <f t="shared" si="231"/>
        <v>0.1258172595</v>
      </c>
      <c r="BH117" s="135">
        <f t="shared" si="232"/>
        <v>0.06261716034</v>
      </c>
      <c r="BI117" s="135"/>
      <c r="BJ117" s="135"/>
      <c r="BK117" s="135"/>
      <c r="BL117" s="135"/>
      <c r="BM117" s="135"/>
      <c r="BN117" s="135">
        <f t="shared" ref="BN117:BO117" si="258">V117/BB117</f>
        <v>0.2426067833</v>
      </c>
      <c r="BO117" s="135">
        <f t="shared" si="258"/>
        <v>0.04316621116</v>
      </c>
      <c r="BP117" s="142" t="s">
        <v>390</v>
      </c>
      <c r="BQ117" s="142" t="s">
        <v>391</v>
      </c>
      <c r="BR117" s="142" t="s">
        <v>340</v>
      </c>
      <c r="BS117" s="142" t="s">
        <v>340</v>
      </c>
    </row>
    <row r="118" ht="15.75" customHeight="1">
      <c r="A118" s="133">
        <v>44372.0</v>
      </c>
      <c r="B118" s="140">
        <v>112301.0</v>
      </c>
      <c r="C118" s="141">
        <v>135728.0</v>
      </c>
      <c r="D118" s="141">
        <v>121377.0</v>
      </c>
      <c r="E118" s="135">
        <f t="shared" si="3"/>
        <v>1.208609006</v>
      </c>
      <c r="F118" s="135">
        <f t="shared" si="4"/>
        <v>1.080818515</v>
      </c>
      <c r="G118" s="140">
        <v>911631.0</v>
      </c>
      <c r="H118" s="141">
        <v>595654.0</v>
      </c>
      <c r="I118" s="141">
        <v>535273.0</v>
      </c>
      <c r="J118" s="135">
        <f t="shared" si="5"/>
        <v>0.6533937525</v>
      </c>
      <c r="K118" s="135">
        <f t="shared" si="6"/>
        <v>0.587159717</v>
      </c>
      <c r="L118" s="140">
        <v>1976757.0</v>
      </c>
      <c r="M118" s="136">
        <f t="shared" si="202"/>
        <v>3152714</v>
      </c>
      <c r="N118" s="136">
        <f t="shared" si="210"/>
        <v>1245683</v>
      </c>
      <c r="O118" s="135">
        <f t="shared" si="7"/>
        <v>1.594892038</v>
      </c>
      <c r="P118" s="135">
        <f t="shared" si="8"/>
        <v>0.6301649621</v>
      </c>
      <c r="Q118" s="140">
        <v>8815157.0</v>
      </c>
      <c r="R118" s="140">
        <v>3884096.0</v>
      </c>
      <c r="S118" s="140">
        <v>1902333.0</v>
      </c>
      <c r="T118" s="135">
        <f t="shared" si="11"/>
        <v>0.4406156351</v>
      </c>
      <c r="U118" s="135">
        <f t="shared" si="12"/>
        <v>0.2158025092</v>
      </c>
      <c r="V118" s="134">
        <f t="shared" si="215"/>
        <v>130645</v>
      </c>
      <c r="W118" s="134">
        <f t="shared" si="224"/>
        <v>3766</v>
      </c>
      <c r="X118" s="137">
        <f t="shared" ref="X118:Z118" si="259">Q118-G118</f>
        <v>7903526</v>
      </c>
      <c r="Y118" s="134">
        <f t="shared" si="259"/>
        <v>3288442</v>
      </c>
      <c r="Z118" s="134">
        <f t="shared" si="259"/>
        <v>1367060</v>
      </c>
      <c r="AA118" s="135">
        <f t="shared" si="226"/>
        <v>0.4160727756</v>
      </c>
      <c r="AB118" s="135">
        <f t="shared" si="227"/>
        <v>0.1729683688</v>
      </c>
      <c r="AC118" s="140"/>
      <c r="AD118" s="140"/>
      <c r="AE118" s="140"/>
      <c r="AF118" s="140"/>
      <c r="AG118" s="140"/>
      <c r="AH118" s="140">
        <v>1468764.0</v>
      </c>
      <c r="AI118" s="141">
        <v>1543211.0</v>
      </c>
      <c r="AJ118" s="141">
        <v>1410448.0</v>
      </c>
      <c r="AK118" s="140" t="s">
        <v>377</v>
      </c>
      <c r="AL118" s="140" t="s">
        <v>378</v>
      </c>
      <c r="AM118" s="141">
        <v>2.1553118E7</v>
      </c>
      <c r="AN118" s="141">
        <v>4491314.0</v>
      </c>
      <c r="AO118" s="141">
        <v>2658959.0</v>
      </c>
      <c r="AP118" s="140" t="s">
        <v>379</v>
      </c>
      <c r="AQ118" s="140" t="s">
        <v>182</v>
      </c>
      <c r="AR118" s="140">
        <v>1.7327169E7</v>
      </c>
      <c r="AS118" s="141">
        <v>1.9321558E7</v>
      </c>
      <c r="AT118" s="141">
        <v>8799473.0</v>
      </c>
      <c r="AU118" s="140" t="s">
        <v>380</v>
      </c>
      <c r="AV118" s="140" t="s">
        <v>381</v>
      </c>
      <c r="AW118" s="140">
        <v>1.81554465E8</v>
      </c>
      <c r="AX118" s="136">
        <f t="shared" ref="AX118:AY118" si="260">AI118+AN118+AS118</f>
        <v>25356083</v>
      </c>
      <c r="AY118" s="138">
        <f t="shared" si="260"/>
        <v>12868880</v>
      </c>
      <c r="AZ118" s="140" t="s">
        <v>225</v>
      </c>
      <c r="BA118" s="140" t="s">
        <v>141</v>
      </c>
      <c r="BB118" s="134">
        <f t="shared" ref="BB118:BC118" si="261">AX118-AX117</f>
        <v>808775</v>
      </c>
      <c r="BC118" s="137">
        <f t="shared" si="261"/>
        <v>236172</v>
      </c>
      <c r="BD118" s="137">
        <f t="shared" ref="BD118:BF118" si="262">AW118-AM118</f>
        <v>160001347</v>
      </c>
      <c r="BE118" s="137">
        <f t="shared" si="262"/>
        <v>20864769</v>
      </c>
      <c r="BF118" s="137">
        <f t="shared" si="262"/>
        <v>10209921</v>
      </c>
      <c r="BG118" s="135">
        <f t="shared" si="231"/>
        <v>0.1304037084</v>
      </c>
      <c r="BH118" s="135">
        <f t="shared" si="232"/>
        <v>0.06381146904</v>
      </c>
      <c r="BI118" s="135"/>
      <c r="BJ118" s="135"/>
      <c r="BK118" s="135"/>
      <c r="BL118" s="135"/>
      <c r="BM118" s="135"/>
      <c r="BN118" s="135">
        <f t="shared" ref="BN118:BO118" si="263">V118/BB118</f>
        <v>0.1615344193</v>
      </c>
      <c r="BO118" s="135">
        <f t="shared" si="263"/>
        <v>0.01594600545</v>
      </c>
      <c r="BP118" s="142" t="s">
        <v>392</v>
      </c>
      <c r="BQ118" s="142" t="s">
        <v>393</v>
      </c>
      <c r="BR118" s="142" t="s">
        <v>340</v>
      </c>
      <c r="BS118" s="142" t="s">
        <v>340</v>
      </c>
    </row>
    <row r="119" ht="15.75" customHeight="1">
      <c r="A119" s="133">
        <v>44373.0</v>
      </c>
      <c r="B119" s="140">
        <v>112301.0</v>
      </c>
      <c r="C119" s="141">
        <v>135728.0</v>
      </c>
      <c r="D119" s="141">
        <v>121377.0</v>
      </c>
      <c r="E119" s="135">
        <f t="shared" si="3"/>
        <v>1.208609006</v>
      </c>
      <c r="F119" s="135">
        <f t="shared" si="4"/>
        <v>1.080818515</v>
      </c>
      <c r="G119" s="140">
        <v>911631.0</v>
      </c>
      <c r="H119" s="141">
        <v>595654.0</v>
      </c>
      <c r="I119" s="141">
        <v>535273.0</v>
      </c>
      <c r="J119" s="135">
        <f t="shared" si="5"/>
        <v>0.6533937525</v>
      </c>
      <c r="K119" s="135">
        <f t="shared" si="6"/>
        <v>0.587159717</v>
      </c>
      <c r="L119" s="140">
        <v>1976757.0</v>
      </c>
      <c r="M119" s="136">
        <f t="shared" si="202"/>
        <v>3286874</v>
      </c>
      <c r="N119" s="136">
        <f t="shared" si="210"/>
        <v>1250631</v>
      </c>
      <c r="O119" s="135">
        <f t="shared" si="7"/>
        <v>1.662760774</v>
      </c>
      <c r="P119" s="135">
        <f t="shared" si="8"/>
        <v>0.6326680518</v>
      </c>
      <c r="Q119" s="140">
        <v>8815157.0</v>
      </c>
      <c r="R119" s="140">
        <v>4018256.0</v>
      </c>
      <c r="S119" s="140">
        <v>1907281.0</v>
      </c>
      <c r="T119" s="135">
        <f t="shared" si="11"/>
        <v>0.4558348762</v>
      </c>
      <c r="U119" s="135">
        <f t="shared" si="12"/>
        <v>0.2163638152</v>
      </c>
      <c r="V119" s="134">
        <f t="shared" si="215"/>
        <v>134160</v>
      </c>
      <c r="W119" s="134">
        <f t="shared" si="224"/>
        <v>4948</v>
      </c>
      <c r="X119" s="137">
        <f t="shared" ref="X119:Z119" si="264">Q119-G119</f>
        <v>7903526</v>
      </c>
      <c r="Y119" s="134">
        <f t="shared" si="264"/>
        <v>3422602</v>
      </c>
      <c r="Z119" s="134">
        <f t="shared" si="264"/>
        <v>1372008</v>
      </c>
      <c r="AA119" s="135">
        <f t="shared" si="226"/>
        <v>0.4330474778</v>
      </c>
      <c r="AB119" s="135">
        <f t="shared" si="227"/>
        <v>0.1735944185</v>
      </c>
      <c r="AC119" s="140"/>
      <c r="AD119" s="140"/>
      <c r="AE119" s="140"/>
      <c r="AF119" s="140"/>
      <c r="AG119" s="140"/>
      <c r="AH119" s="140">
        <v>1468764.0</v>
      </c>
      <c r="AI119" s="141">
        <v>1543804.0</v>
      </c>
      <c r="AJ119" s="141">
        <v>1411033.0</v>
      </c>
      <c r="AK119" s="140" t="s">
        <v>377</v>
      </c>
      <c r="AL119" s="140" t="s">
        <v>378</v>
      </c>
      <c r="AM119" s="141">
        <v>2.1553118E7</v>
      </c>
      <c r="AN119" s="141">
        <v>4508011.0</v>
      </c>
      <c r="AO119" s="141">
        <v>2665030.0</v>
      </c>
      <c r="AP119" s="140" t="s">
        <v>379</v>
      </c>
      <c r="AQ119" s="140" t="s">
        <v>182</v>
      </c>
      <c r="AR119" s="140">
        <v>1.7327169E7</v>
      </c>
      <c r="AS119" s="141">
        <v>1.9555505E7</v>
      </c>
      <c r="AT119" s="141">
        <v>8835815.0</v>
      </c>
      <c r="AU119" s="140" t="s">
        <v>380</v>
      </c>
      <c r="AV119" s="140" t="s">
        <v>381</v>
      </c>
      <c r="AW119" s="140">
        <v>1.81554465E8</v>
      </c>
      <c r="AX119" s="136">
        <f t="shared" ref="AX119:AY119" si="265">AI119+AN119+AS119</f>
        <v>25607320</v>
      </c>
      <c r="AY119" s="138">
        <f t="shared" si="265"/>
        <v>12911878</v>
      </c>
      <c r="AZ119" s="140" t="s">
        <v>225</v>
      </c>
      <c r="BA119" s="140" t="s">
        <v>141</v>
      </c>
      <c r="BB119" s="134">
        <f t="shared" ref="BB119:BC119" si="266">AX119-AX118</f>
        <v>251237</v>
      </c>
      <c r="BC119" s="137">
        <f t="shared" si="266"/>
        <v>42998</v>
      </c>
      <c r="BD119" s="137">
        <f t="shared" ref="BD119:BF119" si="267">AW119-AM119</f>
        <v>160001347</v>
      </c>
      <c r="BE119" s="137">
        <f t="shared" si="267"/>
        <v>21099309</v>
      </c>
      <c r="BF119" s="137">
        <f t="shared" si="267"/>
        <v>10246848</v>
      </c>
      <c r="BG119" s="135">
        <f t="shared" si="231"/>
        <v>0.1318695711</v>
      </c>
      <c r="BH119" s="135">
        <f t="shared" si="232"/>
        <v>0.06404226084</v>
      </c>
      <c r="BI119" s="135"/>
      <c r="BJ119" s="135"/>
      <c r="BK119" s="135"/>
      <c r="BL119" s="135"/>
      <c r="BM119" s="135"/>
      <c r="BN119" s="135">
        <f t="shared" ref="BN119:BO119" si="268">V119/BB119</f>
        <v>0.533997779</v>
      </c>
      <c r="BO119" s="135">
        <f t="shared" si="268"/>
        <v>0.1150751198</v>
      </c>
      <c r="BP119" s="142" t="s">
        <v>394</v>
      </c>
      <c r="BQ119" s="142" t="s">
        <v>395</v>
      </c>
      <c r="BR119" s="142" t="s">
        <v>340</v>
      </c>
      <c r="BS119" s="142" t="s">
        <v>340</v>
      </c>
    </row>
    <row r="120" ht="15.75" customHeight="1">
      <c r="A120" s="133">
        <v>44374.0</v>
      </c>
      <c r="B120" s="140">
        <v>112301.0</v>
      </c>
      <c r="C120" s="141">
        <v>135728.0</v>
      </c>
      <c r="D120" s="141">
        <v>121377.0</v>
      </c>
      <c r="E120" s="135">
        <f t="shared" si="3"/>
        <v>1.208609006</v>
      </c>
      <c r="F120" s="135">
        <f t="shared" si="4"/>
        <v>1.080818515</v>
      </c>
      <c r="G120" s="140">
        <v>911631.0</v>
      </c>
      <c r="H120" s="141">
        <v>595654.0</v>
      </c>
      <c r="I120" s="141">
        <v>535273.0</v>
      </c>
      <c r="J120" s="135">
        <f t="shared" si="5"/>
        <v>0.6533937525</v>
      </c>
      <c r="K120" s="135">
        <f t="shared" si="6"/>
        <v>0.587159717</v>
      </c>
      <c r="L120" s="140">
        <v>1976757.0</v>
      </c>
      <c r="M120" s="136">
        <f t="shared" si="202"/>
        <v>3346354</v>
      </c>
      <c r="N120" s="136">
        <f t="shared" si="210"/>
        <v>1254580</v>
      </c>
      <c r="O120" s="135">
        <f t="shared" si="7"/>
        <v>1.692850462</v>
      </c>
      <c r="P120" s="135">
        <f t="shared" si="8"/>
        <v>0.6346657682</v>
      </c>
      <c r="Q120" s="140">
        <v>8815157.0</v>
      </c>
      <c r="R120" s="140">
        <v>4077736.0</v>
      </c>
      <c r="S120" s="140">
        <v>1911230.0</v>
      </c>
      <c r="T120" s="135">
        <f t="shared" si="11"/>
        <v>0.4625823454</v>
      </c>
      <c r="U120" s="135">
        <f t="shared" si="12"/>
        <v>0.2168117936</v>
      </c>
      <c r="V120" s="134">
        <f t="shared" si="215"/>
        <v>59480</v>
      </c>
      <c r="W120" s="134">
        <f t="shared" si="224"/>
        <v>3949</v>
      </c>
      <c r="X120" s="137">
        <f t="shared" ref="X120:Z120" si="269">Q120-G120</f>
        <v>7903526</v>
      </c>
      <c r="Y120" s="134">
        <f t="shared" si="269"/>
        <v>3482082</v>
      </c>
      <c r="Z120" s="134">
        <f t="shared" si="269"/>
        <v>1375957</v>
      </c>
      <c r="AA120" s="135">
        <f t="shared" si="226"/>
        <v>0.4405732328</v>
      </c>
      <c r="AB120" s="135">
        <f t="shared" si="227"/>
        <v>0.1740940689</v>
      </c>
      <c r="AC120" s="140"/>
      <c r="AD120" s="140"/>
      <c r="AE120" s="140"/>
      <c r="AF120" s="140"/>
      <c r="AG120" s="140"/>
      <c r="AH120" s="140">
        <v>1468764.0</v>
      </c>
      <c r="AI120" s="141">
        <v>1545890.0</v>
      </c>
      <c r="AJ120" s="141">
        <v>1411913.0</v>
      </c>
      <c r="AK120" s="140" t="s">
        <v>377</v>
      </c>
      <c r="AL120" s="140" t="s">
        <v>378</v>
      </c>
      <c r="AM120" s="141">
        <v>2.1553118E7</v>
      </c>
      <c r="AN120" s="141">
        <v>4560867.0</v>
      </c>
      <c r="AO120" s="141">
        <v>2684960.0</v>
      </c>
      <c r="AP120" s="140" t="s">
        <v>379</v>
      </c>
      <c r="AQ120" s="140" t="s">
        <v>182</v>
      </c>
      <c r="AR120" s="140">
        <v>1.7327169E7</v>
      </c>
      <c r="AS120" s="141">
        <v>2.0218243E7</v>
      </c>
      <c r="AT120" s="141">
        <v>8923261.0</v>
      </c>
      <c r="AU120" s="140" t="s">
        <v>380</v>
      </c>
      <c r="AV120" s="140" t="s">
        <v>381</v>
      </c>
      <c r="AW120" s="140">
        <v>1.81554465E8</v>
      </c>
      <c r="AX120" s="136">
        <f t="shared" ref="AX120:AY120" si="270">AI120+AN120+AS120</f>
        <v>26325000</v>
      </c>
      <c r="AY120" s="138">
        <f t="shared" si="270"/>
        <v>13020134</v>
      </c>
      <c r="AZ120" s="140" t="s">
        <v>225</v>
      </c>
      <c r="BA120" s="140" t="s">
        <v>141</v>
      </c>
      <c r="BB120" s="134">
        <f t="shared" ref="BB120:BC120" si="271">AX120-AX119</f>
        <v>717680</v>
      </c>
      <c r="BC120" s="137">
        <f t="shared" si="271"/>
        <v>108256</v>
      </c>
      <c r="BD120" s="137">
        <f t="shared" ref="BD120:BF120" si="272">AW120-AM120</f>
        <v>160001347</v>
      </c>
      <c r="BE120" s="137">
        <f t="shared" si="272"/>
        <v>21764133</v>
      </c>
      <c r="BF120" s="137">
        <f t="shared" si="272"/>
        <v>10335174</v>
      </c>
      <c r="BG120" s="135">
        <f t="shared" si="231"/>
        <v>0.1360246861</v>
      </c>
      <c r="BH120" s="135">
        <f t="shared" si="232"/>
        <v>0.0645942937</v>
      </c>
      <c r="BI120" s="135"/>
      <c r="BJ120" s="135"/>
      <c r="BK120" s="135"/>
      <c r="BL120" s="135"/>
      <c r="BM120" s="135"/>
      <c r="BN120" s="135">
        <f t="shared" ref="BN120:BO120" si="273">V120/BB120</f>
        <v>0.08287816297</v>
      </c>
      <c r="BO120" s="135">
        <f t="shared" si="273"/>
        <v>0.03647834762</v>
      </c>
      <c r="BP120" s="142" t="s">
        <v>396</v>
      </c>
      <c r="BQ120" s="142" t="s">
        <v>397</v>
      </c>
      <c r="BR120" s="142" t="s">
        <v>340</v>
      </c>
      <c r="BS120" s="142" t="s">
        <v>340</v>
      </c>
    </row>
    <row r="121" ht="15.75" customHeight="1">
      <c r="A121" s="133">
        <v>44375.0</v>
      </c>
      <c r="B121" s="140">
        <v>112301.0</v>
      </c>
      <c r="C121" s="141">
        <v>136733.0</v>
      </c>
      <c r="D121" s="141">
        <v>121794.0</v>
      </c>
      <c r="E121" s="135">
        <f t="shared" si="3"/>
        <v>1.21755817</v>
      </c>
      <c r="F121" s="135">
        <f t="shared" si="4"/>
        <v>1.084531749</v>
      </c>
      <c r="G121" s="140">
        <v>911631.0</v>
      </c>
      <c r="H121" s="141">
        <v>599877.0</v>
      </c>
      <c r="I121" s="141">
        <v>535273.0</v>
      </c>
      <c r="J121" s="135">
        <f t="shared" si="5"/>
        <v>0.6580261092</v>
      </c>
      <c r="K121" s="135">
        <f t="shared" si="6"/>
        <v>0.587159717</v>
      </c>
      <c r="L121" s="140">
        <v>1976757.0</v>
      </c>
      <c r="M121" s="136">
        <f t="shared" si="202"/>
        <v>3368399</v>
      </c>
      <c r="N121" s="136">
        <f t="shared" si="210"/>
        <v>1255847</v>
      </c>
      <c r="O121" s="135">
        <f t="shared" si="7"/>
        <v>1.704002566</v>
      </c>
      <c r="P121" s="135">
        <f t="shared" si="8"/>
        <v>0.635306717</v>
      </c>
      <c r="Q121" s="140">
        <v>8815157.0</v>
      </c>
      <c r="R121" s="140">
        <v>4105009.0</v>
      </c>
      <c r="S121" s="140">
        <v>1912914.0</v>
      </c>
      <c r="T121" s="135">
        <f t="shared" si="11"/>
        <v>0.4656762211</v>
      </c>
      <c r="U121" s="135">
        <f t="shared" si="12"/>
        <v>0.2170028282</v>
      </c>
      <c r="V121" s="134">
        <f t="shared" si="215"/>
        <v>27273</v>
      </c>
      <c r="W121" s="134">
        <f t="shared" si="224"/>
        <v>1684</v>
      </c>
      <c r="X121" s="137">
        <f t="shared" ref="X121:Z121" si="274">Q121-G121</f>
        <v>7903526</v>
      </c>
      <c r="Y121" s="134">
        <f t="shared" si="274"/>
        <v>3505132</v>
      </c>
      <c r="Z121" s="134">
        <f t="shared" si="274"/>
        <v>1377641</v>
      </c>
      <c r="AA121" s="135">
        <f t="shared" si="226"/>
        <v>0.4434896526</v>
      </c>
      <c r="AB121" s="135">
        <f t="shared" si="227"/>
        <v>0.1743071384</v>
      </c>
      <c r="AC121" s="140"/>
      <c r="AD121" s="140"/>
      <c r="AE121" s="140"/>
      <c r="AF121" s="140"/>
      <c r="AG121" s="140"/>
      <c r="AH121" s="140">
        <v>1468764.0</v>
      </c>
      <c r="AI121" s="141">
        <v>1546838.0</v>
      </c>
      <c r="AJ121" s="141">
        <v>1412247.0</v>
      </c>
      <c r="AK121" s="140" t="s">
        <v>377</v>
      </c>
      <c r="AL121" s="140" t="s">
        <v>378</v>
      </c>
      <c r="AM121" s="141">
        <v>2.1553118E7</v>
      </c>
      <c r="AN121" s="141">
        <v>4599221.0</v>
      </c>
      <c r="AO121" s="141">
        <v>2689233.0</v>
      </c>
      <c r="AP121" s="140" t="s">
        <v>379</v>
      </c>
      <c r="AQ121" s="140" t="s">
        <v>182</v>
      </c>
      <c r="AR121" s="140">
        <v>1.7327169E7</v>
      </c>
      <c r="AS121" s="141">
        <v>2.0915791E7</v>
      </c>
      <c r="AT121" s="141">
        <v>8961524.0</v>
      </c>
      <c r="AU121" s="140" t="s">
        <v>380</v>
      </c>
      <c r="AV121" s="140" t="s">
        <v>381</v>
      </c>
      <c r="AW121" s="140">
        <v>1.81554465E8</v>
      </c>
      <c r="AX121" s="136">
        <f t="shared" ref="AX121:AY121" si="275">AI121+AN121+AS121</f>
        <v>27061850</v>
      </c>
      <c r="AY121" s="138">
        <f t="shared" si="275"/>
        <v>13063004</v>
      </c>
      <c r="AZ121" s="140" t="s">
        <v>225</v>
      </c>
      <c r="BA121" s="140" t="s">
        <v>141</v>
      </c>
      <c r="BB121" s="134">
        <f t="shared" ref="BB121:BC121" si="276">AX121-AX120</f>
        <v>736850</v>
      </c>
      <c r="BC121" s="137">
        <f t="shared" si="276"/>
        <v>42870</v>
      </c>
      <c r="BD121" s="137">
        <f t="shared" ref="BD121:BF121" si="277">AW121-AM121</f>
        <v>160001347</v>
      </c>
      <c r="BE121" s="137">
        <f t="shared" si="277"/>
        <v>22462629</v>
      </c>
      <c r="BF121" s="137">
        <f t="shared" si="277"/>
        <v>10373771</v>
      </c>
      <c r="BG121" s="135">
        <f t="shared" si="231"/>
        <v>0.1403902493</v>
      </c>
      <c r="BH121" s="135">
        <f t="shared" si="232"/>
        <v>0.06483552292</v>
      </c>
      <c r="BI121" s="135"/>
      <c r="BJ121" s="135"/>
      <c r="BK121" s="135"/>
      <c r="BL121" s="135"/>
      <c r="BM121" s="135"/>
      <c r="BN121" s="135">
        <f t="shared" ref="BN121:BO121" si="278">V121/BB121</f>
        <v>0.03701296058</v>
      </c>
      <c r="BO121" s="135">
        <f t="shared" si="278"/>
        <v>0.03928154887</v>
      </c>
      <c r="BP121" s="142" t="s">
        <v>398</v>
      </c>
      <c r="BQ121" s="142" t="s">
        <v>399</v>
      </c>
      <c r="BR121" s="142" t="s">
        <v>340</v>
      </c>
      <c r="BS121" s="142" t="s">
        <v>340</v>
      </c>
    </row>
    <row r="122" ht="15.75" customHeight="1">
      <c r="A122" s="133">
        <v>44376.0</v>
      </c>
      <c r="B122" s="140">
        <v>112301.0</v>
      </c>
      <c r="C122" s="141">
        <v>136733.0</v>
      </c>
      <c r="D122" s="141">
        <v>121794.0</v>
      </c>
      <c r="E122" s="135">
        <f t="shared" si="3"/>
        <v>1.21755817</v>
      </c>
      <c r="F122" s="135">
        <f t="shared" si="4"/>
        <v>1.084531749</v>
      </c>
      <c r="G122" s="140">
        <v>911631.0</v>
      </c>
      <c r="H122" s="141">
        <v>599877.0</v>
      </c>
      <c r="I122" s="141">
        <v>535273.0</v>
      </c>
      <c r="J122" s="135">
        <f t="shared" si="5"/>
        <v>0.6580261092</v>
      </c>
      <c r="K122" s="135">
        <f t="shared" si="6"/>
        <v>0.587159717</v>
      </c>
      <c r="L122" s="140">
        <v>1976757.0</v>
      </c>
      <c r="M122" s="136">
        <f t="shared" si="202"/>
        <v>3496352</v>
      </c>
      <c r="N122" s="136">
        <f t="shared" si="210"/>
        <v>1260595</v>
      </c>
      <c r="O122" s="135">
        <f t="shared" si="7"/>
        <v>1.768731311</v>
      </c>
      <c r="P122" s="135">
        <f t="shared" si="8"/>
        <v>0.6377086309</v>
      </c>
      <c r="Q122" s="140">
        <v>8815157.0</v>
      </c>
      <c r="R122" s="140">
        <v>4232962.0</v>
      </c>
      <c r="S122" s="140">
        <v>1917662.0</v>
      </c>
      <c r="T122" s="135">
        <f t="shared" si="11"/>
        <v>0.4801913341</v>
      </c>
      <c r="U122" s="135">
        <f t="shared" si="12"/>
        <v>0.2175414459</v>
      </c>
      <c r="V122" s="134">
        <f t="shared" si="215"/>
        <v>127953</v>
      </c>
      <c r="W122" s="134">
        <f t="shared" si="224"/>
        <v>4748</v>
      </c>
      <c r="X122" s="137">
        <f t="shared" ref="X122:Z122" si="279">Q122-G122</f>
        <v>7903526</v>
      </c>
      <c r="Y122" s="134">
        <f t="shared" si="279"/>
        <v>3633085</v>
      </c>
      <c r="Z122" s="134">
        <f t="shared" si="279"/>
        <v>1382389</v>
      </c>
      <c r="AA122" s="135">
        <f t="shared" si="226"/>
        <v>0.4596790091</v>
      </c>
      <c r="AB122" s="135">
        <f t="shared" si="227"/>
        <v>0.1749078829</v>
      </c>
      <c r="AC122" s="140"/>
      <c r="AD122" s="140"/>
      <c r="AE122" s="140"/>
      <c r="AF122" s="140"/>
      <c r="AG122" s="140"/>
      <c r="AH122" s="140">
        <v>1468764.0</v>
      </c>
      <c r="AI122" s="140">
        <v>1548445.0</v>
      </c>
      <c r="AJ122" s="141">
        <v>1413333.0</v>
      </c>
      <c r="AK122" s="140" t="s">
        <v>377</v>
      </c>
      <c r="AL122" s="140" t="s">
        <v>378</v>
      </c>
      <c r="AM122" s="141">
        <v>2.1553118E7</v>
      </c>
      <c r="AN122" s="141">
        <v>4645870.0</v>
      </c>
      <c r="AO122" s="141">
        <v>2713547.0</v>
      </c>
      <c r="AP122" s="140" t="s">
        <v>379</v>
      </c>
      <c r="AQ122" s="140" t="s">
        <v>182</v>
      </c>
      <c r="AR122" s="140">
        <v>1.7327169E7</v>
      </c>
      <c r="AS122" s="141">
        <v>2.1454479E7</v>
      </c>
      <c r="AT122" s="141">
        <v>9076828.0</v>
      </c>
      <c r="AU122" s="140" t="s">
        <v>380</v>
      </c>
      <c r="AV122" s="140" t="s">
        <v>381</v>
      </c>
      <c r="AW122" s="140">
        <v>1.81554465E8</v>
      </c>
      <c r="AX122" s="136">
        <f t="shared" ref="AX122:AY122" si="280">AI122+AN122+AS122</f>
        <v>27648794</v>
      </c>
      <c r="AY122" s="138">
        <f t="shared" si="280"/>
        <v>13203708</v>
      </c>
      <c r="AZ122" s="140" t="s">
        <v>225</v>
      </c>
      <c r="BA122" s="140" t="s">
        <v>141</v>
      </c>
      <c r="BB122" s="134">
        <f t="shared" ref="BB122:BC122" si="281">AX122-AX121</f>
        <v>586944</v>
      </c>
      <c r="BC122" s="137">
        <f t="shared" si="281"/>
        <v>140704</v>
      </c>
      <c r="BD122" s="137">
        <f t="shared" ref="BD122:BF122" si="282">AW122-AM122</f>
        <v>160001347</v>
      </c>
      <c r="BE122" s="137">
        <f t="shared" si="282"/>
        <v>23002924</v>
      </c>
      <c r="BF122" s="137">
        <f t="shared" si="282"/>
        <v>10490161</v>
      </c>
      <c r="BG122" s="135">
        <f t="shared" si="231"/>
        <v>0.1437670647</v>
      </c>
      <c r="BH122" s="135">
        <f t="shared" si="232"/>
        <v>0.06556295429</v>
      </c>
      <c r="BI122" s="135"/>
      <c r="BJ122" s="135"/>
      <c r="BK122" s="135"/>
      <c r="BL122" s="135"/>
      <c r="BM122" s="135"/>
      <c r="BN122" s="135">
        <f t="shared" ref="BN122:BO122" si="283">V122/BB122</f>
        <v>0.2179986506</v>
      </c>
      <c r="BO122" s="135">
        <f t="shared" si="283"/>
        <v>0.03374459859</v>
      </c>
      <c r="BP122" s="142" t="s">
        <v>400</v>
      </c>
      <c r="BQ122" s="142" t="s">
        <v>401</v>
      </c>
      <c r="BR122" s="142" t="s">
        <v>340</v>
      </c>
      <c r="BS122" s="142" t="s">
        <v>340</v>
      </c>
    </row>
    <row r="123" ht="15.75" customHeight="1">
      <c r="A123" s="133">
        <v>44377.0</v>
      </c>
      <c r="B123" s="140">
        <v>112301.0</v>
      </c>
      <c r="C123" s="141">
        <v>136733.0</v>
      </c>
      <c r="D123" s="141">
        <v>121794.0</v>
      </c>
      <c r="E123" s="135">
        <f t="shared" si="3"/>
        <v>1.21755817</v>
      </c>
      <c r="F123" s="135">
        <f t="shared" si="4"/>
        <v>1.084531749</v>
      </c>
      <c r="G123" s="140">
        <v>911631.0</v>
      </c>
      <c r="H123" s="141">
        <v>599877.0</v>
      </c>
      <c r="I123" s="141">
        <v>535273.0</v>
      </c>
      <c r="J123" s="135">
        <f t="shared" si="5"/>
        <v>0.6580261092</v>
      </c>
      <c r="K123" s="135">
        <f t="shared" si="6"/>
        <v>0.587159717</v>
      </c>
      <c r="L123" s="140">
        <v>1976757.0</v>
      </c>
      <c r="M123" s="136">
        <f t="shared" si="202"/>
        <v>3629039</v>
      </c>
      <c r="N123" s="136">
        <f t="shared" si="210"/>
        <v>1263178</v>
      </c>
      <c r="O123" s="135">
        <f t="shared" si="7"/>
        <v>1.835854888</v>
      </c>
      <c r="P123" s="135">
        <f t="shared" si="8"/>
        <v>0.6390153165</v>
      </c>
      <c r="Q123" s="140">
        <v>8815157.0</v>
      </c>
      <c r="R123" s="140">
        <v>4365649.0</v>
      </c>
      <c r="S123" s="140">
        <v>1920245.0</v>
      </c>
      <c r="T123" s="135">
        <f t="shared" si="11"/>
        <v>0.4952434767</v>
      </c>
      <c r="U123" s="135">
        <f t="shared" si="12"/>
        <v>0.217834464</v>
      </c>
      <c r="V123" s="134">
        <f t="shared" si="215"/>
        <v>132687</v>
      </c>
      <c r="W123" s="134">
        <f t="shared" si="224"/>
        <v>2583</v>
      </c>
      <c r="X123" s="137">
        <f t="shared" ref="X123:Z123" si="284">Q123-G123</f>
        <v>7903526</v>
      </c>
      <c r="Y123" s="134">
        <f t="shared" si="284"/>
        <v>3765772</v>
      </c>
      <c r="Z123" s="134">
        <f t="shared" si="284"/>
        <v>1384972</v>
      </c>
      <c r="AA123" s="135">
        <f t="shared" si="226"/>
        <v>0.4764673388</v>
      </c>
      <c r="AB123" s="135">
        <f t="shared" si="227"/>
        <v>0.175234699</v>
      </c>
      <c r="AC123" s="140"/>
      <c r="AD123" s="140"/>
      <c r="AE123" s="140"/>
      <c r="AF123" s="140"/>
      <c r="AG123" s="140"/>
      <c r="AH123" s="140">
        <v>1468764.0</v>
      </c>
      <c r="AI123" s="141">
        <v>1549827.0</v>
      </c>
      <c r="AJ123" s="141">
        <v>1413880.0</v>
      </c>
      <c r="AK123" s="140" t="s">
        <v>377</v>
      </c>
      <c r="AL123" s="140" t="s">
        <v>378</v>
      </c>
      <c r="AM123" s="141">
        <v>2.1553118E7</v>
      </c>
      <c r="AN123" s="141">
        <v>4681038.0</v>
      </c>
      <c r="AO123" s="141">
        <v>2725661.0</v>
      </c>
      <c r="AP123" s="140" t="s">
        <v>379</v>
      </c>
      <c r="AQ123" s="140" t="s">
        <v>182</v>
      </c>
      <c r="AR123" s="140">
        <v>1.7327169E7</v>
      </c>
      <c r="AS123" s="141">
        <v>2.1927884E7</v>
      </c>
      <c r="AT123" s="141">
        <v>9134165.0</v>
      </c>
      <c r="AU123" s="140" t="s">
        <v>380</v>
      </c>
      <c r="AV123" s="140" t="s">
        <v>381</v>
      </c>
      <c r="AW123" s="140">
        <v>1.81554465E8</v>
      </c>
      <c r="AX123" s="136">
        <f t="shared" ref="AX123:AY123" si="285">AI123+AN123+AS123</f>
        <v>28158749</v>
      </c>
      <c r="AY123" s="138">
        <f t="shared" si="285"/>
        <v>13273706</v>
      </c>
      <c r="AZ123" s="140" t="s">
        <v>225</v>
      </c>
      <c r="BA123" s="140" t="s">
        <v>141</v>
      </c>
      <c r="BB123" s="134">
        <f t="shared" ref="BB123:BC123" si="286">AX123-AX122</f>
        <v>509955</v>
      </c>
      <c r="BC123" s="137">
        <f t="shared" si="286"/>
        <v>69998</v>
      </c>
      <c r="BD123" s="137">
        <f t="shared" ref="BD123:BF123" si="287">AW123-AM123</f>
        <v>160001347</v>
      </c>
      <c r="BE123" s="137">
        <f t="shared" si="287"/>
        <v>23477711</v>
      </c>
      <c r="BF123" s="137">
        <f t="shared" si="287"/>
        <v>10548045</v>
      </c>
      <c r="BG123" s="135">
        <f t="shared" si="231"/>
        <v>0.1467344584</v>
      </c>
      <c r="BH123" s="135">
        <f t="shared" si="232"/>
        <v>0.06592472625</v>
      </c>
      <c r="BI123" s="135"/>
      <c r="BJ123" s="135"/>
      <c r="BK123" s="135"/>
      <c r="BL123" s="135"/>
      <c r="BM123" s="135"/>
      <c r="BN123" s="135">
        <f t="shared" ref="BN123:BO123" si="288">V123/BB123</f>
        <v>0.2601935465</v>
      </c>
      <c r="BO123" s="135">
        <f t="shared" si="288"/>
        <v>0.03690105432</v>
      </c>
      <c r="BP123" s="142" t="s">
        <v>402</v>
      </c>
      <c r="BQ123" s="142" t="s">
        <v>403</v>
      </c>
      <c r="BR123" s="142" t="s">
        <v>340</v>
      </c>
      <c r="BS123" s="142" t="s">
        <v>340</v>
      </c>
    </row>
    <row r="124" ht="15.75" customHeight="1">
      <c r="A124" s="133">
        <v>44378.0</v>
      </c>
      <c r="B124" s="140">
        <v>112301.0</v>
      </c>
      <c r="C124" s="141">
        <v>136733.0</v>
      </c>
      <c r="D124" s="141">
        <v>121794.0</v>
      </c>
      <c r="E124" s="135">
        <f t="shared" si="3"/>
        <v>1.21755817</v>
      </c>
      <c r="F124" s="135">
        <f t="shared" si="4"/>
        <v>1.084531749</v>
      </c>
      <c r="G124" s="140">
        <v>911631.0</v>
      </c>
      <c r="H124" s="141">
        <v>599877.0</v>
      </c>
      <c r="I124" s="141">
        <v>535273.0</v>
      </c>
      <c r="J124" s="135">
        <f t="shared" si="5"/>
        <v>0.6580261092</v>
      </c>
      <c r="K124" s="135">
        <f t="shared" si="6"/>
        <v>0.587159717</v>
      </c>
      <c r="L124" s="140">
        <v>1976757.0</v>
      </c>
      <c r="M124" s="136">
        <f t="shared" si="202"/>
        <v>3761641</v>
      </c>
      <c r="N124" s="136">
        <f t="shared" si="210"/>
        <v>1267783</v>
      </c>
      <c r="O124" s="135">
        <f t="shared" si="7"/>
        <v>1.902935465</v>
      </c>
      <c r="P124" s="135">
        <f t="shared" si="8"/>
        <v>0.6413448896</v>
      </c>
      <c r="Q124" s="140">
        <v>8815157.0</v>
      </c>
      <c r="R124" s="140">
        <v>4498251.0</v>
      </c>
      <c r="S124" s="140">
        <v>1924850.0</v>
      </c>
      <c r="T124" s="135">
        <f t="shared" si="11"/>
        <v>0.5102859768</v>
      </c>
      <c r="U124" s="135">
        <f t="shared" si="12"/>
        <v>0.2183568597</v>
      </c>
      <c r="V124" s="134">
        <f t="shared" si="215"/>
        <v>132602</v>
      </c>
      <c r="W124" s="134">
        <f t="shared" si="224"/>
        <v>4605</v>
      </c>
      <c r="X124" s="137">
        <f t="shared" ref="X124:X140" si="294">Q124-G124</f>
        <v>7903526</v>
      </c>
      <c r="Y124" s="134">
        <f t="shared" ref="Y124:Z124" si="289">R124-H124-AD124</f>
        <v>3897692</v>
      </c>
      <c r="Z124" s="134">
        <f t="shared" si="289"/>
        <v>1389577</v>
      </c>
      <c r="AA124" s="135">
        <f t="shared" si="226"/>
        <v>0.4931586231</v>
      </c>
      <c r="AB124" s="135">
        <f t="shared" si="227"/>
        <v>0.1758173504</v>
      </c>
      <c r="AC124" s="140">
        <v>984719.0</v>
      </c>
      <c r="AD124" s="140">
        <v>682.0</v>
      </c>
      <c r="AE124" s="140">
        <v>0.0</v>
      </c>
      <c r="AF124" s="143">
        <f t="shared" ref="AF124:AF140" si="296">AD124/AC124</f>
        <v>0.0006925833664</v>
      </c>
      <c r="AG124" s="143">
        <f t="shared" ref="AG124:AG140" si="297">AE124/AC124</f>
        <v>0</v>
      </c>
      <c r="AH124" s="140">
        <v>1468764.0</v>
      </c>
      <c r="AI124" s="141">
        <v>1549827.0</v>
      </c>
      <c r="AJ124" s="141">
        <v>1413880.0</v>
      </c>
      <c r="AK124" s="140" t="s">
        <v>377</v>
      </c>
      <c r="AL124" s="140" t="s">
        <v>378</v>
      </c>
      <c r="AM124" s="141">
        <v>2.1553118E7</v>
      </c>
      <c r="AN124" s="141">
        <v>4681038.0</v>
      </c>
      <c r="AO124" s="141">
        <v>2725661.0</v>
      </c>
      <c r="AP124" s="140" t="s">
        <v>379</v>
      </c>
      <c r="AQ124" s="140" t="s">
        <v>182</v>
      </c>
      <c r="AR124" s="140">
        <v>1.7327169E7</v>
      </c>
      <c r="AS124" s="141">
        <f t="shared" ref="AS124:AT124" si="290">AX124-AN124-AI124</f>
        <v>23325188</v>
      </c>
      <c r="AT124" s="144">
        <f t="shared" si="290"/>
        <v>9389114</v>
      </c>
      <c r="AU124" s="140" t="s">
        <v>380</v>
      </c>
      <c r="AV124" s="140" t="s">
        <v>381</v>
      </c>
      <c r="AW124" s="140">
        <v>1.81554465E8</v>
      </c>
      <c r="AX124" s="136">
        <v>2.9556053E7</v>
      </c>
      <c r="AY124" s="138" t="s">
        <v>404</v>
      </c>
      <c r="AZ124" s="140" t="s">
        <v>225</v>
      </c>
      <c r="BA124" s="140" t="s">
        <v>141</v>
      </c>
      <c r="BB124" s="134">
        <f t="shared" ref="BB124:BC124" si="291">AX124-AX123</f>
        <v>1397304</v>
      </c>
      <c r="BC124" s="137">
        <f t="shared" si="291"/>
        <v>254949</v>
      </c>
      <c r="BD124" s="137">
        <f t="shared" ref="BD124:BD140" si="300">AW124-AM124</f>
        <v>160001347</v>
      </c>
      <c r="BE124" s="137">
        <f t="shared" ref="BE124:BF124" si="292">AX124-AN124-BJ124</f>
        <v>24874333</v>
      </c>
      <c r="BF124" s="137">
        <f t="shared" si="292"/>
        <v>10802994</v>
      </c>
      <c r="BG124" s="135">
        <f t="shared" si="231"/>
        <v>0.1554632724</v>
      </c>
      <c r="BH124" s="135">
        <f t="shared" si="232"/>
        <v>0.06751814408</v>
      </c>
      <c r="BI124" s="137" t="s">
        <v>405</v>
      </c>
      <c r="BJ124" s="137" t="s">
        <v>406</v>
      </c>
      <c r="BK124" s="137" t="s">
        <v>338</v>
      </c>
      <c r="BL124" s="135">
        <f t="shared" ref="BL124:BL140" si="302">BJ124/BI124</f>
        <v>0.0218274924</v>
      </c>
      <c r="BM124" s="135">
        <f t="shared" ref="BM124:BM140" si="303">BK124/BI124</f>
        <v>0</v>
      </c>
      <c r="BN124" s="135">
        <f t="shared" ref="BN124:BO124" si="293">V124/BB124</f>
        <v>0.09489846161</v>
      </c>
      <c r="BO124" s="135">
        <f t="shared" si="293"/>
        <v>0.01806243602</v>
      </c>
      <c r="BP124" s="142" t="s">
        <v>407</v>
      </c>
      <c r="BQ124" s="142" t="s">
        <v>408</v>
      </c>
      <c r="BR124" s="142" t="s">
        <v>340</v>
      </c>
      <c r="BS124" s="142" t="s">
        <v>340</v>
      </c>
    </row>
    <row r="125" ht="15.75" customHeight="1">
      <c r="A125" s="133">
        <v>44379.0</v>
      </c>
      <c r="B125" s="140">
        <v>112301.0</v>
      </c>
      <c r="C125" s="141">
        <v>136733.0</v>
      </c>
      <c r="D125" s="141">
        <v>121794.0</v>
      </c>
      <c r="E125" s="135">
        <f t="shared" si="3"/>
        <v>1.21755817</v>
      </c>
      <c r="F125" s="135">
        <f t="shared" si="4"/>
        <v>1.084531749</v>
      </c>
      <c r="G125" s="140">
        <v>911631.0</v>
      </c>
      <c r="H125" s="141">
        <v>599877.0</v>
      </c>
      <c r="I125" s="141">
        <v>535273.0</v>
      </c>
      <c r="J125" s="135">
        <f t="shared" si="5"/>
        <v>0.6580261092</v>
      </c>
      <c r="K125" s="135">
        <f t="shared" si="6"/>
        <v>0.587159717</v>
      </c>
      <c r="L125" s="140">
        <v>1976757.0</v>
      </c>
      <c r="M125" s="136">
        <f t="shared" si="202"/>
        <v>3867687</v>
      </c>
      <c r="N125" s="136">
        <f t="shared" si="210"/>
        <v>1272047</v>
      </c>
      <c r="O125" s="135">
        <f t="shared" si="7"/>
        <v>1.956581917</v>
      </c>
      <c r="P125" s="135">
        <f t="shared" si="8"/>
        <v>0.643501958</v>
      </c>
      <c r="Q125" s="140">
        <v>8815157.0</v>
      </c>
      <c r="R125" s="140">
        <v>4604297.0</v>
      </c>
      <c r="S125" s="140">
        <v>1929114.0</v>
      </c>
      <c r="T125" s="135">
        <f t="shared" si="11"/>
        <v>0.5223159383</v>
      </c>
      <c r="U125" s="135">
        <f t="shared" si="12"/>
        <v>0.218840572</v>
      </c>
      <c r="V125" s="134">
        <f t="shared" si="215"/>
        <v>106046</v>
      </c>
      <c r="W125" s="134">
        <f t="shared" si="224"/>
        <v>4264</v>
      </c>
      <c r="X125" s="137">
        <f t="shared" si="294"/>
        <v>7903526</v>
      </c>
      <c r="Y125" s="134">
        <f t="shared" ref="Y125:Z125" si="295">R125-H125-AD125</f>
        <v>4003127</v>
      </c>
      <c r="Z125" s="134">
        <f t="shared" si="295"/>
        <v>1393841</v>
      </c>
      <c r="AA125" s="135">
        <f t="shared" si="226"/>
        <v>0.5064988715</v>
      </c>
      <c r="AB125" s="135">
        <f t="shared" si="227"/>
        <v>0.1763568564</v>
      </c>
      <c r="AC125" s="140">
        <v>984719.0</v>
      </c>
      <c r="AD125" s="140">
        <v>1293.0</v>
      </c>
      <c r="AE125" s="140">
        <v>0.0</v>
      </c>
      <c r="AF125" s="143">
        <f t="shared" si="296"/>
        <v>0.001313064945</v>
      </c>
      <c r="AG125" s="143">
        <f t="shared" si="297"/>
        <v>0</v>
      </c>
      <c r="AH125" s="140">
        <v>1468764.0</v>
      </c>
      <c r="AI125" s="141">
        <v>1549827.0</v>
      </c>
      <c r="AJ125" s="141">
        <v>1413880.0</v>
      </c>
      <c r="AK125" s="140" t="s">
        <v>377</v>
      </c>
      <c r="AL125" s="140" t="s">
        <v>378</v>
      </c>
      <c r="AM125" s="141">
        <v>2.1553118E7</v>
      </c>
      <c r="AN125" s="141">
        <v>4681038.0</v>
      </c>
      <c r="AO125" s="141">
        <v>2725661.0</v>
      </c>
      <c r="AP125" s="140" t="s">
        <v>379</v>
      </c>
      <c r="AQ125" s="140" t="s">
        <v>182</v>
      </c>
      <c r="AR125" s="140">
        <v>1.7327169E7</v>
      </c>
      <c r="AS125" s="141">
        <f t="shared" ref="AS125:AT125" si="298">AX125-AN125-AI125</f>
        <v>23953527</v>
      </c>
      <c r="AT125" s="144">
        <f t="shared" si="298"/>
        <v>9484616</v>
      </c>
      <c r="AU125" s="140" t="s">
        <v>380</v>
      </c>
      <c r="AV125" s="140" t="s">
        <v>381</v>
      </c>
      <c r="AW125" s="140">
        <v>1.81554465E8</v>
      </c>
      <c r="AX125" s="136">
        <v>3.0184392E7</v>
      </c>
      <c r="AY125" s="138" t="s">
        <v>409</v>
      </c>
      <c r="AZ125" s="140" t="s">
        <v>225</v>
      </c>
      <c r="BA125" s="140" t="s">
        <v>141</v>
      </c>
      <c r="BB125" s="134">
        <f t="shared" ref="BB125:BC125" si="299">AX125-AX124</f>
        <v>628339</v>
      </c>
      <c r="BC125" s="137">
        <f t="shared" si="299"/>
        <v>95502</v>
      </c>
      <c r="BD125" s="137">
        <f t="shared" si="300"/>
        <v>160001347</v>
      </c>
      <c r="BE125" s="137">
        <f t="shared" ref="BE125:BF125" si="301">AX125-AN125-BJ125</f>
        <v>25502671</v>
      </c>
      <c r="BF125" s="137">
        <f t="shared" si="301"/>
        <v>10898496</v>
      </c>
      <c r="BG125" s="135">
        <f t="shared" si="231"/>
        <v>0.1593903519</v>
      </c>
      <c r="BH125" s="135">
        <f t="shared" si="232"/>
        <v>0.06811502656</v>
      </c>
      <c r="BI125" s="137" t="s">
        <v>410</v>
      </c>
      <c r="BJ125" s="137" t="s">
        <v>411</v>
      </c>
      <c r="BK125" s="137" t="s">
        <v>338</v>
      </c>
      <c r="BL125" s="135">
        <f t="shared" si="302"/>
        <v>0.02185879793</v>
      </c>
      <c r="BM125" s="135">
        <f t="shared" si="303"/>
        <v>0</v>
      </c>
      <c r="BN125" s="135">
        <f t="shared" ref="BN125:BO125" si="304">V125/BB125</f>
        <v>0.1687719527</v>
      </c>
      <c r="BO125" s="135">
        <f t="shared" si="304"/>
        <v>0.04464827962</v>
      </c>
      <c r="BP125" s="142" t="s">
        <v>412</v>
      </c>
      <c r="BQ125" s="142" t="s">
        <v>413</v>
      </c>
      <c r="BR125" s="142" t="s">
        <v>340</v>
      </c>
      <c r="BS125" s="142" t="s">
        <v>340</v>
      </c>
    </row>
    <row r="126" ht="15.75" customHeight="1">
      <c r="A126" s="133">
        <v>44380.0</v>
      </c>
      <c r="B126" s="140">
        <v>112301.0</v>
      </c>
      <c r="C126" s="141">
        <v>136733.0</v>
      </c>
      <c r="D126" s="141">
        <v>121794.0</v>
      </c>
      <c r="E126" s="135">
        <f t="shared" si="3"/>
        <v>1.21755817</v>
      </c>
      <c r="F126" s="135">
        <f t="shared" si="4"/>
        <v>1.084531749</v>
      </c>
      <c r="G126" s="140">
        <v>911631.0</v>
      </c>
      <c r="H126" s="141">
        <v>599877.0</v>
      </c>
      <c r="I126" s="141">
        <v>535273.0</v>
      </c>
      <c r="J126" s="135">
        <f t="shared" si="5"/>
        <v>0.6580261092</v>
      </c>
      <c r="K126" s="135">
        <f t="shared" si="6"/>
        <v>0.587159717</v>
      </c>
      <c r="L126" s="140">
        <v>1976757.0</v>
      </c>
      <c r="M126" s="136">
        <f t="shared" si="202"/>
        <v>3945402</v>
      </c>
      <c r="N126" s="136">
        <f t="shared" si="210"/>
        <v>1274738</v>
      </c>
      <c r="O126" s="135">
        <f t="shared" si="7"/>
        <v>1.995896309</v>
      </c>
      <c r="P126" s="135">
        <f t="shared" si="8"/>
        <v>0.6448632786</v>
      </c>
      <c r="Q126" s="140">
        <v>8815157.0</v>
      </c>
      <c r="R126" s="140">
        <v>4682012.0</v>
      </c>
      <c r="S126" s="140">
        <v>1931805.0</v>
      </c>
      <c r="T126" s="135">
        <f t="shared" si="11"/>
        <v>0.5311320037</v>
      </c>
      <c r="U126" s="135">
        <f t="shared" si="12"/>
        <v>0.2191458416</v>
      </c>
      <c r="V126" s="134">
        <f t="shared" si="215"/>
        <v>77715</v>
      </c>
      <c r="W126" s="134">
        <f t="shared" si="224"/>
        <v>2691</v>
      </c>
      <c r="X126" s="137">
        <f t="shared" si="294"/>
        <v>7903526</v>
      </c>
      <c r="Y126" s="134">
        <f t="shared" ref="Y126:Z126" si="305">R126-H126-AD126</f>
        <v>4080842</v>
      </c>
      <c r="Z126" s="134">
        <f t="shared" si="305"/>
        <v>1396532</v>
      </c>
      <c r="AA126" s="135">
        <f t="shared" si="226"/>
        <v>0.5163318246</v>
      </c>
      <c r="AB126" s="135">
        <f t="shared" si="227"/>
        <v>0.1766973374</v>
      </c>
      <c r="AC126" s="140">
        <v>984719.0</v>
      </c>
      <c r="AD126" s="140">
        <v>1293.0</v>
      </c>
      <c r="AE126" s="140">
        <v>0.0</v>
      </c>
      <c r="AF126" s="143">
        <f t="shared" si="296"/>
        <v>0.001313064945</v>
      </c>
      <c r="AG126" s="143">
        <f t="shared" si="297"/>
        <v>0</v>
      </c>
      <c r="AH126" s="140">
        <v>1468764.0</v>
      </c>
      <c r="AI126" s="141">
        <v>1549827.0</v>
      </c>
      <c r="AJ126" s="141">
        <v>1413880.0</v>
      </c>
      <c r="AK126" s="140" t="s">
        <v>377</v>
      </c>
      <c r="AL126" s="140" t="s">
        <v>378</v>
      </c>
      <c r="AM126" s="141">
        <v>2.1553118E7</v>
      </c>
      <c r="AN126" s="141">
        <v>4681038.0</v>
      </c>
      <c r="AO126" s="141">
        <v>2725661.0</v>
      </c>
      <c r="AP126" s="140" t="s">
        <v>379</v>
      </c>
      <c r="AQ126" s="140" t="s">
        <v>182</v>
      </c>
      <c r="AR126" s="140">
        <v>1.7327169E7</v>
      </c>
      <c r="AS126" s="141">
        <f t="shared" ref="AS126:AT126" si="306">AX126-AN126-AI126</f>
        <v>25342375</v>
      </c>
      <c r="AT126" s="144">
        <f t="shared" si="306"/>
        <v>9783191</v>
      </c>
      <c r="AU126" s="140" t="s">
        <v>380</v>
      </c>
      <c r="AV126" s="140" t="s">
        <v>381</v>
      </c>
      <c r="AW126" s="140">
        <v>1.81554465E8</v>
      </c>
      <c r="AX126" s="136">
        <v>3.157324E7</v>
      </c>
      <c r="AY126" s="138" t="s">
        <v>414</v>
      </c>
      <c r="AZ126" s="140" t="s">
        <v>225</v>
      </c>
      <c r="BA126" s="140" t="s">
        <v>141</v>
      </c>
      <c r="BB126" s="134">
        <f t="shared" ref="BB126:BC126" si="307">AX126-AX125</f>
        <v>1388848</v>
      </c>
      <c r="BC126" s="137">
        <f t="shared" si="307"/>
        <v>298575</v>
      </c>
      <c r="BD126" s="137">
        <f t="shared" si="300"/>
        <v>160001347</v>
      </c>
      <c r="BE126" s="137">
        <f t="shared" ref="BE126:BF126" si="308">AX126-AN126-BJ126</f>
        <v>26891518</v>
      </c>
      <c r="BF126" s="137">
        <f t="shared" si="308"/>
        <v>11197071</v>
      </c>
      <c r="BG126" s="135">
        <f t="shared" si="231"/>
        <v>0.1680705726</v>
      </c>
      <c r="BH126" s="135">
        <f t="shared" si="232"/>
        <v>0.0699811046</v>
      </c>
      <c r="BI126" s="137" t="s">
        <v>415</v>
      </c>
      <c r="BJ126" s="137" t="s">
        <v>416</v>
      </c>
      <c r="BK126" s="137" t="s">
        <v>338</v>
      </c>
      <c r="BL126" s="135">
        <f t="shared" si="302"/>
        <v>0.02189010145</v>
      </c>
      <c r="BM126" s="135">
        <f t="shared" si="303"/>
        <v>0</v>
      </c>
      <c r="BN126" s="135">
        <f t="shared" ref="BN126:BO126" si="309">V126/BB126</f>
        <v>0.05595644736</v>
      </c>
      <c r="BO126" s="135">
        <f t="shared" si="309"/>
        <v>0.009012810852</v>
      </c>
      <c r="BP126" s="142" t="s">
        <v>417</v>
      </c>
      <c r="BQ126" s="142" t="s">
        <v>418</v>
      </c>
      <c r="BR126" s="142" t="s">
        <v>340</v>
      </c>
      <c r="BS126" s="142" t="s">
        <v>340</v>
      </c>
    </row>
    <row r="127" ht="15.75" customHeight="1">
      <c r="A127" s="133">
        <v>44381.0</v>
      </c>
      <c r="B127" s="140">
        <v>112301.0</v>
      </c>
      <c r="C127" s="141">
        <v>136733.0</v>
      </c>
      <c r="D127" s="141">
        <v>121794.0</v>
      </c>
      <c r="E127" s="135">
        <f t="shared" si="3"/>
        <v>1.21755817</v>
      </c>
      <c r="F127" s="135">
        <f t="shared" si="4"/>
        <v>1.084531749</v>
      </c>
      <c r="G127" s="140">
        <v>911631.0</v>
      </c>
      <c r="H127" s="141">
        <v>599877.0</v>
      </c>
      <c r="I127" s="141">
        <v>535273.0</v>
      </c>
      <c r="J127" s="135">
        <f t="shared" si="5"/>
        <v>0.6580261092</v>
      </c>
      <c r="K127" s="135">
        <f t="shared" si="6"/>
        <v>0.587159717</v>
      </c>
      <c r="L127" s="140">
        <v>1976757.0</v>
      </c>
      <c r="M127" s="136">
        <f t="shared" si="202"/>
        <v>4064047</v>
      </c>
      <c r="N127" s="136">
        <f t="shared" si="210"/>
        <v>1278202</v>
      </c>
      <c r="O127" s="135">
        <f t="shared" si="7"/>
        <v>2.055916332</v>
      </c>
      <c r="P127" s="135">
        <f t="shared" si="8"/>
        <v>0.6466156437</v>
      </c>
      <c r="Q127" s="140">
        <v>8815157.0</v>
      </c>
      <c r="R127" s="140">
        <v>4800657.0</v>
      </c>
      <c r="S127" s="140">
        <v>1935269.0</v>
      </c>
      <c r="T127" s="135">
        <f t="shared" si="11"/>
        <v>0.5445912081</v>
      </c>
      <c r="U127" s="135">
        <f t="shared" si="12"/>
        <v>0.2195388012</v>
      </c>
      <c r="V127" s="134">
        <f t="shared" si="215"/>
        <v>118645</v>
      </c>
      <c r="W127" s="134">
        <f t="shared" si="224"/>
        <v>3464</v>
      </c>
      <c r="X127" s="137">
        <f t="shared" si="294"/>
        <v>7903526</v>
      </c>
      <c r="Y127" s="134">
        <f t="shared" ref="Y127:Z127" si="310">R127-H127-AD127</f>
        <v>4199487</v>
      </c>
      <c r="Z127" s="134">
        <f t="shared" si="310"/>
        <v>1399996</v>
      </c>
      <c r="AA127" s="135">
        <f t="shared" si="226"/>
        <v>0.5313434788</v>
      </c>
      <c r="AB127" s="135">
        <f t="shared" si="227"/>
        <v>0.1771356228</v>
      </c>
      <c r="AC127" s="140">
        <v>984719.0</v>
      </c>
      <c r="AD127" s="140">
        <v>1293.0</v>
      </c>
      <c r="AE127" s="140">
        <v>0.0</v>
      </c>
      <c r="AF127" s="143">
        <f t="shared" si="296"/>
        <v>0.001313064945</v>
      </c>
      <c r="AG127" s="143">
        <f t="shared" si="297"/>
        <v>0</v>
      </c>
      <c r="AH127" s="140">
        <v>1468764.0</v>
      </c>
      <c r="AI127" s="141">
        <v>1549827.0</v>
      </c>
      <c r="AJ127" s="141">
        <v>1413880.0</v>
      </c>
      <c r="AK127" s="140" t="s">
        <v>377</v>
      </c>
      <c r="AL127" s="140" t="s">
        <v>378</v>
      </c>
      <c r="AM127" s="141">
        <v>2.1553118E7</v>
      </c>
      <c r="AN127" s="141">
        <v>4681038.0</v>
      </c>
      <c r="AO127" s="141">
        <v>2725661.0</v>
      </c>
      <c r="AP127" s="140" t="s">
        <v>379</v>
      </c>
      <c r="AQ127" s="140" t="s">
        <v>182</v>
      </c>
      <c r="AR127" s="140">
        <v>1.7327169E7</v>
      </c>
      <c r="AS127" s="141">
        <f t="shared" ref="AS127:AT127" si="311">AX127-AN127-AI127</f>
        <v>25730199</v>
      </c>
      <c r="AT127" s="144">
        <f t="shared" si="311"/>
        <v>9830997</v>
      </c>
      <c r="AU127" s="140" t="s">
        <v>380</v>
      </c>
      <c r="AV127" s="140" t="s">
        <v>381</v>
      </c>
      <c r="AW127" s="140">
        <v>1.81554465E8</v>
      </c>
      <c r="AX127" s="136">
        <v>3.1961064E7</v>
      </c>
      <c r="AY127" s="138" t="s">
        <v>419</v>
      </c>
      <c r="AZ127" s="140" t="s">
        <v>225</v>
      </c>
      <c r="BA127" s="140" t="s">
        <v>141</v>
      </c>
      <c r="BB127" s="134">
        <f t="shared" ref="BB127:BC127" si="312">AX127-AX126</f>
        <v>387824</v>
      </c>
      <c r="BC127" s="137">
        <f t="shared" si="312"/>
        <v>47806</v>
      </c>
      <c r="BD127" s="137">
        <f t="shared" si="300"/>
        <v>160001347</v>
      </c>
      <c r="BE127" s="137">
        <f t="shared" ref="BE127:BF127" si="313">AX127-AN127-BJ127</f>
        <v>27279341</v>
      </c>
      <c r="BF127" s="137">
        <f t="shared" si="313"/>
        <v>11244877</v>
      </c>
      <c r="BG127" s="135">
        <f t="shared" si="231"/>
        <v>0.1704944459</v>
      </c>
      <c r="BH127" s="135">
        <f t="shared" si="232"/>
        <v>0.07027988958</v>
      </c>
      <c r="BI127" s="137" t="s">
        <v>420</v>
      </c>
      <c r="BJ127" s="137" t="s">
        <v>421</v>
      </c>
      <c r="BK127" s="137" t="s">
        <v>338</v>
      </c>
      <c r="BL127" s="135">
        <f t="shared" si="302"/>
        <v>0.02192140297</v>
      </c>
      <c r="BM127" s="135">
        <f t="shared" si="303"/>
        <v>0</v>
      </c>
      <c r="BN127" s="135">
        <f t="shared" ref="BN127:BO127" si="314">V127/BB127</f>
        <v>0.3059248525</v>
      </c>
      <c r="BO127" s="135">
        <f t="shared" si="314"/>
        <v>0.07245952391</v>
      </c>
      <c r="BP127" s="142" t="s">
        <v>422</v>
      </c>
      <c r="BQ127" s="142" t="s">
        <v>423</v>
      </c>
      <c r="BR127" s="142" t="s">
        <v>340</v>
      </c>
      <c r="BS127" s="142" t="s">
        <v>340</v>
      </c>
    </row>
    <row r="128" ht="15.75" customHeight="1">
      <c r="A128" s="133">
        <v>44382.0</v>
      </c>
      <c r="B128" s="140">
        <v>112301.0</v>
      </c>
      <c r="C128" s="141">
        <v>136733.0</v>
      </c>
      <c r="D128" s="141">
        <v>121794.0</v>
      </c>
      <c r="E128" s="135">
        <f t="shared" si="3"/>
        <v>1.21755817</v>
      </c>
      <c r="F128" s="135">
        <f t="shared" si="4"/>
        <v>1.084531749</v>
      </c>
      <c r="G128" s="140">
        <v>911631.0</v>
      </c>
      <c r="H128" s="141">
        <v>599877.0</v>
      </c>
      <c r="I128" s="141">
        <v>535273.0</v>
      </c>
      <c r="J128" s="135">
        <f t="shared" si="5"/>
        <v>0.6580261092</v>
      </c>
      <c r="K128" s="135">
        <f t="shared" si="6"/>
        <v>0.587159717</v>
      </c>
      <c r="L128" s="140">
        <v>1976757.0</v>
      </c>
      <c r="M128" s="136">
        <f t="shared" si="202"/>
        <v>4091384</v>
      </c>
      <c r="N128" s="136">
        <f t="shared" si="210"/>
        <v>1278790</v>
      </c>
      <c r="O128" s="135">
        <f t="shared" si="7"/>
        <v>2.069745548</v>
      </c>
      <c r="P128" s="135">
        <f t="shared" si="8"/>
        <v>0.6469131006</v>
      </c>
      <c r="Q128" s="140">
        <v>8815157.0</v>
      </c>
      <c r="R128" s="140">
        <v>4827994.0</v>
      </c>
      <c r="S128" s="140">
        <v>1935857.0</v>
      </c>
      <c r="T128" s="135">
        <f t="shared" si="11"/>
        <v>0.547692344</v>
      </c>
      <c r="U128" s="135">
        <f t="shared" si="12"/>
        <v>0.2196055045</v>
      </c>
      <c r="V128" s="134">
        <f t="shared" si="215"/>
        <v>27337</v>
      </c>
      <c r="W128" s="134">
        <f t="shared" si="224"/>
        <v>588</v>
      </c>
      <c r="X128" s="137">
        <f t="shared" si="294"/>
        <v>7903526</v>
      </c>
      <c r="Y128" s="134">
        <f t="shared" ref="Y128:Z128" si="315">R128-H128-AD128</f>
        <v>4215155</v>
      </c>
      <c r="Z128" s="134">
        <f t="shared" si="315"/>
        <v>1400584</v>
      </c>
      <c r="AA128" s="135">
        <f t="shared" si="226"/>
        <v>0.5333258852</v>
      </c>
      <c r="AB128" s="135">
        <f t="shared" si="227"/>
        <v>0.1772100199</v>
      </c>
      <c r="AC128" s="140">
        <v>984719.0</v>
      </c>
      <c r="AD128" s="140">
        <v>12962.0</v>
      </c>
      <c r="AE128" s="140">
        <v>0.0</v>
      </c>
      <c r="AF128" s="143">
        <f t="shared" si="296"/>
        <v>0.01316314603</v>
      </c>
      <c r="AG128" s="143">
        <f t="shared" si="297"/>
        <v>0</v>
      </c>
      <c r="AH128" s="140">
        <v>1468764.0</v>
      </c>
      <c r="AI128" s="141">
        <v>1549827.0</v>
      </c>
      <c r="AJ128" s="141">
        <v>1413880.0</v>
      </c>
      <c r="AK128" s="140" t="s">
        <v>377</v>
      </c>
      <c r="AL128" s="140" t="s">
        <v>378</v>
      </c>
      <c r="AM128" s="141">
        <v>2.1553118E7</v>
      </c>
      <c r="AN128" s="141">
        <v>4681038.0</v>
      </c>
      <c r="AO128" s="141">
        <v>2725661.0</v>
      </c>
      <c r="AP128" s="140" t="s">
        <v>379</v>
      </c>
      <c r="AQ128" s="140" t="s">
        <v>182</v>
      </c>
      <c r="AR128" s="140">
        <v>1.7327169E7</v>
      </c>
      <c r="AS128" s="141">
        <f t="shared" ref="AS128:AT128" si="316">AX128-AN128-AI128</f>
        <v>25832880</v>
      </c>
      <c r="AT128" s="144">
        <f t="shared" si="316"/>
        <v>9840023</v>
      </c>
      <c r="AU128" s="140" t="s">
        <v>380</v>
      </c>
      <c r="AV128" s="140" t="s">
        <v>381</v>
      </c>
      <c r="AW128" s="140">
        <v>1.81554465E8</v>
      </c>
      <c r="AX128" s="136">
        <v>3.2063745E7</v>
      </c>
      <c r="AY128" s="138" t="s">
        <v>424</v>
      </c>
      <c r="AZ128" s="140" t="s">
        <v>225</v>
      </c>
      <c r="BA128" s="140" t="s">
        <v>141</v>
      </c>
      <c r="BB128" s="134">
        <f t="shared" ref="BB128:BC128" si="317">AX128-AX127</f>
        <v>102681</v>
      </c>
      <c r="BC128" s="137">
        <f t="shared" si="317"/>
        <v>9026</v>
      </c>
      <c r="BD128" s="137">
        <f t="shared" si="300"/>
        <v>160001347</v>
      </c>
      <c r="BE128" s="137">
        <f t="shared" ref="BE128:BF128" si="318">AX128-AN128-BJ128</f>
        <v>27369745</v>
      </c>
      <c r="BF128" s="137">
        <f t="shared" si="318"/>
        <v>11253903</v>
      </c>
      <c r="BG128" s="135">
        <f t="shared" si="231"/>
        <v>0.1710594661</v>
      </c>
      <c r="BH128" s="135">
        <f t="shared" si="232"/>
        <v>0.07033630161</v>
      </c>
      <c r="BI128" s="137" t="s">
        <v>425</v>
      </c>
      <c r="BJ128" s="140">
        <v>12962.0</v>
      </c>
      <c r="BK128" s="137" t="s">
        <v>338</v>
      </c>
      <c r="BL128" s="135">
        <f t="shared" si="302"/>
        <v>0.0003168160365</v>
      </c>
      <c r="BM128" s="135">
        <f t="shared" si="303"/>
        <v>0</v>
      </c>
      <c r="BN128" s="135">
        <f t="shared" ref="BN128:BO128" si="319">V128/BB128</f>
        <v>0.2662323117</v>
      </c>
      <c r="BO128" s="135">
        <f t="shared" si="319"/>
        <v>0.06514513627</v>
      </c>
      <c r="BP128" s="142" t="s">
        <v>426</v>
      </c>
      <c r="BQ128" s="142" t="s">
        <v>427</v>
      </c>
      <c r="BR128" s="142" t="s">
        <v>340</v>
      </c>
      <c r="BS128" s="142" t="s">
        <v>340</v>
      </c>
    </row>
    <row r="129" ht="15.75" customHeight="1">
      <c r="A129" s="133">
        <v>44383.0</v>
      </c>
      <c r="B129" s="140">
        <v>112301.0</v>
      </c>
      <c r="C129" s="141">
        <v>136733.0</v>
      </c>
      <c r="D129" s="141">
        <v>121794.0</v>
      </c>
      <c r="E129" s="135">
        <f t="shared" si="3"/>
        <v>1.21755817</v>
      </c>
      <c r="F129" s="135">
        <f t="shared" si="4"/>
        <v>1.084531749</v>
      </c>
      <c r="G129" s="140">
        <v>911631.0</v>
      </c>
      <c r="H129" s="141">
        <v>599877.0</v>
      </c>
      <c r="I129" s="141">
        <v>535273.0</v>
      </c>
      <c r="J129" s="135">
        <f t="shared" si="5"/>
        <v>0.6580261092</v>
      </c>
      <c r="K129" s="135">
        <f t="shared" si="6"/>
        <v>0.587159717</v>
      </c>
      <c r="L129" s="140">
        <v>1976757.0</v>
      </c>
      <c r="M129" s="136">
        <f t="shared" si="202"/>
        <v>4173066</v>
      </c>
      <c r="N129" s="136">
        <f t="shared" si="210"/>
        <v>1281036</v>
      </c>
      <c r="O129" s="135">
        <f t="shared" si="7"/>
        <v>2.111066762</v>
      </c>
      <c r="P129" s="135">
        <f t="shared" si="8"/>
        <v>0.648049305</v>
      </c>
      <c r="Q129" s="140">
        <v>8815157.0</v>
      </c>
      <c r="R129" s="140">
        <v>4909676.0</v>
      </c>
      <c r="S129" s="140">
        <v>1938103.0</v>
      </c>
      <c r="T129" s="135">
        <f t="shared" si="11"/>
        <v>0.5569584297</v>
      </c>
      <c r="U129" s="135">
        <f t="shared" si="12"/>
        <v>0.2198602929</v>
      </c>
      <c r="V129" s="134">
        <f t="shared" si="215"/>
        <v>81682</v>
      </c>
      <c r="W129" s="134">
        <f t="shared" si="224"/>
        <v>2246</v>
      </c>
      <c r="X129" s="137">
        <f t="shared" si="294"/>
        <v>7903526</v>
      </c>
      <c r="Y129" s="134">
        <f t="shared" ref="Y129:Z129" si="320">R129-H129-AD129</f>
        <v>4290114</v>
      </c>
      <c r="Z129" s="134">
        <f t="shared" si="320"/>
        <v>1402830</v>
      </c>
      <c r="AA129" s="135">
        <f t="shared" si="226"/>
        <v>0.5428101331</v>
      </c>
      <c r="AB129" s="135">
        <f t="shared" si="227"/>
        <v>0.1774941969</v>
      </c>
      <c r="AC129" s="140">
        <v>984719.0</v>
      </c>
      <c r="AD129" s="140">
        <v>19685.0</v>
      </c>
      <c r="AE129" s="140">
        <v>0.0</v>
      </c>
      <c r="AF129" s="143">
        <f t="shared" si="296"/>
        <v>0.01999047444</v>
      </c>
      <c r="AG129" s="143">
        <f t="shared" si="297"/>
        <v>0</v>
      </c>
      <c r="AH129" s="140">
        <v>1468764.0</v>
      </c>
      <c r="AI129" s="141">
        <v>1560169.0</v>
      </c>
      <c r="AJ129" s="141">
        <v>1419772.0</v>
      </c>
      <c r="AK129" s="140" t="s">
        <v>377</v>
      </c>
      <c r="AL129" s="140" t="s">
        <v>378</v>
      </c>
      <c r="AM129" s="141">
        <v>2.1553118E7</v>
      </c>
      <c r="AN129" s="141">
        <v>4867425.0</v>
      </c>
      <c r="AO129" s="141">
        <v>2850222.0</v>
      </c>
      <c r="AP129" s="140" t="s">
        <v>379</v>
      </c>
      <c r="AQ129" s="140" t="s">
        <v>182</v>
      </c>
      <c r="AR129" s="140">
        <v>1.7327169E7</v>
      </c>
      <c r="AS129" s="141">
        <f t="shared" ref="AS129:AT129" si="321">AX129-AN129-AI129</f>
        <v>25874674</v>
      </c>
      <c r="AT129" s="144">
        <f t="shared" si="321"/>
        <v>9765940</v>
      </c>
      <c r="AU129" s="140" t="s">
        <v>380</v>
      </c>
      <c r="AV129" s="140" t="s">
        <v>381</v>
      </c>
      <c r="AW129" s="140">
        <v>1.81554465E8</v>
      </c>
      <c r="AX129" s="136">
        <v>3.2302268E7</v>
      </c>
      <c r="AY129" s="138" t="s">
        <v>428</v>
      </c>
      <c r="AZ129" s="140" t="s">
        <v>225</v>
      </c>
      <c r="BA129" s="140" t="s">
        <v>141</v>
      </c>
      <c r="BB129" s="134">
        <f t="shared" ref="BB129:BC129" si="322">AX129-AX128</f>
        <v>238523</v>
      </c>
      <c r="BC129" s="137">
        <f t="shared" si="322"/>
        <v>56370</v>
      </c>
      <c r="BD129" s="137">
        <f t="shared" si="300"/>
        <v>160001347</v>
      </c>
      <c r="BE129" s="137">
        <f t="shared" ref="BE129:BF129" si="323">AX129-AN129-BJ129</f>
        <v>27421881</v>
      </c>
      <c r="BF129" s="137">
        <f t="shared" si="323"/>
        <v>11185712</v>
      </c>
      <c r="BG129" s="135">
        <f t="shared" si="231"/>
        <v>0.1713853134</v>
      </c>
      <c r="BH129" s="135">
        <f t="shared" si="232"/>
        <v>0.06991011144</v>
      </c>
      <c r="BI129" s="137" t="s">
        <v>429</v>
      </c>
      <c r="BJ129" s="140">
        <v>12962.0</v>
      </c>
      <c r="BK129" s="137" t="s">
        <v>338</v>
      </c>
      <c r="BL129" s="135">
        <f t="shared" si="302"/>
        <v>0.0003168160287</v>
      </c>
      <c r="BM129" s="135">
        <f t="shared" si="303"/>
        <v>0</v>
      </c>
      <c r="BN129" s="135">
        <f t="shared" ref="BN129:BO129" si="324">V129/BB129</f>
        <v>0.3424491558</v>
      </c>
      <c r="BO129" s="135">
        <f t="shared" si="324"/>
        <v>0.03984388859</v>
      </c>
      <c r="BP129" s="142" t="s">
        <v>430</v>
      </c>
      <c r="BQ129" s="142" t="s">
        <v>431</v>
      </c>
      <c r="BR129" s="142" t="s">
        <v>340</v>
      </c>
      <c r="BS129" s="142" t="s">
        <v>340</v>
      </c>
    </row>
    <row r="130" ht="15.75" customHeight="1">
      <c r="A130" s="145">
        <v>44384.0</v>
      </c>
      <c r="B130" s="146">
        <v>112301.0</v>
      </c>
      <c r="C130" s="147">
        <v>136733.0</v>
      </c>
      <c r="D130" s="147">
        <v>121794.0</v>
      </c>
      <c r="E130" s="148">
        <f t="shared" si="3"/>
        <v>1.21755817</v>
      </c>
      <c r="F130" s="148">
        <f t="shared" si="4"/>
        <v>1.084531749</v>
      </c>
      <c r="G130" s="146">
        <v>911631.0</v>
      </c>
      <c r="H130" s="147">
        <v>599877.0</v>
      </c>
      <c r="I130" s="147">
        <v>535273.0</v>
      </c>
      <c r="J130" s="148">
        <f t="shared" si="5"/>
        <v>0.6580261092</v>
      </c>
      <c r="K130" s="148">
        <f t="shared" si="6"/>
        <v>0.587159717</v>
      </c>
      <c r="L130" s="146">
        <v>1976757.0</v>
      </c>
      <c r="M130" s="149">
        <f t="shared" si="202"/>
        <v>4336223</v>
      </c>
      <c r="N130" s="149">
        <f t="shared" si="210"/>
        <v>1286025</v>
      </c>
      <c r="O130" s="148">
        <f t="shared" si="7"/>
        <v>2.193604474</v>
      </c>
      <c r="P130" s="148">
        <f t="shared" si="8"/>
        <v>0.6505731357</v>
      </c>
      <c r="Q130" s="146">
        <v>8815157.0</v>
      </c>
      <c r="R130" s="146">
        <v>5072833.0</v>
      </c>
      <c r="S130" s="146">
        <v>1943092.0</v>
      </c>
      <c r="T130" s="148">
        <f t="shared" si="11"/>
        <v>0.5754671187</v>
      </c>
      <c r="U130" s="148">
        <f t="shared" si="12"/>
        <v>0.2204262499</v>
      </c>
      <c r="V130" s="150">
        <f t="shared" si="215"/>
        <v>163157</v>
      </c>
      <c r="W130" s="150">
        <f t="shared" si="224"/>
        <v>4989</v>
      </c>
      <c r="X130" s="151">
        <f t="shared" si="294"/>
        <v>7903526</v>
      </c>
      <c r="Y130" s="150">
        <f t="shared" ref="Y130:Z130" si="325">R130-H130-AD130</f>
        <v>4436232</v>
      </c>
      <c r="Z130" s="150">
        <f t="shared" si="325"/>
        <v>1407819</v>
      </c>
      <c r="AA130" s="148">
        <f t="shared" si="226"/>
        <v>0.5612978309</v>
      </c>
      <c r="AB130" s="148">
        <f t="shared" si="227"/>
        <v>0.1781254341</v>
      </c>
      <c r="AC130" s="146">
        <v>984719.0</v>
      </c>
      <c r="AD130" s="146">
        <v>36724.0</v>
      </c>
      <c r="AE130" s="146">
        <v>0.0</v>
      </c>
      <c r="AF130" s="152">
        <f t="shared" si="296"/>
        <v>0.0372938879</v>
      </c>
      <c r="AG130" s="152">
        <f t="shared" si="297"/>
        <v>0</v>
      </c>
      <c r="AH130" s="146">
        <v>1468764.0</v>
      </c>
      <c r="AI130" s="147">
        <v>1563961.0</v>
      </c>
      <c r="AJ130" s="147">
        <v>1422072.0</v>
      </c>
      <c r="AK130" s="146" t="s">
        <v>377</v>
      </c>
      <c r="AL130" s="146" t="s">
        <v>378</v>
      </c>
      <c r="AM130" s="147">
        <v>2.1553118E7</v>
      </c>
      <c r="AN130" s="147">
        <v>4933616.0</v>
      </c>
      <c r="AO130" s="147">
        <v>2905561.0</v>
      </c>
      <c r="AP130" s="146" t="s">
        <v>379</v>
      </c>
      <c r="AQ130" s="146" t="s">
        <v>182</v>
      </c>
      <c r="AR130" s="146">
        <v>1.7327169E7</v>
      </c>
      <c r="AS130" s="141">
        <f t="shared" ref="AS130:AT130" si="326">AX130-AN130-AI130</f>
        <v>26990676</v>
      </c>
      <c r="AT130" s="144">
        <f t="shared" si="326"/>
        <v>10029480</v>
      </c>
      <c r="AU130" s="146" t="s">
        <v>380</v>
      </c>
      <c r="AV130" s="146" t="s">
        <v>381</v>
      </c>
      <c r="AW130" s="146">
        <v>1.81554465E8</v>
      </c>
      <c r="AX130" s="149">
        <v>3.3488253E7</v>
      </c>
      <c r="AY130" s="153" t="s">
        <v>432</v>
      </c>
      <c r="AZ130" s="146" t="s">
        <v>225</v>
      </c>
      <c r="BA130" s="146" t="s">
        <v>141</v>
      </c>
      <c r="BB130" s="150">
        <f t="shared" ref="BB130:BC130" si="327">AX130-AX129</f>
        <v>1185985</v>
      </c>
      <c r="BC130" s="151">
        <f t="shared" si="327"/>
        <v>321179</v>
      </c>
      <c r="BD130" s="151">
        <f t="shared" si="300"/>
        <v>160001347</v>
      </c>
      <c r="BE130" s="151">
        <f t="shared" ref="BE130:BF130" si="328">AX130-AN130-BJ130</f>
        <v>28517913</v>
      </c>
      <c r="BF130" s="151">
        <f t="shared" si="328"/>
        <v>11451552</v>
      </c>
      <c r="BG130" s="148">
        <f t="shared" si="231"/>
        <v>0.1782354557</v>
      </c>
      <c r="BH130" s="148">
        <f t="shared" si="232"/>
        <v>0.07157159746</v>
      </c>
      <c r="BI130" s="151" t="s">
        <v>433</v>
      </c>
      <c r="BJ130" s="146">
        <f t="shared" ref="BJ130:BK130" si="329">AD130</f>
        <v>36724</v>
      </c>
      <c r="BK130" s="151">
        <f t="shared" si="329"/>
        <v>0</v>
      </c>
      <c r="BL130" s="148">
        <f t="shared" si="302"/>
        <v>0.0008976046563</v>
      </c>
      <c r="BM130" s="148">
        <f t="shared" si="303"/>
        <v>0</v>
      </c>
      <c r="BN130" s="148">
        <f t="shared" ref="BN130:BO130" si="330">V130/BB130</f>
        <v>0.1375708799</v>
      </c>
      <c r="BO130" s="148">
        <f t="shared" si="330"/>
        <v>0.01553339415</v>
      </c>
      <c r="BP130" s="154" t="s">
        <v>434</v>
      </c>
      <c r="BQ130" s="154" t="s">
        <v>435</v>
      </c>
      <c r="BR130" s="154" t="s">
        <v>340</v>
      </c>
      <c r="BS130" s="154" t="s">
        <v>340</v>
      </c>
    </row>
    <row r="131" ht="15.75" customHeight="1">
      <c r="A131" s="145">
        <v>44385.0</v>
      </c>
      <c r="B131" s="146">
        <v>112301.0</v>
      </c>
      <c r="C131" s="147">
        <v>136733.0</v>
      </c>
      <c r="D131" s="147">
        <v>121794.0</v>
      </c>
      <c r="E131" s="148">
        <f t="shared" si="3"/>
        <v>1.21755817</v>
      </c>
      <c r="F131" s="148">
        <f t="shared" si="4"/>
        <v>1.084531749</v>
      </c>
      <c r="G131" s="146">
        <v>911631.0</v>
      </c>
      <c r="H131" s="147">
        <v>599877.0</v>
      </c>
      <c r="I131" s="147">
        <v>535273.0</v>
      </c>
      <c r="J131" s="148">
        <f t="shared" si="5"/>
        <v>0.6580261092</v>
      </c>
      <c r="K131" s="148">
        <f t="shared" si="6"/>
        <v>0.587159717</v>
      </c>
      <c r="L131" s="146">
        <v>1976757.0</v>
      </c>
      <c r="M131" s="149">
        <f t="shared" si="202"/>
        <v>4425085</v>
      </c>
      <c r="N131" s="149">
        <f t="shared" si="210"/>
        <v>1288054</v>
      </c>
      <c r="O131" s="148">
        <f t="shared" si="7"/>
        <v>2.238557901</v>
      </c>
      <c r="P131" s="148">
        <f t="shared" si="8"/>
        <v>0.6515995643</v>
      </c>
      <c r="Q131" s="146">
        <v>8815157.0</v>
      </c>
      <c r="R131" s="146">
        <v>5161695.0</v>
      </c>
      <c r="S131" s="146">
        <v>1945121.0</v>
      </c>
      <c r="T131" s="148">
        <f t="shared" si="11"/>
        <v>0.5855477106</v>
      </c>
      <c r="U131" s="148">
        <f t="shared" si="12"/>
        <v>0.2206564217</v>
      </c>
      <c r="V131" s="150">
        <f t="shared" si="215"/>
        <v>88862</v>
      </c>
      <c r="W131" s="150">
        <f t="shared" si="224"/>
        <v>2029</v>
      </c>
      <c r="X131" s="151">
        <f t="shared" si="294"/>
        <v>7903526</v>
      </c>
      <c r="Y131" s="150">
        <f t="shared" ref="Y131:Z131" si="331">R131-H131-AD131</f>
        <v>4516412</v>
      </c>
      <c r="Z131" s="150">
        <f t="shared" si="331"/>
        <v>1409848</v>
      </c>
      <c r="AA131" s="148">
        <f t="shared" si="226"/>
        <v>0.57144267</v>
      </c>
      <c r="AB131" s="148">
        <f t="shared" si="227"/>
        <v>0.178382155</v>
      </c>
      <c r="AC131" s="146">
        <v>984719.0</v>
      </c>
      <c r="AD131" s="146">
        <v>45406.0</v>
      </c>
      <c r="AE131" s="146">
        <v>0.0</v>
      </c>
      <c r="AF131" s="152">
        <f t="shared" si="296"/>
        <v>0.04611061633</v>
      </c>
      <c r="AG131" s="152">
        <f t="shared" si="297"/>
        <v>0</v>
      </c>
      <c r="AH131" s="146">
        <v>1468764.0</v>
      </c>
      <c r="AI131" s="147">
        <v>1566025.0</v>
      </c>
      <c r="AJ131" s="147">
        <v>1423518.0</v>
      </c>
      <c r="AK131" s="146" t="s">
        <v>377</v>
      </c>
      <c r="AL131" s="146" t="s">
        <v>378</v>
      </c>
      <c r="AM131" s="147">
        <v>2.1553118E7</v>
      </c>
      <c r="AN131" s="147">
        <v>4963358.0</v>
      </c>
      <c r="AO131" s="147">
        <v>2933529.0</v>
      </c>
      <c r="AP131" s="146" t="s">
        <v>379</v>
      </c>
      <c r="AQ131" s="146" t="s">
        <v>182</v>
      </c>
      <c r="AR131" s="146">
        <v>1.7327169E7</v>
      </c>
      <c r="AS131" s="141">
        <f t="shared" ref="AS131:AT131" si="332">AX131-AN131-AI131</f>
        <v>27720061</v>
      </c>
      <c r="AT131" s="144">
        <f t="shared" si="332"/>
        <v>10159891</v>
      </c>
      <c r="AU131" s="146" t="s">
        <v>380</v>
      </c>
      <c r="AV131" s="146" t="s">
        <v>381</v>
      </c>
      <c r="AW131" s="146">
        <v>1.81554465E8</v>
      </c>
      <c r="AX131" s="149">
        <v>3.4249444E7</v>
      </c>
      <c r="AY131" s="153" t="s">
        <v>436</v>
      </c>
      <c r="AZ131" s="146" t="s">
        <v>225</v>
      </c>
      <c r="BA131" s="146" t="s">
        <v>141</v>
      </c>
      <c r="BB131" s="150">
        <f t="shared" ref="BB131:BC131" si="333">AX131-AX130</f>
        <v>761191</v>
      </c>
      <c r="BC131" s="151">
        <f t="shared" si="333"/>
        <v>159825</v>
      </c>
      <c r="BD131" s="151">
        <f t="shared" si="300"/>
        <v>160001347</v>
      </c>
      <c r="BE131" s="151">
        <f t="shared" ref="BE131:BF131" si="334">AX131-AN131-BJ131</f>
        <v>29240680</v>
      </c>
      <c r="BF131" s="151">
        <f t="shared" si="334"/>
        <v>11583409</v>
      </c>
      <c r="BG131" s="148">
        <f t="shared" si="231"/>
        <v>0.1827527115</v>
      </c>
      <c r="BH131" s="148">
        <f t="shared" si="232"/>
        <v>0.07239569677</v>
      </c>
      <c r="BI131" s="151" t="s">
        <v>437</v>
      </c>
      <c r="BJ131" s="146">
        <f t="shared" ref="BJ131:BK131" si="335">AD131</f>
        <v>45406</v>
      </c>
      <c r="BK131" s="151">
        <f t="shared" si="335"/>
        <v>0</v>
      </c>
      <c r="BL131" s="148">
        <f t="shared" si="302"/>
        <v>0.001109809281</v>
      </c>
      <c r="BM131" s="148">
        <f t="shared" si="303"/>
        <v>0</v>
      </c>
      <c r="BN131" s="148">
        <f t="shared" ref="BN131:BO131" si="336">V131/BB131</f>
        <v>0.1167407392</v>
      </c>
      <c r="BO131" s="148">
        <f t="shared" si="336"/>
        <v>0.0126951353</v>
      </c>
      <c r="BP131" s="154" t="s">
        <v>438</v>
      </c>
      <c r="BQ131" s="154" t="s">
        <v>439</v>
      </c>
      <c r="BR131" s="154" t="s">
        <v>340</v>
      </c>
      <c r="BS131" s="154" t="s">
        <v>340</v>
      </c>
    </row>
    <row r="132" ht="15.75" customHeight="1">
      <c r="A132" s="145">
        <v>44386.0</v>
      </c>
      <c r="B132" s="146">
        <v>112301.0</v>
      </c>
      <c r="C132" s="147">
        <v>136733.0</v>
      </c>
      <c r="D132" s="147">
        <v>121794.0</v>
      </c>
      <c r="E132" s="148">
        <f t="shared" si="3"/>
        <v>1.21755817</v>
      </c>
      <c r="F132" s="148">
        <f t="shared" si="4"/>
        <v>1.084531749</v>
      </c>
      <c r="G132" s="146">
        <v>911631.0</v>
      </c>
      <c r="H132" s="147">
        <v>599877.0</v>
      </c>
      <c r="I132" s="147">
        <v>535273.0</v>
      </c>
      <c r="J132" s="148">
        <f t="shared" si="5"/>
        <v>0.6580261092</v>
      </c>
      <c r="K132" s="148">
        <f t="shared" si="6"/>
        <v>0.587159717</v>
      </c>
      <c r="L132" s="146">
        <v>1976757.0</v>
      </c>
      <c r="M132" s="149">
        <f t="shared" si="202"/>
        <v>4651990</v>
      </c>
      <c r="N132" s="149">
        <f t="shared" si="210"/>
        <v>1293428</v>
      </c>
      <c r="O132" s="148">
        <f t="shared" si="7"/>
        <v>2.353344392</v>
      </c>
      <c r="P132" s="148">
        <f t="shared" si="8"/>
        <v>0.6543181585</v>
      </c>
      <c r="Q132" s="146">
        <v>8815157.0</v>
      </c>
      <c r="R132" s="146">
        <v>5388600.0</v>
      </c>
      <c r="S132" s="146">
        <v>1950495.0</v>
      </c>
      <c r="T132" s="148">
        <f t="shared" si="11"/>
        <v>0.6112880349</v>
      </c>
      <c r="U132" s="148">
        <f t="shared" si="12"/>
        <v>0.2212660535</v>
      </c>
      <c r="V132" s="150">
        <f t="shared" si="215"/>
        <v>226905</v>
      </c>
      <c r="W132" s="150">
        <f t="shared" si="224"/>
        <v>5374</v>
      </c>
      <c r="X132" s="151">
        <f t="shared" si="294"/>
        <v>7903526</v>
      </c>
      <c r="Y132" s="150">
        <f t="shared" ref="Y132:Z132" si="337">R132-H132-AD132</f>
        <v>4705939</v>
      </c>
      <c r="Z132" s="150">
        <f t="shared" si="337"/>
        <v>1415222</v>
      </c>
      <c r="AA132" s="148">
        <f t="shared" si="226"/>
        <v>0.5954227265</v>
      </c>
      <c r="AB132" s="148">
        <f t="shared" si="227"/>
        <v>0.1790621047</v>
      </c>
      <c r="AC132" s="146">
        <v>984719.0</v>
      </c>
      <c r="AD132" s="146">
        <v>82784.0</v>
      </c>
      <c r="AE132" s="146">
        <v>0.0</v>
      </c>
      <c r="AF132" s="152">
        <f t="shared" si="296"/>
        <v>0.08406865309</v>
      </c>
      <c r="AG132" s="152">
        <f t="shared" si="297"/>
        <v>0</v>
      </c>
      <c r="AH132" s="146">
        <v>1468764.0</v>
      </c>
      <c r="AI132" s="147">
        <v>1567779.0</v>
      </c>
      <c r="AJ132" s="147">
        <v>1424618.0</v>
      </c>
      <c r="AK132" s="146" t="s">
        <v>377</v>
      </c>
      <c r="AL132" s="146" t="s">
        <v>378</v>
      </c>
      <c r="AM132" s="147">
        <v>2.1553118E7</v>
      </c>
      <c r="AN132" s="147">
        <v>4988881.0</v>
      </c>
      <c r="AO132" s="147">
        <v>2957938.0</v>
      </c>
      <c r="AP132" s="146" t="s">
        <v>379</v>
      </c>
      <c r="AQ132" s="146" t="s">
        <v>182</v>
      </c>
      <c r="AR132" s="146">
        <v>1.7327169E7</v>
      </c>
      <c r="AS132" s="141">
        <f t="shared" ref="AS132:AT132" si="338">AX132-AN132-AI132</f>
        <v>28402391</v>
      </c>
      <c r="AT132" s="144">
        <f t="shared" si="338"/>
        <v>10276813</v>
      </c>
      <c r="AU132" s="146" t="s">
        <v>380</v>
      </c>
      <c r="AV132" s="146" t="s">
        <v>381</v>
      </c>
      <c r="AW132" s="146">
        <v>1.81554465E8</v>
      </c>
      <c r="AX132" s="149">
        <v>3.4959051E7</v>
      </c>
      <c r="AY132" s="153" t="s">
        <v>440</v>
      </c>
      <c r="AZ132" s="146" t="s">
        <v>225</v>
      </c>
      <c r="BA132" s="146" t="s">
        <v>141</v>
      </c>
      <c r="BB132" s="150">
        <f t="shared" ref="BB132:BC132" si="339">AX132-AX131</f>
        <v>709607</v>
      </c>
      <c r="BC132" s="151">
        <f t="shared" si="339"/>
        <v>142431</v>
      </c>
      <c r="BD132" s="151">
        <f t="shared" si="300"/>
        <v>160001347</v>
      </c>
      <c r="BE132" s="151">
        <f t="shared" ref="BE132:BF132" si="340">AX132-AN132-BJ132</f>
        <v>29887386</v>
      </c>
      <c r="BF132" s="151">
        <f t="shared" si="340"/>
        <v>11701431</v>
      </c>
      <c r="BG132" s="148">
        <f t="shared" si="231"/>
        <v>0.1867945899</v>
      </c>
      <c r="BH132" s="148">
        <f t="shared" si="232"/>
        <v>0.07313332806</v>
      </c>
      <c r="BI132" s="151" t="s">
        <v>441</v>
      </c>
      <c r="BJ132" s="146">
        <f t="shared" ref="BJ132:BK132" si="341">AD132</f>
        <v>82784</v>
      </c>
      <c r="BK132" s="151">
        <f t="shared" si="341"/>
        <v>0</v>
      </c>
      <c r="BL132" s="148">
        <f t="shared" si="302"/>
        <v>0.002023398874</v>
      </c>
      <c r="BM132" s="148">
        <f t="shared" si="303"/>
        <v>0</v>
      </c>
      <c r="BN132" s="148">
        <f t="shared" ref="BN132:BO132" si="342">V132/BB132</f>
        <v>0.3197615018</v>
      </c>
      <c r="BO132" s="148">
        <f t="shared" si="342"/>
        <v>0.03773055023</v>
      </c>
      <c r="BP132" s="154" t="s">
        <v>442</v>
      </c>
      <c r="BQ132" s="154" t="s">
        <v>443</v>
      </c>
      <c r="BR132" s="154" t="s">
        <v>340</v>
      </c>
      <c r="BS132" s="154" t="s">
        <v>340</v>
      </c>
    </row>
    <row r="133" ht="15.75" customHeight="1">
      <c r="A133" s="145">
        <v>44387.0</v>
      </c>
      <c r="B133" s="146">
        <v>112301.0</v>
      </c>
      <c r="C133" s="147">
        <v>136733.0</v>
      </c>
      <c r="D133" s="147">
        <v>121794.0</v>
      </c>
      <c r="E133" s="148">
        <f t="shared" si="3"/>
        <v>1.21755817</v>
      </c>
      <c r="F133" s="148">
        <f t="shared" si="4"/>
        <v>1.084531749</v>
      </c>
      <c r="G133" s="146">
        <v>911631.0</v>
      </c>
      <c r="H133" s="147">
        <v>599877.0</v>
      </c>
      <c r="I133" s="147">
        <v>535273.0</v>
      </c>
      <c r="J133" s="148">
        <f t="shared" si="5"/>
        <v>0.6580261092</v>
      </c>
      <c r="K133" s="148">
        <f t="shared" si="6"/>
        <v>0.587159717</v>
      </c>
      <c r="L133" s="146">
        <v>1976757.0</v>
      </c>
      <c r="M133" s="149">
        <f t="shared" si="202"/>
        <v>4686935</v>
      </c>
      <c r="N133" s="149">
        <f t="shared" si="210"/>
        <v>1293976</v>
      </c>
      <c r="O133" s="148">
        <f t="shared" si="7"/>
        <v>2.371022336</v>
      </c>
      <c r="P133" s="148">
        <f t="shared" si="8"/>
        <v>0.6545953802</v>
      </c>
      <c r="Q133" s="146">
        <v>8815157.0</v>
      </c>
      <c r="R133" s="146">
        <v>5423545.0</v>
      </c>
      <c r="S133" s="146">
        <v>1951043.0</v>
      </c>
      <c r="T133" s="148">
        <f t="shared" si="11"/>
        <v>0.6152522298</v>
      </c>
      <c r="U133" s="148">
        <f t="shared" si="12"/>
        <v>0.2213282191</v>
      </c>
      <c r="V133" s="150">
        <f t="shared" si="215"/>
        <v>34945</v>
      </c>
      <c r="W133" s="150">
        <f t="shared" si="224"/>
        <v>548</v>
      </c>
      <c r="X133" s="151">
        <f t="shared" si="294"/>
        <v>7903526</v>
      </c>
      <c r="Y133" s="150">
        <f t="shared" ref="Y133:Z133" si="343">R133-H133-AD133</f>
        <v>4735163</v>
      </c>
      <c r="Z133" s="150">
        <f t="shared" si="343"/>
        <v>1415770</v>
      </c>
      <c r="AA133" s="148">
        <f t="shared" si="226"/>
        <v>0.5991203167</v>
      </c>
      <c r="AB133" s="148">
        <f t="shared" si="227"/>
        <v>0.1791314408</v>
      </c>
      <c r="AC133" s="146">
        <v>984719.0</v>
      </c>
      <c r="AD133" s="146">
        <v>88505.0</v>
      </c>
      <c r="AE133" s="146">
        <v>0.0</v>
      </c>
      <c r="AF133" s="152">
        <f t="shared" si="296"/>
        <v>0.08987843232</v>
      </c>
      <c r="AG133" s="152">
        <f t="shared" si="297"/>
        <v>0</v>
      </c>
      <c r="AH133" s="146">
        <v>1468764.0</v>
      </c>
      <c r="AI133" s="147">
        <v>1569703.0</v>
      </c>
      <c r="AJ133" s="147">
        <v>1426387.0</v>
      </c>
      <c r="AK133" s="146" t="s">
        <v>377</v>
      </c>
      <c r="AL133" s="146" t="s">
        <v>378</v>
      </c>
      <c r="AM133" s="147">
        <v>2.1553118E7</v>
      </c>
      <c r="AN133" s="147">
        <v>5026182.0</v>
      </c>
      <c r="AO133" s="147">
        <v>2999809.0</v>
      </c>
      <c r="AP133" s="146" t="s">
        <v>379</v>
      </c>
      <c r="AQ133" s="146" t="s">
        <v>182</v>
      </c>
      <c r="AR133" s="146">
        <v>1.7327169E7</v>
      </c>
      <c r="AS133" s="141">
        <f t="shared" ref="AS133:AT133" si="344">AX133-AN133-AI133</f>
        <v>29179682</v>
      </c>
      <c r="AT133" s="144">
        <f t="shared" si="344"/>
        <v>10442381</v>
      </c>
      <c r="AU133" s="146" t="s">
        <v>380</v>
      </c>
      <c r="AV133" s="146" t="s">
        <v>381</v>
      </c>
      <c r="AW133" s="146">
        <v>1.81554465E8</v>
      </c>
      <c r="AX133" s="149">
        <v>3.5775567E7</v>
      </c>
      <c r="AY133" s="153" t="s">
        <v>444</v>
      </c>
      <c r="AZ133" s="146" t="s">
        <v>225</v>
      </c>
      <c r="BA133" s="146" t="s">
        <v>141</v>
      </c>
      <c r="BB133" s="150">
        <f t="shared" ref="BB133:BC133" si="345">AX133-AX132</f>
        <v>816516</v>
      </c>
      <c r="BC133" s="151">
        <f t="shared" si="345"/>
        <v>209208</v>
      </c>
      <c r="BD133" s="151">
        <f t="shared" si="300"/>
        <v>160001347</v>
      </c>
      <c r="BE133" s="151">
        <f t="shared" ref="BE133:BF133" si="346">AX133-AN133-BJ133</f>
        <v>30660880</v>
      </c>
      <c r="BF133" s="151">
        <f t="shared" si="346"/>
        <v>11868768</v>
      </c>
      <c r="BG133" s="148">
        <f t="shared" si="231"/>
        <v>0.1916288867</v>
      </c>
      <c r="BH133" s="148">
        <f t="shared" si="232"/>
        <v>0.0741791755</v>
      </c>
      <c r="BI133" s="151" t="s">
        <v>445</v>
      </c>
      <c r="BJ133" s="146">
        <f t="shared" ref="BJ133:BK133" si="347">AD133</f>
        <v>88505</v>
      </c>
      <c r="BK133" s="151">
        <f t="shared" si="347"/>
        <v>0</v>
      </c>
      <c r="BL133" s="148">
        <f t="shared" si="302"/>
        <v>0.002163230974</v>
      </c>
      <c r="BM133" s="148">
        <f t="shared" si="303"/>
        <v>0</v>
      </c>
      <c r="BN133" s="148">
        <f t="shared" ref="BN133:BO133" si="348">V133/BB133</f>
        <v>0.04279769166</v>
      </c>
      <c r="BO133" s="148">
        <f t="shared" si="348"/>
        <v>0.0026194027</v>
      </c>
      <c r="BP133" s="154" t="s">
        <v>442</v>
      </c>
      <c r="BQ133" s="154" t="s">
        <v>446</v>
      </c>
      <c r="BR133" s="154" t="s">
        <v>340</v>
      </c>
      <c r="BS133" s="154" t="s">
        <v>340</v>
      </c>
    </row>
    <row r="134" ht="15.75" customHeight="1">
      <c r="A134" s="145">
        <v>44388.0</v>
      </c>
      <c r="B134" s="146">
        <v>112301.0</v>
      </c>
      <c r="C134" s="147">
        <v>136733.0</v>
      </c>
      <c r="D134" s="147">
        <v>121794.0</v>
      </c>
      <c r="E134" s="148">
        <f t="shared" si="3"/>
        <v>1.21755817</v>
      </c>
      <c r="F134" s="148">
        <f t="shared" si="4"/>
        <v>1.084531749</v>
      </c>
      <c r="G134" s="146">
        <v>911631.0</v>
      </c>
      <c r="H134" s="147">
        <v>599877.0</v>
      </c>
      <c r="I134" s="147">
        <v>535273.0</v>
      </c>
      <c r="J134" s="148">
        <f t="shared" si="5"/>
        <v>0.6580261092</v>
      </c>
      <c r="K134" s="148">
        <f t="shared" si="6"/>
        <v>0.587159717</v>
      </c>
      <c r="L134" s="146">
        <v>1976757.0</v>
      </c>
      <c r="M134" s="149">
        <f t="shared" si="202"/>
        <v>4705083</v>
      </c>
      <c r="N134" s="149">
        <f t="shared" si="210"/>
        <v>1294418</v>
      </c>
      <c r="O134" s="148">
        <f t="shared" si="7"/>
        <v>2.38020303</v>
      </c>
      <c r="P134" s="148">
        <f t="shared" si="8"/>
        <v>0.6548189788</v>
      </c>
      <c r="Q134" s="146">
        <v>8815157.0</v>
      </c>
      <c r="R134" s="146">
        <v>5441693.0</v>
      </c>
      <c r="S134" s="146">
        <v>1951485.0</v>
      </c>
      <c r="T134" s="148">
        <f t="shared" si="11"/>
        <v>0.6173109566</v>
      </c>
      <c r="U134" s="148">
        <f t="shared" si="12"/>
        <v>0.22137836</v>
      </c>
      <c r="V134" s="150">
        <f t="shared" si="215"/>
        <v>18148</v>
      </c>
      <c r="W134" s="150">
        <f t="shared" si="224"/>
        <v>442</v>
      </c>
      <c r="X134" s="151">
        <f t="shared" si="294"/>
        <v>7903526</v>
      </c>
      <c r="Y134" s="150">
        <f t="shared" ref="Y134:Z134" si="349">R134-H134-AD134</f>
        <v>4750013</v>
      </c>
      <c r="Z134" s="150">
        <f t="shared" si="349"/>
        <v>1416212</v>
      </c>
      <c r="AA134" s="148">
        <f t="shared" si="226"/>
        <v>0.6009992249</v>
      </c>
      <c r="AB134" s="148">
        <f t="shared" si="227"/>
        <v>0.1791873652</v>
      </c>
      <c r="AC134" s="146">
        <v>984719.0</v>
      </c>
      <c r="AD134" s="146">
        <v>91803.0</v>
      </c>
      <c r="AE134" s="146">
        <v>0.0</v>
      </c>
      <c r="AF134" s="152">
        <f t="shared" si="296"/>
        <v>0.09322761113</v>
      </c>
      <c r="AG134" s="152">
        <f t="shared" si="297"/>
        <v>0</v>
      </c>
      <c r="AH134" s="146">
        <v>1468764.0</v>
      </c>
      <c r="AI134" s="147">
        <v>1570936.0</v>
      </c>
      <c r="AJ134" s="147">
        <v>1427454.0</v>
      </c>
      <c r="AK134" s="146" t="s">
        <v>377</v>
      </c>
      <c r="AL134" s="146" t="s">
        <v>378</v>
      </c>
      <c r="AM134" s="147">
        <v>2.1553118E7</v>
      </c>
      <c r="AN134" s="147">
        <v>5044159.0</v>
      </c>
      <c r="AO134" s="147">
        <v>3015499.0</v>
      </c>
      <c r="AP134" s="146" t="s">
        <v>379</v>
      </c>
      <c r="AQ134" s="146" t="s">
        <v>182</v>
      </c>
      <c r="AR134" s="146">
        <v>1.7327169E7</v>
      </c>
      <c r="AS134" s="141">
        <f t="shared" ref="AS134:AT134" si="350">AX134-AN134-AI134</f>
        <v>29577981</v>
      </c>
      <c r="AT134" s="144">
        <f t="shared" si="350"/>
        <v>10526377</v>
      </c>
      <c r="AU134" s="146" t="s">
        <v>380</v>
      </c>
      <c r="AV134" s="146" t="s">
        <v>381</v>
      </c>
      <c r="AW134" s="146">
        <v>1.81554465E8</v>
      </c>
      <c r="AX134" s="149">
        <v>3.6193076E7</v>
      </c>
      <c r="AY134" s="153" t="s">
        <v>447</v>
      </c>
      <c r="AZ134" s="146" t="s">
        <v>225</v>
      </c>
      <c r="BA134" s="146" t="s">
        <v>141</v>
      </c>
      <c r="BB134" s="150">
        <f t="shared" ref="BB134:BC134" si="351">AX134-AX133</f>
        <v>417509</v>
      </c>
      <c r="BC134" s="151">
        <f t="shared" si="351"/>
        <v>100753</v>
      </c>
      <c r="BD134" s="151">
        <f t="shared" si="300"/>
        <v>160001347</v>
      </c>
      <c r="BE134" s="151">
        <f t="shared" ref="BE134:BF134" si="352">AX134-AN134-BJ134</f>
        <v>31057114</v>
      </c>
      <c r="BF134" s="151">
        <f t="shared" si="352"/>
        <v>11953831</v>
      </c>
      <c r="BG134" s="148">
        <f t="shared" si="231"/>
        <v>0.1941053284</v>
      </c>
      <c r="BH134" s="148">
        <f t="shared" si="232"/>
        <v>0.07471081478</v>
      </c>
      <c r="BI134" s="151" t="s">
        <v>448</v>
      </c>
      <c r="BJ134" s="146">
        <f t="shared" ref="BJ134:BK134" si="353">AD134</f>
        <v>91803</v>
      </c>
      <c r="BK134" s="151">
        <f t="shared" si="353"/>
        <v>0</v>
      </c>
      <c r="BL134" s="148">
        <f t="shared" si="302"/>
        <v>0.002243840328</v>
      </c>
      <c r="BM134" s="148">
        <f t="shared" si="303"/>
        <v>0</v>
      </c>
      <c r="BN134" s="148">
        <f t="shared" ref="BN134:BO134" si="354">V134/BB134</f>
        <v>0.04346732645</v>
      </c>
      <c r="BO134" s="148">
        <f t="shared" si="354"/>
        <v>0.004386966145</v>
      </c>
      <c r="BP134" s="154" t="s">
        <v>449</v>
      </c>
      <c r="BQ134" s="154" t="s">
        <v>450</v>
      </c>
      <c r="BR134" s="154" t="s">
        <v>340</v>
      </c>
      <c r="BS134" s="154" t="s">
        <v>340</v>
      </c>
    </row>
    <row r="135" ht="15.75" customHeight="1">
      <c r="A135" s="145">
        <v>44389.0</v>
      </c>
      <c r="B135" s="146">
        <v>112301.0</v>
      </c>
      <c r="C135" s="147">
        <v>136733.0</v>
      </c>
      <c r="D135" s="147">
        <v>121794.0</v>
      </c>
      <c r="E135" s="148">
        <f t="shared" si="3"/>
        <v>1.21755817</v>
      </c>
      <c r="F135" s="148">
        <f t="shared" si="4"/>
        <v>1.084531749</v>
      </c>
      <c r="G135" s="146">
        <v>911631.0</v>
      </c>
      <c r="H135" s="147">
        <v>599877.0</v>
      </c>
      <c r="I135" s="147">
        <v>535273.0</v>
      </c>
      <c r="J135" s="148">
        <f t="shared" si="5"/>
        <v>0.6580261092</v>
      </c>
      <c r="K135" s="148">
        <f t="shared" si="6"/>
        <v>0.587159717</v>
      </c>
      <c r="L135" s="146">
        <v>1976757.0</v>
      </c>
      <c r="M135" s="149">
        <f t="shared" si="202"/>
        <v>4729394</v>
      </c>
      <c r="N135" s="149">
        <f t="shared" si="210"/>
        <v>1294628</v>
      </c>
      <c r="O135" s="148">
        <f t="shared" si="7"/>
        <v>2.392501456</v>
      </c>
      <c r="P135" s="148">
        <f t="shared" si="8"/>
        <v>0.6549252134</v>
      </c>
      <c r="Q135" s="146">
        <v>8815157.0</v>
      </c>
      <c r="R135" s="146">
        <v>5466004.0</v>
      </c>
      <c r="S135" s="146">
        <v>1951695.0</v>
      </c>
      <c r="T135" s="148">
        <f t="shared" si="11"/>
        <v>0.6200688201</v>
      </c>
      <c r="U135" s="148">
        <f t="shared" si="12"/>
        <v>0.2214021826</v>
      </c>
      <c r="V135" s="150">
        <f t="shared" si="215"/>
        <v>24311</v>
      </c>
      <c r="W135" s="150">
        <f t="shared" si="224"/>
        <v>210</v>
      </c>
      <c r="X135" s="151">
        <f t="shared" si="294"/>
        <v>7903526</v>
      </c>
      <c r="Y135" s="150">
        <f t="shared" ref="Y135:Z135" si="355">R135-H135-AD135</f>
        <v>4773966</v>
      </c>
      <c r="Z135" s="150">
        <f t="shared" si="355"/>
        <v>1416422</v>
      </c>
      <c r="AA135" s="148">
        <f t="shared" si="226"/>
        <v>0.6040298975</v>
      </c>
      <c r="AB135" s="148">
        <f t="shared" si="227"/>
        <v>0.1792139357</v>
      </c>
      <c r="AC135" s="146">
        <v>984719.0</v>
      </c>
      <c r="AD135" s="146">
        <v>92161.0</v>
      </c>
      <c r="AE135" s="146">
        <v>0.0</v>
      </c>
      <c r="AF135" s="152">
        <f t="shared" si="296"/>
        <v>0.09359116662</v>
      </c>
      <c r="AG135" s="152">
        <f t="shared" si="297"/>
        <v>0</v>
      </c>
      <c r="AH135" s="146">
        <v>1468764.0</v>
      </c>
      <c r="AI135" s="147">
        <v>1571536.0</v>
      </c>
      <c r="AJ135" s="147">
        <v>1427885.0</v>
      </c>
      <c r="AK135" s="146" t="s">
        <v>377</v>
      </c>
      <c r="AL135" s="146" t="s">
        <v>378</v>
      </c>
      <c r="AM135" s="147">
        <v>2.1553118E7</v>
      </c>
      <c r="AN135" s="147">
        <v>5050408.0</v>
      </c>
      <c r="AO135" s="147">
        <v>3020278.0</v>
      </c>
      <c r="AP135" s="146" t="s">
        <v>379</v>
      </c>
      <c r="AQ135" s="146" t="s">
        <v>182</v>
      </c>
      <c r="AR135" s="146">
        <v>1.7327169E7</v>
      </c>
      <c r="AS135" s="141">
        <f t="shared" ref="AS135:AT135" si="356">AX135-AN135-AI135</f>
        <v>29656662</v>
      </c>
      <c r="AT135" s="144">
        <f t="shared" si="356"/>
        <v>10568239</v>
      </c>
      <c r="AU135" s="146" t="s">
        <v>380</v>
      </c>
      <c r="AV135" s="146" t="s">
        <v>381</v>
      </c>
      <c r="AW135" s="146">
        <v>1.81554465E8</v>
      </c>
      <c r="AX135" s="149">
        <v>3.6278606E7</v>
      </c>
      <c r="AY135" s="153" t="s">
        <v>451</v>
      </c>
      <c r="AZ135" s="146" t="s">
        <v>225</v>
      </c>
      <c r="BA135" s="146" t="s">
        <v>141</v>
      </c>
      <c r="BB135" s="150">
        <f t="shared" ref="BB135:BC135" si="357">AX135-AX134</f>
        <v>85530</v>
      </c>
      <c r="BC135" s="151">
        <f t="shared" si="357"/>
        <v>47072</v>
      </c>
      <c r="BD135" s="151">
        <f t="shared" si="300"/>
        <v>160001347</v>
      </c>
      <c r="BE135" s="151">
        <f t="shared" ref="BE135:BF135" si="358">AX135-AN135-BJ135</f>
        <v>31136037</v>
      </c>
      <c r="BF135" s="151">
        <f t="shared" si="358"/>
        <v>11996124</v>
      </c>
      <c r="BG135" s="148">
        <f t="shared" si="231"/>
        <v>0.194598593</v>
      </c>
      <c r="BH135" s="148">
        <f t="shared" si="232"/>
        <v>0.0749751438</v>
      </c>
      <c r="BI135" s="151" t="s">
        <v>452</v>
      </c>
      <c r="BJ135" s="146">
        <f t="shared" ref="BJ135:BK135" si="359">AD135</f>
        <v>92161</v>
      </c>
      <c r="BK135" s="151">
        <f t="shared" si="359"/>
        <v>0</v>
      </c>
      <c r="BL135" s="148">
        <f t="shared" si="302"/>
        <v>0.002252590475</v>
      </c>
      <c r="BM135" s="148">
        <f t="shared" si="303"/>
        <v>0</v>
      </c>
      <c r="BN135" s="148">
        <f t="shared" ref="BN135:BO135" si="360">V135/BB135</f>
        <v>0.2842394481</v>
      </c>
      <c r="BO135" s="148">
        <f t="shared" si="360"/>
        <v>0.00446125085</v>
      </c>
      <c r="BP135" s="154" t="s">
        <v>453</v>
      </c>
      <c r="BQ135" s="154" t="s">
        <v>454</v>
      </c>
      <c r="BR135" s="154" t="s">
        <v>340</v>
      </c>
      <c r="BS135" s="154" t="s">
        <v>340</v>
      </c>
    </row>
    <row r="136" ht="15.75" customHeight="1">
      <c r="A136" s="145">
        <v>44390.0</v>
      </c>
      <c r="B136" s="146">
        <v>112301.0</v>
      </c>
      <c r="C136" s="147">
        <v>136733.0</v>
      </c>
      <c r="D136" s="147">
        <v>121794.0</v>
      </c>
      <c r="E136" s="148">
        <f t="shared" si="3"/>
        <v>1.21755817</v>
      </c>
      <c r="F136" s="148">
        <f t="shared" si="4"/>
        <v>1.084531749</v>
      </c>
      <c r="G136" s="146">
        <v>911631.0</v>
      </c>
      <c r="H136" s="147">
        <v>599877.0</v>
      </c>
      <c r="I136" s="147">
        <v>535273.0</v>
      </c>
      <c r="J136" s="148">
        <f t="shared" si="5"/>
        <v>0.6580261092</v>
      </c>
      <c r="K136" s="148">
        <f t="shared" si="6"/>
        <v>0.587159717</v>
      </c>
      <c r="L136" s="146">
        <v>1976757.0</v>
      </c>
      <c r="M136" s="149">
        <f t="shared" si="202"/>
        <v>4807725</v>
      </c>
      <c r="N136" s="149">
        <f t="shared" si="210"/>
        <v>1295799</v>
      </c>
      <c r="O136" s="148">
        <f t="shared" si="7"/>
        <v>2.432127469</v>
      </c>
      <c r="P136" s="148">
        <f t="shared" si="8"/>
        <v>0.6555175978</v>
      </c>
      <c r="Q136" s="146">
        <v>8815157.0</v>
      </c>
      <c r="R136" s="146">
        <v>5544335.0</v>
      </c>
      <c r="S136" s="146">
        <v>1952866.0</v>
      </c>
      <c r="T136" s="148">
        <f t="shared" si="11"/>
        <v>0.6289547651</v>
      </c>
      <c r="U136" s="148">
        <f t="shared" si="12"/>
        <v>0.221535022</v>
      </c>
      <c r="V136" s="150">
        <f t="shared" si="215"/>
        <v>78331</v>
      </c>
      <c r="W136" s="150">
        <f t="shared" si="224"/>
        <v>1171</v>
      </c>
      <c r="X136" s="151">
        <f t="shared" si="294"/>
        <v>7903526</v>
      </c>
      <c r="Y136" s="150">
        <f t="shared" ref="Y136:Z136" si="361">R136-H136-AD136</f>
        <v>4839141</v>
      </c>
      <c r="Z136" s="150">
        <f t="shared" si="361"/>
        <v>1417593</v>
      </c>
      <c r="AA136" s="148">
        <f t="shared" si="226"/>
        <v>0.612276217</v>
      </c>
      <c r="AB136" s="148">
        <f t="shared" si="227"/>
        <v>0.1793620974</v>
      </c>
      <c r="AC136" s="146">
        <v>984719.0</v>
      </c>
      <c r="AD136" s="146">
        <v>105317.0</v>
      </c>
      <c r="AE136" s="146">
        <v>0.0</v>
      </c>
      <c r="AF136" s="152">
        <f t="shared" si="296"/>
        <v>0.1069513232</v>
      </c>
      <c r="AG136" s="152">
        <f t="shared" si="297"/>
        <v>0</v>
      </c>
      <c r="AH136" s="146">
        <v>1468764.0</v>
      </c>
      <c r="AI136" s="147">
        <v>1571983.0</v>
      </c>
      <c r="AJ136" s="147">
        <v>1428202.0</v>
      </c>
      <c r="AK136" s="146" t="s">
        <v>377</v>
      </c>
      <c r="AL136" s="146" t="s">
        <v>378</v>
      </c>
      <c r="AM136" s="147">
        <v>2.1553118E7</v>
      </c>
      <c r="AN136" s="147">
        <v>5055120.0</v>
      </c>
      <c r="AO136" s="147">
        <v>3023237.0</v>
      </c>
      <c r="AP136" s="146" t="s">
        <v>379</v>
      </c>
      <c r="AQ136" s="146" t="s">
        <v>182</v>
      </c>
      <c r="AR136" s="146">
        <v>1.7327169E7</v>
      </c>
      <c r="AS136" s="141">
        <f t="shared" ref="AS136:AT136" si="362">AX136-AN136-AI136</f>
        <v>29767916</v>
      </c>
      <c r="AT136" s="144">
        <f t="shared" si="362"/>
        <v>10587109</v>
      </c>
      <c r="AU136" s="146" t="s">
        <v>380</v>
      </c>
      <c r="AV136" s="146" t="s">
        <v>381</v>
      </c>
      <c r="AW136" s="146">
        <v>1.81554465E8</v>
      </c>
      <c r="AX136" s="149">
        <v>3.6395019E7</v>
      </c>
      <c r="AY136" s="153" t="s">
        <v>455</v>
      </c>
      <c r="AZ136" s="146" t="s">
        <v>225</v>
      </c>
      <c r="BA136" s="146" t="s">
        <v>141</v>
      </c>
      <c r="BB136" s="150">
        <f t="shared" ref="BB136:BC136" si="363">AX136-AX135</f>
        <v>116413</v>
      </c>
      <c r="BC136" s="151">
        <f t="shared" si="363"/>
        <v>22146</v>
      </c>
      <c r="BD136" s="151">
        <f t="shared" si="300"/>
        <v>160001347</v>
      </c>
      <c r="BE136" s="151">
        <f t="shared" ref="BE136:BF136" si="364">AX136-AN136-BJ136</f>
        <v>31234582</v>
      </c>
      <c r="BF136" s="151">
        <f t="shared" si="364"/>
        <v>12015311</v>
      </c>
      <c r="BG136" s="148">
        <f t="shared" si="231"/>
        <v>0.195214494</v>
      </c>
      <c r="BH136" s="148">
        <f t="shared" si="232"/>
        <v>0.07509506154</v>
      </c>
      <c r="BI136" s="151" t="s">
        <v>456</v>
      </c>
      <c r="BJ136" s="146">
        <f t="shared" ref="BJ136:BK136" si="365">AD136</f>
        <v>105317</v>
      </c>
      <c r="BK136" s="151">
        <f t="shared" si="365"/>
        <v>0</v>
      </c>
      <c r="BL136" s="148">
        <f t="shared" si="302"/>
        <v>0.002574148124</v>
      </c>
      <c r="BM136" s="148">
        <f t="shared" si="303"/>
        <v>0</v>
      </c>
      <c r="BN136" s="148">
        <f t="shared" ref="BN136:BO136" si="366">V136/BB136</f>
        <v>0.6728715865</v>
      </c>
      <c r="BO136" s="148">
        <f t="shared" si="366"/>
        <v>0.05287636594</v>
      </c>
      <c r="BP136" s="154" t="s">
        <v>457</v>
      </c>
      <c r="BQ136" s="154" t="s">
        <v>458</v>
      </c>
      <c r="BR136" s="154" t="s">
        <v>340</v>
      </c>
      <c r="BS136" s="154" t="s">
        <v>340</v>
      </c>
    </row>
    <row r="137" ht="15.75" customHeight="1">
      <c r="A137" s="145">
        <v>44391.0</v>
      </c>
      <c r="B137" s="146">
        <v>112301.0</v>
      </c>
      <c r="C137" s="147">
        <v>136733.0</v>
      </c>
      <c r="D137" s="147">
        <v>121794.0</v>
      </c>
      <c r="E137" s="148">
        <f t="shared" si="3"/>
        <v>1.21755817</v>
      </c>
      <c r="F137" s="148">
        <f t="shared" si="4"/>
        <v>1.084531749</v>
      </c>
      <c r="G137" s="146">
        <v>911631.0</v>
      </c>
      <c r="H137" s="147">
        <v>623508.0</v>
      </c>
      <c r="I137" s="147">
        <v>539719.0</v>
      </c>
      <c r="J137" s="148">
        <f t="shared" si="5"/>
        <v>0.6839477815</v>
      </c>
      <c r="K137" s="148">
        <f t="shared" si="6"/>
        <v>0.5920366903</v>
      </c>
      <c r="L137" s="146">
        <v>1976757.0</v>
      </c>
      <c r="M137" s="149">
        <f t="shared" si="202"/>
        <v>5165244</v>
      </c>
      <c r="N137" s="149">
        <f t="shared" si="210"/>
        <v>1304367</v>
      </c>
      <c r="O137" s="148">
        <f t="shared" si="7"/>
        <v>2.61298885</v>
      </c>
      <c r="P137" s="148">
        <f t="shared" si="8"/>
        <v>0.6598519697</v>
      </c>
      <c r="Q137" s="146">
        <v>8815157.0</v>
      </c>
      <c r="R137" s="146">
        <v>5925485.0</v>
      </c>
      <c r="S137" s="146">
        <v>1965880.0</v>
      </c>
      <c r="T137" s="148">
        <f t="shared" si="11"/>
        <v>0.6721927925</v>
      </c>
      <c r="U137" s="148">
        <f t="shared" si="12"/>
        <v>0.2230113428</v>
      </c>
      <c r="V137" s="150">
        <f t="shared" si="215"/>
        <v>381150</v>
      </c>
      <c r="W137" s="150">
        <f t="shared" si="224"/>
        <v>13014</v>
      </c>
      <c r="X137" s="151">
        <f t="shared" si="294"/>
        <v>7903526</v>
      </c>
      <c r="Y137" s="150">
        <f t="shared" ref="Y137:Z137" si="367">R137-H137-AD137</f>
        <v>5123691</v>
      </c>
      <c r="Z137" s="150">
        <f t="shared" si="367"/>
        <v>1426161</v>
      </c>
      <c r="AA137" s="148">
        <f t="shared" si="226"/>
        <v>0.6482791352</v>
      </c>
      <c r="AB137" s="148">
        <f t="shared" si="227"/>
        <v>0.1804461705</v>
      </c>
      <c r="AC137" s="146">
        <v>984719.0</v>
      </c>
      <c r="AD137" s="146">
        <v>178286.0</v>
      </c>
      <c r="AE137" s="146">
        <v>0.0</v>
      </c>
      <c r="AF137" s="152">
        <f t="shared" si="296"/>
        <v>0.1810526658</v>
      </c>
      <c r="AG137" s="152">
        <f t="shared" si="297"/>
        <v>0</v>
      </c>
      <c r="AH137" s="146">
        <v>1468764.0</v>
      </c>
      <c r="AI137" s="147">
        <v>1575406.0</v>
      </c>
      <c r="AJ137" s="147">
        <v>1430768.0</v>
      </c>
      <c r="AK137" s="146" t="s">
        <v>377</v>
      </c>
      <c r="AL137" s="146" t="s">
        <v>378</v>
      </c>
      <c r="AM137" s="147">
        <v>2.1553118E7</v>
      </c>
      <c r="AN137" s="147">
        <v>5101997.0</v>
      </c>
      <c r="AO137" s="147">
        <v>3069958.0</v>
      </c>
      <c r="AP137" s="146" t="s">
        <v>379</v>
      </c>
      <c r="AQ137" s="146" t="s">
        <v>182</v>
      </c>
      <c r="AR137" s="146">
        <v>1.7327169E7</v>
      </c>
      <c r="AS137" s="141">
        <f t="shared" ref="AS137:AT137" si="368">AX137-AN137-AI137</f>
        <v>30354423</v>
      </c>
      <c r="AT137" s="144">
        <f t="shared" si="368"/>
        <v>10753495</v>
      </c>
      <c r="AU137" s="146" t="s">
        <v>380</v>
      </c>
      <c r="AV137" s="146" t="s">
        <v>381</v>
      </c>
      <c r="AW137" s="146">
        <v>1.81554465E8</v>
      </c>
      <c r="AX137" s="149">
        <v>3.7031826E7</v>
      </c>
      <c r="AY137" s="153" t="s">
        <v>459</v>
      </c>
      <c r="AZ137" s="146" t="s">
        <v>225</v>
      </c>
      <c r="BA137" s="146" t="s">
        <v>141</v>
      </c>
      <c r="BB137" s="150">
        <f t="shared" ref="BB137:BC137" si="369">AX137-AX136</f>
        <v>636807</v>
      </c>
      <c r="BC137" s="151">
        <f t="shared" si="369"/>
        <v>215673</v>
      </c>
      <c r="BD137" s="151">
        <f t="shared" si="300"/>
        <v>160001347</v>
      </c>
      <c r="BE137" s="151">
        <f t="shared" ref="BE137:BF137" si="370">AX137-AN137-BJ137</f>
        <v>31780830</v>
      </c>
      <c r="BF137" s="151">
        <f t="shared" si="370"/>
        <v>12184263</v>
      </c>
      <c r="BG137" s="148">
        <f t="shared" si="231"/>
        <v>0.1986285153</v>
      </c>
      <c r="BH137" s="148">
        <f t="shared" si="232"/>
        <v>0.07615100265</v>
      </c>
      <c r="BI137" s="151" t="s">
        <v>460</v>
      </c>
      <c r="BJ137" s="146">
        <v>148999.0</v>
      </c>
      <c r="BK137" s="151">
        <f t="shared" ref="BK137:BK138" si="376">AE137</f>
        <v>0</v>
      </c>
      <c r="BL137" s="148">
        <f t="shared" si="302"/>
        <v>0.003641819336</v>
      </c>
      <c r="BM137" s="148">
        <f t="shared" si="303"/>
        <v>0</v>
      </c>
      <c r="BN137" s="148">
        <f t="shared" ref="BN137:BO137" si="371">V137/BB137</f>
        <v>0.5985329935</v>
      </c>
      <c r="BO137" s="148">
        <f t="shared" si="371"/>
        <v>0.0603413501</v>
      </c>
      <c r="BP137" s="154" t="s">
        <v>461</v>
      </c>
      <c r="BQ137" s="154" t="s">
        <v>462</v>
      </c>
      <c r="BR137" s="154" t="s">
        <v>340</v>
      </c>
      <c r="BS137" s="154" t="s">
        <v>340</v>
      </c>
    </row>
    <row r="138" ht="15.75" customHeight="1">
      <c r="A138" s="145">
        <v>44392.0</v>
      </c>
      <c r="B138" s="146">
        <v>112301.0</v>
      </c>
      <c r="C138" s="147">
        <v>136733.0</v>
      </c>
      <c r="D138" s="147">
        <v>121794.0</v>
      </c>
      <c r="E138" s="148">
        <f t="shared" si="3"/>
        <v>1.21755817</v>
      </c>
      <c r="F138" s="148">
        <f t="shared" si="4"/>
        <v>1.084531749</v>
      </c>
      <c r="G138" s="146">
        <v>911631.0</v>
      </c>
      <c r="H138" s="147">
        <v>625214.0</v>
      </c>
      <c r="I138" s="147">
        <v>539900.0</v>
      </c>
      <c r="J138" s="148">
        <f t="shared" si="5"/>
        <v>0.6858191527</v>
      </c>
      <c r="K138" s="148">
        <f t="shared" si="6"/>
        <v>0.5922352355</v>
      </c>
      <c r="L138" s="146">
        <v>1976757.0</v>
      </c>
      <c r="M138" s="149">
        <f t="shared" si="202"/>
        <v>5308046</v>
      </c>
      <c r="N138" s="149">
        <f t="shared" si="210"/>
        <v>1308614</v>
      </c>
      <c r="O138" s="148">
        <f t="shared" si="7"/>
        <v>2.685229393</v>
      </c>
      <c r="P138" s="148">
        <f t="shared" si="8"/>
        <v>0.6620004381</v>
      </c>
      <c r="Q138" s="146">
        <v>8815157.0</v>
      </c>
      <c r="R138" s="146">
        <v>6069993.0</v>
      </c>
      <c r="S138" s="146">
        <v>1970308.0</v>
      </c>
      <c r="T138" s="148">
        <f t="shared" si="11"/>
        <v>0.6885859208</v>
      </c>
      <c r="U138" s="148">
        <f t="shared" si="12"/>
        <v>0.2235136595</v>
      </c>
      <c r="V138" s="150">
        <f t="shared" si="215"/>
        <v>144508</v>
      </c>
      <c r="W138" s="150">
        <f t="shared" si="224"/>
        <v>4428</v>
      </c>
      <c r="X138" s="151">
        <f t="shared" si="294"/>
        <v>7903526</v>
      </c>
      <c r="Y138" s="150">
        <f t="shared" ref="Y138:Z138" si="372">R138-H138-AD138</f>
        <v>5236799</v>
      </c>
      <c r="Z138" s="150">
        <f t="shared" si="372"/>
        <v>1430408</v>
      </c>
      <c r="AA138" s="148">
        <f t="shared" si="226"/>
        <v>0.6625902161</v>
      </c>
      <c r="AB138" s="148">
        <f t="shared" si="227"/>
        <v>0.1809835256</v>
      </c>
      <c r="AC138" s="146">
        <v>984719.0</v>
      </c>
      <c r="AD138" s="146">
        <v>207980.0</v>
      </c>
      <c r="AE138" s="146">
        <v>0.0</v>
      </c>
      <c r="AF138" s="152">
        <f t="shared" si="296"/>
        <v>0.2112074612</v>
      </c>
      <c r="AG138" s="152">
        <f t="shared" si="297"/>
        <v>0</v>
      </c>
      <c r="AH138" s="146">
        <v>1468764.0</v>
      </c>
      <c r="AI138" s="147">
        <v>1579142.0</v>
      </c>
      <c r="AJ138" s="147">
        <v>1433358.0</v>
      </c>
      <c r="AK138" s="146" t="s">
        <v>377</v>
      </c>
      <c r="AL138" s="146" t="s">
        <v>378</v>
      </c>
      <c r="AM138" s="147">
        <v>2.1553118E7</v>
      </c>
      <c r="AN138" s="147">
        <v>5157397.0</v>
      </c>
      <c r="AO138" s="147">
        <v>3140897.0</v>
      </c>
      <c r="AP138" s="146" t="s">
        <v>379</v>
      </c>
      <c r="AQ138" s="146" t="s">
        <v>182</v>
      </c>
      <c r="AR138" s="146">
        <v>1.7327169E7</v>
      </c>
      <c r="AS138" s="141">
        <f t="shared" ref="AS138:AT138" si="373">AX138-AN138-AI138</f>
        <v>32541614</v>
      </c>
      <c r="AT138" s="144">
        <f t="shared" si="373"/>
        <v>11111279</v>
      </c>
      <c r="AU138" s="146" t="s">
        <v>380</v>
      </c>
      <c r="AV138" s="146" t="s">
        <v>381</v>
      </c>
      <c r="AW138" s="146">
        <v>1.81554465E8</v>
      </c>
      <c r="AX138" s="149">
        <v>3.9278153E7</v>
      </c>
      <c r="AY138" s="153" t="s">
        <v>463</v>
      </c>
      <c r="AZ138" s="146" t="s">
        <v>225</v>
      </c>
      <c r="BA138" s="146" t="s">
        <v>141</v>
      </c>
      <c r="BB138" s="150">
        <f t="shared" ref="BB138:BC138" si="374">AX138-AX137</f>
        <v>2246327</v>
      </c>
      <c r="BC138" s="151">
        <f t="shared" si="374"/>
        <v>431313</v>
      </c>
      <c r="BD138" s="151">
        <f t="shared" si="300"/>
        <v>160001347</v>
      </c>
      <c r="BE138" s="151">
        <f t="shared" ref="BE138:BF138" si="375">AX138-AN138-BJ138</f>
        <v>33843470</v>
      </c>
      <c r="BF138" s="151">
        <f t="shared" si="375"/>
        <v>12544637</v>
      </c>
      <c r="BG138" s="148">
        <f t="shared" si="231"/>
        <v>0.2115199068</v>
      </c>
      <c r="BH138" s="148">
        <f t="shared" si="232"/>
        <v>0.07840332119</v>
      </c>
      <c r="BI138" s="151" t="s">
        <v>464</v>
      </c>
      <c r="BJ138" s="146">
        <v>277286.0</v>
      </c>
      <c r="BK138" s="151">
        <f t="shared" si="376"/>
        <v>0</v>
      </c>
      <c r="BL138" s="148">
        <f t="shared" si="302"/>
        <v>0.006777397779</v>
      </c>
      <c r="BM138" s="148">
        <f t="shared" si="303"/>
        <v>0</v>
      </c>
      <c r="BN138" s="148">
        <f t="shared" ref="BN138:BO138" si="377">V138/BB138</f>
        <v>0.06433079423</v>
      </c>
      <c r="BO138" s="148">
        <f t="shared" si="377"/>
        <v>0.01026632631</v>
      </c>
      <c r="BP138" s="154" t="s">
        <v>465</v>
      </c>
      <c r="BQ138" s="154" t="s">
        <v>466</v>
      </c>
      <c r="BR138" s="154" t="s">
        <v>340</v>
      </c>
      <c r="BS138" s="154" t="s">
        <v>340</v>
      </c>
    </row>
    <row r="139" ht="15.75" customHeight="1">
      <c r="A139" s="145">
        <v>44393.0</v>
      </c>
      <c r="B139" s="146">
        <v>112301.0</v>
      </c>
      <c r="C139" s="147">
        <v>136733.0</v>
      </c>
      <c r="D139" s="147">
        <v>121794.0</v>
      </c>
      <c r="E139" s="148">
        <f t="shared" si="3"/>
        <v>1.21755817</v>
      </c>
      <c r="F139" s="148">
        <f t="shared" si="4"/>
        <v>1.084531749</v>
      </c>
      <c r="G139" s="146">
        <v>911631.0</v>
      </c>
      <c r="H139" s="147">
        <v>627222.0</v>
      </c>
      <c r="I139" s="147">
        <v>540127.0</v>
      </c>
      <c r="J139" s="148">
        <f t="shared" si="5"/>
        <v>0.6880217983</v>
      </c>
      <c r="K139" s="148">
        <f t="shared" si="6"/>
        <v>0.5924842398</v>
      </c>
      <c r="L139" s="146">
        <v>1976757.0</v>
      </c>
      <c r="M139" s="149">
        <f t="shared" si="202"/>
        <v>5473787</v>
      </c>
      <c r="N139" s="149">
        <f t="shared" si="210"/>
        <v>1314975</v>
      </c>
      <c r="O139" s="148">
        <f t="shared" si="7"/>
        <v>2.769074297</v>
      </c>
      <c r="P139" s="148">
        <f t="shared" si="8"/>
        <v>0.6652183349</v>
      </c>
      <c r="Q139" s="146">
        <v>8815157.0</v>
      </c>
      <c r="R139" s="146">
        <v>6237742.0</v>
      </c>
      <c r="S139" s="146">
        <v>1976896.0</v>
      </c>
      <c r="T139" s="148">
        <f t="shared" si="11"/>
        <v>0.7076155308</v>
      </c>
      <c r="U139" s="148">
        <f t="shared" si="12"/>
        <v>0.2242610086</v>
      </c>
      <c r="V139" s="150">
        <f t="shared" si="215"/>
        <v>167749</v>
      </c>
      <c r="W139" s="150">
        <f t="shared" si="224"/>
        <v>6588</v>
      </c>
      <c r="X139" s="151">
        <f t="shared" si="294"/>
        <v>7903526</v>
      </c>
      <c r="Y139" s="150">
        <f t="shared" ref="Y139:Z139" si="378">R139-H139-AD139</f>
        <v>5363627</v>
      </c>
      <c r="Z139" s="150">
        <f t="shared" si="378"/>
        <v>1436764</v>
      </c>
      <c r="AA139" s="148">
        <f t="shared" si="226"/>
        <v>0.678637231</v>
      </c>
      <c r="AB139" s="148">
        <f t="shared" si="227"/>
        <v>0.1817877236</v>
      </c>
      <c r="AC139" s="146">
        <v>984719.0</v>
      </c>
      <c r="AD139" s="146">
        <v>246893.0</v>
      </c>
      <c r="AE139" s="146">
        <v>5.0</v>
      </c>
      <c r="AF139" s="152">
        <f t="shared" si="296"/>
        <v>0.2507243183</v>
      </c>
      <c r="AG139" s="152">
        <f t="shared" si="297"/>
        <v>0.000005077590663</v>
      </c>
      <c r="AH139" s="146">
        <v>1468764.0</v>
      </c>
      <c r="AI139" s="147">
        <v>1580740.0</v>
      </c>
      <c r="AJ139" s="147">
        <v>1434660.0</v>
      </c>
      <c r="AK139" s="146" t="s">
        <v>377</v>
      </c>
      <c r="AL139" s="146" t="s">
        <v>378</v>
      </c>
      <c r="AM139" s="147">
        <v>2.1553118E7</v>
      </c>
      <c r="AN139" s="147">
        <v>5179165.0</v>
      </c>
      <c r="AO139" s="147">
        <v>3170849.0</v>
      </c>
      <c r="AP139" s="146" t="s">
        <v>379</v>
      </c>
      <c r="AQ139" s="146" t="s">
        <v>182</v>
      </c>
      <c r="AR139" s="146">
        <v>1.7327169E7</v>
      </c>
      <c r="AS139" s="141">
        <f t="shared" ref="AS139:AT139" si="379">AX139-AN139-AI139</f>
        <v>33183099</v>
      </c>
      <c r="AT139" s="144">
        <f t="shared" si="379"/>
        <v>11271268</v>
      </c>
      <c r="AU139" s="146" t="s">
        <v>380</v>
      </c>
      <c r="AV139" s="146" t="s">
        <v>381</v>
      </c>
      <c r="AW139" s="146">
        <v>1.81554465E8</v>
      </c>
      <c r="AX139" s="149">
        <v>3.9943004E7</v>
      </c>
      <c r="AY139" s="153" t="s">
        <v>467</v>
      </c>
      <c r="AZ139" s="146" t="s">
        <v>225</v>
      </c>
      <c r="BA139" s="146" t="s">
        <v>141</v>
      </c>
      <c r="BB139" s="150">
        <f t="shared" ref="BB139:BC139" si="380">AX139-AX138</f>
        <v>664851</v>
      </c>
      <c r="BC139" s="151">
        <f t="shared" si="380"/>
        <v>191243</v>
      </c>
      <c r="BD139" s="151">
        <f t="shared" si="300"/>
        <v>160001347</v>
      </c>
      <c r="BE139" s="151">
        <f t="shared" ref="BE139:BF139" si="381">AX139-AN139-BJ139</f>
        <v>34432744</v>
      </c>
      <c r="BF139" s="151">
        <f t="shared" si="381"/>
        <v>12705907</v>
      </c>
      <c r="BG139" s="148">
        <f t="shared" si="231"/>
        <v>0.2152028383</v>
      </c>
      <c r="BH139" s="148">
        <f t="shared" si="232"/>
        <v>0.07941125021</v>
      </c>
      <c r="BI139" s="151" t="s">
        <v>468</v>
      </c>
      <c r="BJ139" s="146">
        <v>331095.0</v>
      </c>
      <c r="BK139" s="151" t="s">
        <v>469</v>
      </c>
      <c r="BL139" s="148">
        <f t="shared" si="302"/>
        <v>0.008092591992</v>
      </c>
      <c r="BM139" s="148">
        <f t="shared" si="303"/>
        <v>0.0000005132799705</v>
      </c>
      <c r="BN139" s="148">
        <f t="shared" ref="BN139:BO139" si="382">V139/BB139</f>
        <v>0.2523106681</v>
      </c>
      <c r="BO139" s="148">
        <f t="shared" si="382"/>
        <v>0.03444831968</v>
      </c>
      <c r="BP139" s="154" t="s">
        <v>470</v>
      </c>
      <c r="BQ139" s="154" t="s">
        <v>471</v>
      </c>
      <c r="BR139" s="154" t="s">
        <v>340</v>
      </c>
      <c r="BS139" s="154" t="s">
        <v>340</v>
      </c>
    </row>
    <row r="140" ht="15.75" customHeight="1">
      <c r="A140" s="145">
        <v>44394.0</v>
      </c>
      <c r="B140" s="146">
        <v>112301.0</v>
      </c>
      <c r="C140" s="147">
        <v>136733.0</v>
      </c>
      <c r="D140" s="147">
        <v>121794.0</v>
      </c>
      <c r="E140" s="148">
        <f t="shared" si="3"/>
        <v>1.21755817</v>
      </c>
      <c r="F140" s="148">
        <f t="shared" si="4"/>
        <v>1.084531749</v>
      </c>
      <c r="G140" s="146">
        <v>911631.0</v>
      </c>
      <c r="H140" s="147">
        <v>628944.0</v>
      </c>
      <c r="I140" s="147">
        <v>540338.0</v>
      </c>
      <c r="J140" s="148">
        <f t="shared" si="5"/>
        <v>0.6899107205</v>
      </c>
      <c r="K140" s="148">
        <f t="shared" si="6"/>
        <v>0.5927156931</v>
      </c>
      <c r="L140" s="146">
        <v>1976757.0</v>
      </c>
      <c r="M140" s="149">
        <f t="shared" si="202"/>
        <v>5633668</v>
      </c>
      <c r="N140" s="149">
        <f t="shared" si="210"/>
        <v>1325708</v>
      </c>
      <c r="O140" s="148">
        <f t="shared" si="7"/>
        <v>2.849954749</v>
      </c>
      <c r="P140" s="148">
        <f t="shared" si="8"/>
        <v>0.670647935</v>
      </c>
      <c r="Q140" s="146">
        <v>8815157.0</v>
      </c>
      <c r="R140" s="146">
        <v>6399345.0</v>
      </c>
      <c r="S140" s="146">
        <v>1987840.0</v>
      </c>
      <c r="T140" s="148">
        <f t="shared" si="11"/>
        <v>0.7259479326</v>
      </c>
      <c r="U140" s="148">
        <f t="shared" si="12"/>
        <v>0.2255025066</v>
      </c>
      <c r="V140" s="150">
        <f t="shared" si="215"/>
        <v>161603</v>
      </c>
      <c r="W140" s="150">
        <f t="shared" si="224"/>
        <v>10944</v>
      </c>
      <c r="X140" s="151">
        <f t="shared" si="294"/>
        <v>7903526</v>
      </c>
      <c r="Y140" s="150">
        <f t="shared" ref="Y140:Z140" si="383">R140-H140-AD140</f>
        <v>5488970</v>
      </c>
      <c r="Z140" s="150">
        <f t="shared" si="383"/>
        <v>1447496</v>
      </c>
      <c r="AA140" s="148">
        <f t="shared" si="226"/>
        <v>0.6944963552</v>
      </c>
      <c r="AB140" s="148">
        <f t="shared" si="227"/>
        <v>0.1831455986</v>
      </c>
      <c r="AC140" s="146">
        <v>984719.0</v>
      </c>
      <c r="AD140" s="146">
        <v>281431.0</v>
      </c>
      <c r="AE140" s="146">
        <v>6.0</v>
      </c>
      <c r="AF140" s="152">
        <f t="shared" si="296"/>
        <v>0.2857982836</v>
      </c>
      <c r="AG140" s="152">
        <f t="shared" si="297"/>
        <v>0.000006093108796</v>
      </c>
      <c r="AH140" s="146">
        <v>1468764.0</v>
      </c>
      <c r="AI140" s="147">
        <v>1583086.0</v>
      </c>
      <c r="AJ140" s="147">
        <v>1436730.0</v>
      </c>
      <c r="AK140" s="146" t="s">
        <v>377</v>
      </c>
      <c r="AL140" s="146" t="s">
        <v>378</v>
      </c>
      <c r="AM140" s="147">
        <v>2.1553118E7</v>
      </c>
      <c r="AN140" s="147">
        <v>5205397.0</v>
      </c>
      <c r="AO140" s="147">
        <v>3200390.0</v>
      </c>
      <c r="AP140" s="146" t="s">
        <v>379</v>
      </c>
      <c r="AQ140" s="146" t="s">
        <v>182</v>
      </c>
      <c r="AR140" s="146">
        <v>1.7327169E7</v>
      </c>
      <c r="AS140" s="141">
        <f t="shared" ref="AS140:AT140" si="384">AX140-AN140-AI140</f>
        <v>34123957</v>
      </c>
      <c r="AT140" s="144">
        <f t="shared" si="384"/>
        <v>11461879</v>
      </c>
      <c r="AU140" s="146" t="s">
        <v>380</v>
      </c>
      <c r="AV140" s="146" t="s">
        <v>381</v>
      </c>
      <c r="AW140" s="146">
        <v>1.81554465E8</v>
      </c>
      <c r="AX140" s="149">
        <v>4.091244E7</v>
      </c>
      <c r="AY140" s="153" t="s">
        <v>472</v>
      </c>
      <c r="AZ140" s="146" t="s">
        <v>225</v>
      </c>
      <c r="BA140" s="146" t="s">
        <v>141</v>
      </c>
      <c r="BB140" s="150">
        <f t="shared" ref="BB140:BC140" si="385">AX140-AX139</f>
        <v>969436</v>
      </c>
      <c r="BC140" s="151">
        <f t="shared" si="385"/>
        <v>222222</v>
      </c>
      <c r="BD140" s="151">
        <f t="shared" si="300"/>
        <v>160001347</v>
      </c>
      <c r="BE140" s="151">
        <f t="shared" ref="BE140:BF140" si="386">AX140-AN140-BJ140</f>
        <v>35303199</v>
      </c>
      <c r="BF140" s="151">
        <f t="shared" si="386"/>
        <v>12898581</v>
      </c>
      <c r="BG140" s="148">
        <f t="shared" si="231"/>
        <v>0.2206431362</v>
      </c>
      <c r="BH140" s="148">
        <f t="shared" si="232"/>
        <v>0.08061545257</v>
      </c>
      <c r="BI140" s="151" t="s">
        <v>473</v>
      </c>
      <c r="BJ140" s="146">
        <v>403844.0</v>
      </c>
      <c r="BK140" s="151" t="s">
        <v>474</v>
      </c>
      <c r="BL140" s="148">
        <f t="shared" si="302"/>
        <v>0.009870715777</v>
      </c>
      <c r="BM140" s="148">
        <f t="shared" si="303"/>
        <v>0.0000006843732772</v>
      </c>
      <c r="BN140" s="148">
        <f t="shared" ref="BN140:BO140" si="387">V140/BB140</f>
        <v>0.1666979563</v>
      </c>
      <c r="BO140" s="148">
        <f t="shared" si="387"/>
        <v>0.04924804925</v>
      </c>
      <c r="BP140" s="154" t="s">
        <v>475</v>
      </c>
      <c r="BQ140" s="154" t="s">
        <v>476</v>
      </c>
      <c r="BR140" s="154" t="s">
        <v>340</v>
      </c>
      <c r="BS140" s="154" t="s">
        <v>340</v>
      </c>
    </row>
    <row r="141" ht="15.75" customHeight="1">
      <c r="A141" s="155"/>
      <c r="B141" s="155"/>
      <c r="C141" s="155"/>
      <c r="D141" s="155"/>
      <c r="E141" s="156"/>
      <c r="F141" s="156"/>
      <c r="G141" s="155"/>
      <c r="H141" s="155"/>
      <c r="I141" s="155"/>
      <c r="J141" s="156"/>
      <c r="K141" s="156"/>
      <c r="L141" s="155"/>
      <c r="M141" s="155"/>
      <c r="N141" s="155"/>
      <c r="O141" s="156"/>
      <c r="P141" s="156"/>
      <c r="Q141" s="155"/>
      <c r="R141" s="155"/>
      <c r="S141" s="155"/>
      <c r="T141" s="156"/>
      <c r="U141" s="156"/>
      <c r="V141" s="156"/>
      <c r="W141" s="156"/>
      <c r="X141" s="156"/>
      <c r="Y141" s="156"/>
      <c r="Z141" s="156"/>
      <c r="AA141" s="156"/>
      <c r="AB141" s="156"/>
      <c r="AC141" s="155"/>
      <c r="AD141" s="155"/>
      <c r="AE141" s="155"/>
      <c r="AF141" s="155"/>
      <c r="AG141" s="155"/>
      <c r="AH141" s="155"/>
      <c r="AI141" s="155"/>
      <c r="AJ141" s="155"/>
      <c r="AK141" s="156"/>
      <c r="AL141" s="156"/>
      <c r="AM141" s="155"/>
      <c r="AN141" s="155"/>
      <c r="AO141" s="155"/>
      <c r="AP141" s="156"/>
      <c r="AQ141" s="156"/>
      <c r="AR141" s="155"/>
      <c r="AS141" s="155"/>
      <c r="AT141" s="155"/>
      <c r="AU141" s="156"/>
      <c r="AV141" s="156"/>
      <c r="AW141" s="156"/>
      <c r="AX141" s="156"/>
      <c r="AY141" s="156"/>
      <c r="AZ141" s="156"/>
      <c r="BA141" s="156"/>
      <c r="BB141" s="156"/>
      <c r="BC141" s="156"/>
      <c r="BD141" s="157"/>
      <c r="BE141" s="157"/>
      <c r="BF141" s="157"/>
      <c r="BG141" s="157"/>
      <c r="BH141" s="157"/>
      <c r="BI141" s="157"/>
      <c r="BJ141" s="157"/>
      <c r="BK141" s="157"/>
      <c r="BL141" s="157"/>
      <c r="BM141" s="157"/>
      <c r="BN141" s="157"/>
      <c r="BO141" s="157"/>
      <c r="BP141" s="157"/>
      <c r="BQ141" s="157"/>
      <c r="BR141" s="157"/>
      <c r="BS141" s="157"/>
    </row>
    <row r="142" ht="15.75" customHeight="1">
      <c r="A142" s="155"/>
      <c r="B142" s="155"/>
      <c r="C142" s="155"/>
      <c r="D142" s="155"/>
      <c r="E142" s="156"/>
      <c r="F142" s="156"/>
      <c r="G142" s="155"/>
      <c r="H142" s="155"/>
      <c r="I142" s="155"/>
      <c r="J142" s="156"/>
      <c r="K142" s="156"/>
      <c r="L142" s="155"/>
      <c r="M142" s="155"/>
      <c r="N142" s="155"/>
      <c r="O142" s="156"/>
      <c r="P142" s="156"/>
      <c r="Q142" s="155"/>
      <c r="R142" s="155"/>
      <c r="S142" s="155"/>
      <c r="T142" s="156"/>
      <c r="U142" s="156"/>
      <c r="V142" s="156"/>
      <c r="W142" s="156"/>
      <c r="X142" s="156"/>
      <c r="Y142" s="156"/>
      <c r="Z142" s="156"/>
      <c r="AA142" s="156"/>
      <c r="AB142" s="156"/>
      <c r="AC142" s="155"/>
      <c r="AD142" s="155"/>
      <c r="AE142" s="155"/>
      <c r="AF142" s="155"/>
      <c r="AG142" s="155"/>
      <c r="AH142" s="155"/>
      <c r="AI142" s="155"/>
      <c r="AJ142" s="155"/>
      <c r="AK142" s="156"/>
      <c r="AL142" s="156"/>
      <c r="AM142" s="155"/>
      <c r="AN142" s="155"/>
      <c r="AO142" s="155"/>
      <c r="AP142" s="156"/>
      <c r="AQ142" s="156"/>
      <c r="AR142" s="155"/>
      <c r="AS142" s="155"/>
      <c r="AT142" s="155"/>
      <c r="AU142" s="156"/>
      <c r="AV142" s="156"/>
      <c r="AW142" s="156"/>
      <c r="AX142" s="156"/>
      <c r="AY142" s="156"/>
      <c r="AZ142" s="156"/>
      <c r="BA142" s="156"/>
      <c r="BB142" s="156"/>
      <c r="BC142" s="156"/>
      <c r="BD142" s="157"/>
      <c r="BE142" s="157"/>
      <c r="BF142" s="157"/>
      <c r="BG142" s="157"/>
      <c r="BH142" s="157"/>
      <c r="BI142" s="157"/>
      <c r="BJ142" s="157"/>
      <c r="BK142" s="157"/>
      <c r="BL142" s="157"/>
      <c r="BM142" s="157"/>
      <c r="BN142" s="157"/>
      <c r="BO142" s="157"/>
      <c r="BP142" s="157"/>
      <c r="BQ142" s="157"/>
      <c r="BR142" s="157"/>
      <c r="BS142" s="157"/>
    </row>
    <row r="143" ht="15.75" customHeight="1">
      <c r="A143" s="155"/>
      <c r="B143" s="155"/>
      <c r="C143" s="155"/>
      <c r="D143" s="155"/>
      <c r="E143" s="156"/>
      <c r="F143" s="156"/>
      <c r="G143" s="155"/>
      <c r="H143" s="155"/>
      <c r="I143" s="155"/>
      <c r="J143" s="156"/>
      <c r="K143" s="156"/>
      <c r="L143" s="155"/>
      <c r="M143" s="155"/>
      <c r="N143" s="155"/>
      <c r="O143" s="156"/>
      <c r="P143" s="156"/>
      <c r="Q143" s="155"/>
      <c r="R143" s="155"/>
      <c r="S143" s="155"/>
      <c r="T143" s="156"/>
      <c r="U143" s="156"/>
      <c r="V143" s="156"/>
      <c r="W143" s="156"/>
      <c r="X143" s="156"/>
      <c r="Y143" s="156"/>
      <c r="Z143" s="156"/>
      <c r="AA143" s="156"/>
      <c r="AB143" s="156"/>
      <c r="AC143" s="155"/>
      <c r="AD143" s="155"/>
      <c r="AE143" s="155"/>
      <c r="AF143" s="155"/>
      <c r="AG143" s="155"/>
      <c r="AH143" s="155"/>
      <c r="AI143" s="155"/>
      <c r="AJ143" s="155"/>
      <c r="AK143" s="156"/>
      <c r="AL143" s="156"/>
      <c r="AM143" s="155"/>
      <c r="AN143" s="155"/>
      <c r="AO143" s="155"/>
      <c r="AP143" s="156"/>
      <c r="AQ143" s="156"/>
      <c r="AR143" s="155"/>
      <c r="AS143" s="155"/>
      <c r="AT143" s="155"/>
      <c r="AU143" s="156"/>
      <c r="AV143" s="156"/>
      <c r="AW143" s="156"/>
      <c r="AX143" s="156"/>
      <c r="AY143" s="156"/>
      <c r="AZ143" s="156"/>
      <c r="BA143" s="156"/>
      <c r="BB143" s="156"/>
      <c r="BC143" s="156"/>
      <c r="BD143" s="157"/>
      <c r="BE143" s="157"/>
      <c r="BF143" s="157"/>
      <c r="BG143" s="157"/>
      <c r="BH143" s="157"/>
      <c r="BI143" s="157"/>
      <c r="BJ143" s="157"/>
      <c r="BK143" s="157"/>
      <c r="BL143" s="157"/>
      <c r="BM143" s="157"/>
      <c r="BN143" s="157"/>
      <c r="BO143" s="157"/>
      <c r="BP143" s="157"/>
      <c r="BQ143" s="157"/>
      <c r="BR143" s="157"/>
      <c r="BS143" s="157"/>
    </row>
    <row r="144" ht="15.75" customHeight="1">
      <c r="A144" s="155"/>
      <c r="B144" s="155"/>
      <c r="C144" s="155"/>
      <c r="D144" s="155"/>
      <c r="E144" s="156"/>
      <c r="F144" s="156"/>
      <c r="G144" s="155"/>
      <c r="H144" s="155"/>
      <c r="I144" s="155"/>
      <c r="J144" s="156"/>
      <c r="K144" s="156"/>
      <c r="L144" s="155"/>
      <c r="M144" s="155"/>
      <c r="N144" s="155"/>
      <c r="O144" s="156"/>
      <c r="P144" s="156"/>
      <c r="Q144" s="155"/>
      <c r="R144" s="155"/>
      <c r="S144" s="155"/>
      <c r="T144" s="156"/>
      <c r="U144" s="156"/>
      <c r="V144" s="156"/>
      <c r="W144" s="156"/>
      <c r="X144" s="156"/>
      <c r="Y144" s="156"/>
      <c r="Z144" s="156"/>
      <c r="AA144" s="156"/>
      <c r="AB144" s="156"/>
      <c r="AC144" s="155"/>
      <c r="AD144" s="155"/>
      <c r="AE144" s="155"/>
      <c r="AF144" s="155"/>
      <c r="AG144" s="155"/>
      <c r="AH144" s="155"/>
      <c r="AI144" s="155"/>
      <c r="AJ144" s="155"/>
      <c r="AK144" s="156"/>
      <c r="AL144" s="156"/>
      <c r="AM144" s="155"/>
      <c r="AN144" s="155"/>
      <c r="AO144" s="155"/>
      <c r="AP144" s="156"/>
      <c r="AQ144" s="156"/>
      <c r="AR144" s="155"/>
      <c r="AS144" s="155"/>
      <c r="AT144" s="155"/>
      <c r="AU144" s="156"/>
      <c r="AV144" s="156"/>
      <c r="AW144" s="156"/>
      <c r="AX144" s="156"/>
      <c r="AY144" s="156"/>
      <c r="AZ144" s="156"/>
      <c r="BA144" s="156"/>
      <c r="BB144" s="156"/>
      <c r="BC144" s="156"/>
      <c r="BD144" s="157"/>
      <c r="BE144" s="157"/>
      <c r="BF144" s="157"/>
      <c r="BG144" s="157"/>
      <c r="BH144" s="157"/>
      <c r="BI144" s="157"/>
      <c r="BJ144" s="157"/>
      <c r="BK144" s="157"/>
      <c r="BL144" s="157"/>
      <c r="BM144" s="157"/>
      <c r="BN144" s="157"/>
      <c r="BO144" s="157"/>
      <c r="BP144" s="157"/>
      <c r="BQ144" s="157"/>
      <c r="BR144" s="157"/>
      <c r="BS144" s="157"/>
    </row>
    <row r="145" ht="15.75" customHeight="1">
      <c r="A145" s="155"/>
      <c r="B145" s="155"/>
      <c r="C145" s="155"/>
      <c r="D145" s="155"/>
      <c r="E145" s="156"/>
      <c r="F145" s="156"/>
      <c r="G145" s="155"/>
      <c r="H145" s="155"/>
      <c r="I145" s="155"/>
      <c r="J145" s="156"/>
      <c r="K145" s="156"/>
      <c r="L145" s="155"/>
      <c r="M145" s="155"/>
      <c r="N145" s="155"/>
      <c r="O145" s="156"/>
      <c r="P145" s="156"/>
      <c r="Q145" s="155"/>
      <c r="R145" s="155"/>
      <c r="S145" s="155"/>
      <c r="T145" s="156"/>
      <c r="U145" s="156"/>
      <c r="V145" s="156"/>
      <c r="W145" s="156"/>
      <c r="X145" s="156"/>
      <c r="Y145" s="156"/>
      <c r="Z145" s="156"/>
      <c r="AA145" s="156"/>
      <c r="AB145" s="156"/>
      <c r="AC145" s="155"/>
      <c r="AD145" s="155"/>
      <c r="AE145" s="155"/>
      <c r="AF145" s="155"/>
      <c r="AG145" s="155"/>
      <c r="AH145" s="155"/>
      <c r="AI145" s="155"/>
      <c r="AJ145" s="155"/>
      <c r="AK145" s="156"/>
      <c r="AL145" s="156"/>
      <c r="AM145" s="155"/>
      <c r="AN145" s="155"/>
      <c r="AO145" s="155"/>
      <c r="AP145" s="156"/>
      <c r="AQ145" s="156"/>
      <c r="AR145" s="155"/>
      <c r="AS145" s="155"/>
      <c r="AT145" s="155"/>
      <c r="AU145" s="156"/>
      <c r="AV145" s="156"/>
      <c r="AW145" s="156"/>
      <c r="AX145" s="156"/>
      <c r="AY145" s="156"/>
      <c r="AZ145" s="156"/>
      <c r="BA145" s="156"/>
      <c r="BB145" s="156"/>
      <c r="BC145" s="156"/>
      <c r="BD145" s="157"/>
      <c r="BE145" s="157"/>
      <c r="BF145" s="157"/>
      <c r="BG145" s="157"/>
      <c r="BH145" s="157"/>
      <c r="BI145" s="157"/>
      <c r="BJ145" s="157"/>
      <c r="BK145" s="157"/>
      <c r="BL145" s="157"/>
      <c r="BM145" s="157"/>
      <c r="BN145" s="157"/>
      <c r="BO145" s="157"/>
      <c r="BP145" s="157"/>
      <c r="BQ145" s="157"/>
      <c r="BR145" s="157"/>
      <c r="BS145" s="157"/>
    </row>
    <row r="146" ht="15.75" customHeight="1">
      <c r="A146" s="155"/>
      <c r="B146" s="155"/>
      <c r="C146" s="155"/>
      <c r="D146" s="155"/>
      <c r="E146" s="156"/>
      <c r="F146" s="156"/>
      <c r="G146" s="155"/>
      <c r="H146" s="155"/>
      <c r="I146" s="155"/>
      <c r="J146" s="156"/>
      <c r="K146" s="156"/>
      <c r="L146" s="155"/>
      <c r="M146" s="155"/>
      <c r="N146" s="155"/>
      <c r="O146" s="156"/>
      <c r="P146" s="156"/>
      <c r="Q146" s="155"/>
      <c r="R146" s="155"/>
      <c r="S146" s="155"/>
      <c r="T146" s="156"/>
      <c r="U146" s="156"/>
      <c r="V146" s="156"/>
      <c r="W146" s="156"/>
      <c r="X146" s="156"/>
      <c r="Y146" s="156"/>
      <c r="Z146" s="156"/>
      <c r="AA146" s="156"/>
      <c r="AB146" s="156"/>
      <c r="AC146" s="155"/>
      <c r="AD146" s="155"/>
      <c r="AE146" s="155"/>
      <c r="AF146" s="155"/>
      <c r="AG146" s="155"/>
      <c r="AH146" s="155"/>
      <c r="AI146" s="155"/>
      <c r="AJ146" s="155"/>
      <c r="AK146" s="156"/>
      <c r="AL146" s="156"/>
      <c r="AM146" s="155"/>
      <c r="AN146" s="155"/>
      <c r="AO146" s="155"/>
      <c r="AP146" s="156"/>
      <c r="AQ146" s="156"/>
      <c r="AR146" s="155"/>
      <c r="AS146" s="155"/>
      <c r="AT146" s="155"/>
      <c r="AU146" s="156"/>
      <c r="AV146" s="156"/>
      <c r="AW146" s="156"/>
      <c r="AX146" s="156"/>
      <c r="AY146" s="156"/>
      <c r="AZ146" s="156"/>
      <c r="BA146" s="156"/>
      <c r="BB146" s="156"/>
      <c r="BC146" s="156"/>
      <c r="BD146" s="157"/>
      <c r="BE146" s="157"/>
      <c r="BF146" s="157"/>
      <c r="BG146" s="157"/>
      <c r="BH146" s="157"/>
      <c r="BI146" s="157"/>
      <c r="BJ146" s="157"/>
      <c r="BK146" s="157"/>
      <c r="BL146" s="157"/>
      <c r="BM146" s="157"/>
      <c r="BN146" s="157"/>
      <c r="BO146" s="157"/>
      <c r="BP146" s="157"/>
      <c r="BQ146" s="157"/>
      <c r="BR146" s="157"/>
      <c r="BS146" s="157"/>
    </row>
    <row r="147" ht="15.75" customHeight="1">
      <c r="A147" s="155"/>
      <c r="B147" s="155"/>
      <c r="C147" s="155"/>
      <c r="D147" s="155"/>
      <c r="E147" s="156"/>
      <c r="F147" s="156"/>
      <c r="G147" s="155"/>
      <c r="H147" s="155"/>
      <c r="I147" s="155"/>
      <c r="J147" s="156"/>
      <c r="K147" s="156"/>
      <c r="L147" s="155"/>
      <c r="M147" s="155"/>
      <c r="N147" s="155"/>
      <c r="O147" s="156"/>
      <c r="P147" s="156"/>
      <c r="Q147" s="155"/>
      <c r="R147" s="155"/>
      <c r="S147" s="155"/>
      <c r="T147" s="156"/>
      <c r="U147" s="156"/>
      <c r="V147" s="156"/>
      <c r="W147" s="156"/>
      <c r="X147" s="156"/>
      <c r="Y147" s="156"/>
      <c r="Z147" s="156"/>
      <c r="AA147" s="156"/>
      <c r="AB147" s="156"/>
      <c r="AC147" s="155"/>
      <c r="AD147" s="155"/>
      <c r="AE147" s="155"/>
      <c r="AF147" s="155"/>
      <c r="AG147" s="155"/>
      <c r="AH147" s="155"/>
      <c r="AI147" s="155"/>
      <c r="AJ147" s="155"/>
      <c r="AK147" s="156"/>
      <c r="AL147" s="156"/>
      <c r="AM147" s="155"/>
      <c r="AN147" s="155"/>
      <c r="AO147" s="155"/>
      <c r="AP147" s="156"/>
      <c r="AQ147" s="156"/>
      <c r="AR147" s="155"/>
      <c r="AS147" s="155"/>
      <c r="AT147" s="155"/>
      <c r="AU147" s="156"/>
      <c r="AV147" s="156"/>
      <c r="AW147" s="156"/>
      <c r="AX147" s="156"/>
      <c r="AY147" s="156"/>
      <c r="AZ147" s="156"/>
      <c r="BA147" s="156"/>
      <c r="BB147" s="156"/>
      <c r="BC147" s="156"/>
      <c r="BD147" s="157"/>
      <c r="BE147" s="157"/>
      <c r="BF147" s="157"/>
      <c r="BG147" s="157"/>
      <c r="BH147" s="157"/>
      <c r="BI147" s="157"/>
      <c r="BJ147" s="157"/>
      <c r="BK147" s="157"/>
      <c r="BL147" s="157"/>
      <c r="BM147" s="157"/>
      <c r="BN147" s="157"/>
      <c r="BO147" s="157"/>
      <c r="BP147" s="157"/>
      <c r="BQ147" s="157"/>
      <c r="BR147" s="157"/>
      <c r="BS147" s="157"/>
    </row>
    <row r="148" ht="15.75" customHeight="1">
      <c r="A148" s="155"/>
      <c r="B148" s="155"/>
      <c r="C148" s="155"/>
      <c r="D148" s="155"/>
      <c r="E148" s="156"/>
      <c r="F148" s="156"/>
      <c r="G148" s="155"/>
      <c r="H148" s="155"/>
      <c r="I148" s="155"/>
      <c r="J148" s="156"/>
      <c r="K148" s="156"/>
      <c r="L148" s="155"/>
      <c r="M148" s="155"/>
      <c r="N148" s="155"/>
      <c r="O148" s="156"/>
      <c r="P148" s="156"/>
      <c r="Q148" s="155"/>
      <c r="R148" s="155"/>
      <c r="S148" s="155"/>
      <c r="T148" s="156"/>
      <c r="U148" s="156"/>
      <c r="V148" s="156"/>
      <c r="W148" s="156"/>
      <c r="X148" s="156"/>
      <c r="Y148" s="156"/>
      <c r="Z148" s="156"/>
      <c r="AA148" s="156"/>
      <c r="AB148" s="156"/>
      <c r="AC148" s="155"/>
      <c r="AD148" s="155"/>
      <c r="AE148" s="155"/>
      <c r="AF148" s="155"/>
      <c r="AG148" s="155"/>
      <c r="AH148" s="155"/>
      <c r="AI148" s="155"/>
      <c r="AJ148" s="155"/>
      <c r="AK148" s="156"/>
      <c r="AL148" s="156"/>
      <c r="AM148" s="155"/>
      <c r="AN148" s="155"/>
      <c r="AO148" s="155"/>
      <c r="AP148" s="156"/>
      <c r="AQ148" s="156"/>
      <c r="AR148" s="155"/>
      <c r="AS148" s="155"/>
      <c r="AT148" s="155"/>
      <c r="AU148" s="156"/>
      <c r="AV148" s="156"/>
      <c r="AW148" s="156"/>
      <c r="AX148" s="156"/>
      <c r="AY148" s="156"/>
      <c r="AZ148" s="156"/>
      <c r="BA148" s="156"/>
      <c r="BB148" s="156"/>
      <c r="BC148" s="156"/>
      <c r="BD148" s="157"/>
      <c r="BE148" s="157"/>
      <c r="BF148" s="157"/>
      <c r="BG148" s="157"/>
      <c r="BH148" s="157"/>
      <c r="BI148" s="157"/>
      <c r="BJ148" s="157"/>
      <c r="BK148" s="157"/>
      <c r="BL148" s="157"/>
      <c r="BM148" s="157"/>
      <c r="BN148" s="157"/>
      <c r="BO148" s="157"/>
      <c r="BP148" s="157"/>
      <c r="BQ148" s="157"/>
      <c r="BR148" s="157"/>
      <c r="BS148" s="157"/>
    </row>
    <row r="149" ht="15.75" customHeight="1">
      <c r="A149" s="155"/>
      <c r="B149" s="155"/>
      <c r="C149" s="155"/>
      <c r="D149" s="155"/>
      <c r="E149" s="156"/>
      <c r="F149" s="156"/>
      <c r="G149" s="155"/>
      <c r="H149" s="155"/>
      <c r="I149" s="155"/>
      <c r="J149" s="156"/>
      <c r="K149" s="156"/>
      <c r="L149" s="155"/>
      <c r="M149" s="155"/>
      <c r="N149" s="155"/>
      <c r="O149" s="156"/>
      <c r="P149" s="156"/>
      <c r="Q149" s="155"/>
      <c r="R149" s="155"/>
      <c r="S149" s="155"/>
      <c r="T149" s="156"/>
      <c r="U149" s="156"/>
      <c r="V149" s="156"/>
      <c r="W149" s="156"/>
      <c r="X149" s="156"/>
      <c r="Y149" s="156"/>
      <c r="Z149" s="156"/>
      <c r="AA149" s="156"/>
      <c r="AB149" s="156"/>
      <c r="AC149" s="155"/>
      <c r="AD149" s="155"/>
      <c r="AE149" s="155"/>
      <c r="AF149" s="155"/>
      <c r="AG149" s="155"/>
      <c r="AH149" s="155"/>
      <c r="AI149" s="155"/>
      <c r="AJ149" s="155"/>
      <c r="AK149" s="156"/>
      <c r="AL149" s="156"/>
      <c r="AM149" s="155"/>
      <c r="AN149" s="155"/>
      <c r="AO149" s="155"/>
      <c r="AP149" s="156"/>
      <c r="AQ149" s="156"/>
      <c r="AR149" s="155"/>
      <c r="AS149" s="155"/>
      <c r="AT149" s="155"/>
      <c r="AU149" s="156"/>
      <c r="AV149" s="156"/>
      <c r="AW149" s="156"/>
      <c r="AX149" s="156"/>
      <c r="AY149" s="156"/>
      <c r="AZ149" s="156"/>
      <c r="BA149" s="156"/>
      <c r="BB149" s="156"/>
      <c r="BC149" s="156"/>
      <c r="BD149" s="157"/>
      <c r="BE149" s="157"/>
      <c r="BF149" s="157"/>
      <c r="BG149" s="157"/>
      <c r="BH149" s="157"/>
      <c r="BI149" s="157"/>
      <c r="BJ149" s="157"/>
      <c r="BK149" s="157"/>
      <c r="BL149" s="157"/>
      <c r="BM149" s="157"/>
      <c r="BN149" s="157"/>
      <c r="BO149" s="157"/>
      <c r="BP149" s="157"/>
      <c r="BQ149" s="157"/>
      <c r="BR149" s="157"/>
      <c r="BS149" s="157"/>
    </row>
    <row r="150" ht="15.75" customHeight="1">
      <c r="A150" s="155"/>
      <c r="B150" s="155"/>
      <c r="C150" s="155"/>
      <c r="D150" s="155"/>
      <c r="E150" s="156"/>
      <c r="F150" s="156"/>
      <c r="G150" s="155"/>
      <c r="H150" s="155"/>
      <c r="I150" s="155"/>
      <c r="J150" s="156"/>
      <c r="K150" s="156"/>
      <c r="L150" s="155"/>
      <c r="M150" s="155"/>
      <c r="N150" s="155"/>
      <c r="O150" s="156"/>
      <c r="P150" s="156"/>
      <c r="Q150" s="155"/>
      <c r="R150" s="155"/>
      <c r="S150" s="155"/>
      <c r="T150" s="156"/>
      <c r="U150" s="156"/>
      <c r="V150" s="156"/>
      <c r="W150" s="156"/>
      <c r="X150" s="156"/>
      <c r="Y150" s="156"/>
      <c r="Z150" s="156"/>
      <c r="AA150" s="156"/>
      <c r="AB150" s="156"/>
      <c r="AC150" s="155"/>
      <c r="AD150" s="155"/>
      <c r="AE150" s="155"/>
      <c r="AF150" s="155"/>
      <c r="AG150" s="155"/>
      <c r="AH150" s="155"/>
      <c r="AI150" s="155"/>
      <c r="AJ150" s="155"/>
      <c r="AK150" s="156"/>
      <c r="AL150" s="156"/>
      <c r="AM150" s="155"/>
      <c r="AN150" s="155"/>
      <c r="AO150" s="155"/>
      <c r="AP150" s="156"/>
      <c r="AQ150" s="156"/>
      <c r="AR150" s="155"/>
      <c r="AS150" s="155"/>
      <c r="AT150" s="155"/>
      <c r="AU150" s="156"/>
      <c r="AV150" s="156"/>
      <c r="AW150" s="156"/>
      <c r="AX150" s="156"/>
      <c r="AY150" s="156"/>
      <c r="AZ150" s="156"/>
      <c r="BA150" s="156"/>
      <c r="BB150" s="156"/>
      <c r="BC150" s="156"/>
      <c r="BD150" s="157"/>
      <c r="BE150" s="157"/>
      <c r="BF150" s="157"/>
      <c r="BG150" s="157"/>
      <c r="BH150" s="157"/>
      <c r="BI150" s="157"/>
      <c r="BJ150" s="157"/>
      <c r="BK150" s="157"/>
      <c r="BL150" s="157"/>
      <c r="BM150" s="157"/>
      <c r="BN150" s="157"/>
      <c r="BO150" s="157"/>
      <c r="BP150" s="157"/>
      <c r="BQ150" s="157"/>
      <c r="BR150" s="157"/>
      <c r="BS150" s="157"/>
    </row>
    <row r="151" ht="15.75" customHeight="1">
      <c r="A151" s="155"/>
      <c r="B151" s="155"/>
      <c r="C151" s="155"/>
      <c r="D151" s="155"/>
      <c r="E151" s="156"/>
      <c r="F151" s="156"/>
      <c r="G151" s="155"/>
      <c r="H151" s="155"/>
      <c r="I151" s="155"/>
      <c r="J151" s="156"/>
      <c r="K151" s="156"/>
      <c r="L151" s="155"/>
      <c r="M151" s="155"/>
      <c r="N151" s="155"/>
      <c r="O151" s="156"/>
      <c r="P151" s="156"/>
      <c r="Q151" s="155"/>
      <c r="R151" s="155"/>
      <c r="S151" s="155"/>
      <c r="T151" s="156"/>
      <c r="U151" s="156"/>
      <c r="V151" s="156"/>
      <c r="W151" s="156"/>
      <c r="X151" s="156"/>
      <c r="Y151" s="156"/>
      <c r="Z151" s="156"/>
      <c r="AA151" s="156"/>
      <c r="AB151" s="156"/>
      <c r="AC151" s="155"/>
      <c r="AD151" s="155"/>
      <c r="AE151" s="155"/>
      <c r="AF151" s="155"/>
      <c r="AG151" s="155"/>
      <c r="AH151" s="155"/>
      <c r="AI151" s="155"/>
      <c r="AJ151" s="155"/>
      <c r="AK151" s="156"/>
      <c r="AL151" s="156"/>
      <c r="AM151" s="155"/>
      <c r="AN151" s="155"/>
      <c r="AO151" s="155"/>
      <c r="AP151" s="156"/>
      <c r="AQ151" s="156"/>
      <c r="AR151" s="155"/>
      <c r="AS151" s="155"/>
      <c r="AT151" s="155"/>
      <c r="AU151" s="156"/>
      <c r="AV151" s="156"/>
      <c r="AW151" s="156"/>
      <c r="AX151" s="156"/>
      <c r="AY151" s="156"/>
      <c r="AZ151" s="156"/>
      <c r="BA151" s="156"/>
      <c r="BB151" s="156"/>
      <c r="BC151" s="156"/>
      <c r="BD151" s="157"/>
      <c r="BE151" s="157"/>
      <c r="BF151" s="157"/>
      <c r="BG151" s="157"/>
      <c r="BH151" s="157"/>
      <c r="BI151" s="157"/>
      <c r="BJ151" s="157"/>
      <c r="BK151" s="157"/>
      <c r="BL151" s="157"/>
      <c r="BM151" s="157"/>
      <c r="BN151" s="157"/>
      <c r="BO151" s="157"/>
      <c r="BP151" s="157"/>
      <c r="BQ151" s="157"/>
      <c r="BR151" s="157"/>
      <c r="BS151" s="157"/>
    </row>
    <row r="152" ht="15.75" customHeight="1">
      <c r="A152" s="155"/>
      <c r="B152" s="155"/>
      <c r="C152" s="155"/>
      <c r="D152" s="155"/>
      <c r="E152" s="156"/>
      <c r="F152" s="156"/>
      <c r="G152" s="155"/>
      <c r="H152" s="155"/>
      <c r="I152" s="155"/>
      <c r="J152" s="156"/>
      <c r="K152" s="156"/>
      <c r="L152" s="155"/>
      <c r="M152" s="155"/>
      <c r="N152" s="155"/>
      <c r="O152" s="156"/>
      <c r="P152" s="156"/>
      <c r="Q152" s="155"/>
      <c r="R152" s="155"/>
      <c r="S152" s="155"/>
      <c r="T152" s="156"/>
      <c r="U152" s="156"/>
      <c r="V152" s="156"/>
      <c r="W152" s="156"/>
      <c r="X152" s="156"/>
      <c r="Y152" s="156"/>
      <c r="Z152" s="156"/>
      <c r="AA152" s="156"/>
      <c r="AB152" s="156"/>
      <c r="AC152" s="155"/>
      <c r="AD152" s="155"/>
      <c r="AE152" s="155"/>
      <c r="AF152" s="155"/>
      <c r="AG152" s="155"/>
      <c r="AH152" s="155"/>
      <c r="AI152" s="155"/>
      <c r="AJ152" s="155"/>
      <c r="AK152" s="156"/>
      <c r="AL152" s="156"/>
      <c r="AM152" s="155"/>
      <c r="AN152" s="155"/>
      <c r="AO152" s="155"/>
      <c r="AP152" s="156"/>
      <c r="AQ152" s="156"/>
      <c r="AR152" s="155"/>
      <c r="AS152" s="155"/>
      <c r="AT152" s="155"/>
      <c r="AU152" s="156"/>
      <c r="AV152" s="156"/>
      <c r="AW152" s="156"/>
      <c r="AX152" s="156"/>
      <c r="AY152" s="156"/>
      <c r="AZ152" s="156"/>
      <c r="BA152" s="156"/>
      <c r="BB152" s="156"/>
      <c r="BC152" s="156"/>
      <c r="BD152" s="157"/>
      <c r="BE152" s="157"/>
      <c r="BF152" s="157"/>
      <c r="BG152" s="157"/>
      <c r="BH152" s="157"/>
      <c r="BI152" s="157"/>
      <c r="BJ152" s="157"/>
      <c r="BK152" s="157"/>
      <c r="BL152" s="157"/>
      <c r="BM152" s="157"/>
      <c r="BN152" s="157"/>
      <c r="BO152" s="157"/>
      <c r="BP152" s="157"/>
      <c r="BQ152" s="157"/>
      <c r="BR152" s="157"/>
      <c r="BS152" s="157"/>
    </row>
    <row r="153" ht="15.75" customHeight="1">
      <c r="A153" s="155"/>
      <c r="B153" s="155"/>
      <c r="C153" s="155"/>
      <c r="D153" s="155"/>
      <c r="E153" s="156"/>
      <c r="F153" s="156"/>
      <c r="G153" s="155"/>
      <c r="H153" s="155"/>
      <c r="I153" s="155"/>
      <c r="J153" s="156"/>
      <c r="K153" s="156"/>
      <c r="L153" s="155"/>
      <c r="M153" s="155"/>
      <c r="N153" s="155"/>
      <c r="O153" s="156"/>
      <c r="P153" s="156"/>
      <c r="Q153" s="155"/>
      <c r="R153" s="155"/>
      <c r="S153" s="155"/>
      <c r="T153" s="156"/>
      <c r="U153" s="156"/>
      <c r="V153" s="156"/>
      <c r="W153" s="156"/>
      <c r="X153" s="156"/>
      <c r="Y153" s="156"/>
      <c r="Z153" s="156"/>
      <c r="AA153" s="156"/>
      <c r="AB153" s="156"/>
      <c r="AC153" s="155"/>
      <c r="AD153" s="155"/>
      <c r="AE153" s="155"/>
      <c r="AF153" s="155"/>
      <c r="AG153" s="155"/>
      <c r="AH153" s="155"/>
      <c r="AI153" s="155"/>
      <c r="AJ153" s="155"/>
      <c r="AK153" s="156"/>
      <c r="AL153" s="156"/>
      <c r="AM153" s="155"/>
      <c r="AN153" s="155"/>
      <c r="AO153" s="155"/>
      <c r="AP153" s="156"/>
      <c r="AQ153" s="156"/>
      <c r="AR153" s="155"/>
      <c r="AS153" s="155"/>
      <c r="AT153" s="155"/>
      <c r="AU153" s="156"/>
      <c r="AV153" s="156"/>
      <c r="AW153" s="156"/>
      <c r="AX153" s="156"/>
      <c r="AY153" s="156"/>
      <c r="AZ153" s="156"/>
      <c r="BA153" s="156"/>
      <c r="BB153" s="156"/>
      <c r="BC153" s="156"/>
      <c r="BD153" s="157"/>
      <c r="BE153" s="157"/>
      <c r="BF153" s="157"/>
      <c r="BG153" s="157"/>
      <c r="BH153" s="157"/>
      <c r="BI153" s="157"/>
      <c r="BJ153" s="157"/>
      <c r="BK153" s="157"/>
      <c r="BL153" s="157"/>
      <c r="BM153" s="157"/>
      <c r="BN153" s="157"/>
      <c r="BO153" s="157"/>
      <c r="BP153" s="157"/>
      <c r="BQ153" s="157"/>
      <c r="BR153" s="157"/>
      <c r="BS153" s="157"/>
    </row>
    <row r="154" ht="15.75" customHeight="1">
      <c r="A154" s="155"/>
      <c r="B154" s="155"/>
      <c r="C154" s="155"/>
      <c r="D154" s="155"/>
      <c r="E154" s="156"/>
      <c r="F154" s="156"/>
      <c r="G154" s="155"/>
      <c r="H154" s="155"/>
      <c r="I154" s="155"/>
      <c r="J154" s="156"/>
      <c r="K154" s="156"/>
      <c r="L154" s="155"/>
      <c r="M154" s="155"/>
      <c r="N154" s="155"/>
      <c r="O154" s="156"/>
      <c r="P154" s="156"/>
      <c r="Q154" s="155"/>
      <c r="R154" s="155"/>
      <c r="S154" s="155"/>
      <c r="T154" s="156"/>
      <c r="U154" s="156"/>
      <c r="V154" s="156"/>
      <c r="W154" s="156"/>
      <c r="X154" s="156"/>
      <c r="Y154" s="156"/>
      <c r="Z154" s="156"/>
      <c r="AA154" s="156"/>
      <c r="AB154" s="156"/>
      <c r="AC154" s="155"/>
      <c r="AD154" s="155"/>
      <c r="AE154" s="155"/>
      <c r="AF154" s="155"/>
      <c r="AG154" s="155"/>
      <c r="AH154" s="155"/>
      <c r="AI154" s="155"/>
      <c r="AJ154" s="155"/>
      <c r="AK154" s="156"/>
      <c r="AL154" s="156"/>
      <c r="AM154" s="155"/>
      <c r="AN154" s="155"/>
      <c r="AO154" s="155"/>
      <c r="AP154" s="156"/>
      <c r="AQ154" s="156"/>
      <c r="AR154" s="155"/>
      <c r="AS154" s="155"/>
      <c r="AT154" s="155"/>
      <c r="AU154" s="156"/>
      <c r="AV154" s="156"/>
      <c r="AW154" s="156"/>
      <c r="AX154" s="156"/>
      <c r="AY154" s="156"/>
      <c r="AZ154" s="156"/>
      <c r="BA154" s="156"/>
      <c r="BB154" s="156"/>
      <c r="BC154" s="156"/>
      <c r="BD154" s="157"/>
      <c r="BE154" s="157"/>
      <c r="BF154" s="157"/>
      <c r="BG154" s="157"/>
      <c r="BH154" s="157"/>
      <c r="BI154" s="157"/>
      <c r="BJ154" s="157"/>
      <c r="BK154" s="157"/>
      <c r="BL154" s="157"/>
      <c r="BM154" s="157"/>
      <c r="BN154" s="157"/>
      <c r="BO154" s="157"/>
      <c r="BP154" s="157"/>
      <c r="BQ154" s="157"/>
      <c r="BR154" s="157"/>
      <c r="BS154" s="157"/>
    </row>
    <row r="155" ht="15.75" customHeight="1">
      <c r="A155" s="155"/>
      <c r="B155" s="155"/>
      <c r="C155" s="155"/>
      <c r="D155" s="155"/>
      <c r="E155" s="156"/>
      <c r="F155" s="156"/>
      <c r="G155" s="155"/>
      <c r="H155" s="155"/>
      <c r="I155" s="155"/>
      <c r="J155" s="156"/>
      <c r="K155" s="156"/>
      <c r="L155" s="155"/>
      <c r="M155" s="155"/>
      <c r="N155" s="155"/>
      <c r="O155" s="156"/>
      <c r="P155" s="156"/>
      <c r="Q155" s="155"/>
      <c r="R155" s="155"/>
      <c r="S155" s="155"/>
      <c r="T155" s="156"/>
      <c r="U155" s="156"/>
      <c r="V155" s="156"/>
      <c r="W155" s="156"/>
      <c r="X155" s="156"/>
      <c r="Y155" s="156"/>
      <c r="Z155" s="156"/>
      <c r="AA155" s="156"/>
      <c r="AB155" s="156"/>
      <c r="AC155" s="155"/>
      <c r="AD155" s="155"/>
      <c r="AE155" s="155"/>
      <c r="AF155" s="155"/>
      <c r="AG155" s="155"/>
      <c r="AH155" s="155"/>
      <c r="AI155" s="155"/>
      <c r="AJ155" s="155"/>
      <c r="AK155" s="156"/>
      <c r="AL155" s="156"/>
      <c r="AM155" s="155"/>
      <c r="AN155" s="155"/>
      <c r="AO155" s="155"/>
      <c r="AP155" s="156"/>
      <c r="AQ155" s="156"/>
      <c r="AR155" s="155"/>
      <c r="AS155" s="155"/>
      <c r="AT155" s="155"/>
      <c r="AU155" s="156"/>
      <c r="AV155" s="156"/>
      <c r="AW155" s="156"/>
      <c r="AX155" s="156"/>
      <c r="AY155" s="156"/>
      <c r="AZ155" s="156"/>
      <c r="BA155" s="156"/>
      <c r="BB155" s="156"/>
      <c r="BC155" s="156"/>
      <c r="BD155" s="157"/>
      <c r="BE155" s="157"/>
      <c r="BF155" s="157"/>
      <c r="BG155" s="157"/>
      <c r="BH155" s="157"/>
      <c r="BI155" s="157"/>
      <c r="BJ155" s="157"/>
      <c r="BK155" s="157"/>
      <c r="BL155" s="157"/>
      <c r="BM155" s="157"/>
      <c r="BN155" s="157"/>
      <c r="BO155" s="157"/>
      <c r="BP155" s="157"/>
      <c r="BQ155" s="157"/>
      <c r="BR155" s="157"/>
      <c r="BS155" s="157"/>
    </row>
    <row r="156" ht="15.75" customHeight="1">
      <c r="A156" s="155"/>
      <c r="B156" s="155"/>
      <c r="C156" s="155"/>
      <c r="D156" s="155"/>
      <c r="E156" s="156"/>
      <c r="F156" s="156"/>
      <c r="G156" s="155"/>
      <c r="H156" s="155"/>
      <c r="I156" s="155"/>
      <c r="J156" s="156"/>
      <c r="K156" s="156"/>
      <c r="L156" s="155"/>
      <c r="M156" s="155"/>
      <c r="N156" s="155"/>
      <c r="O156" s="156"/>
      <c r="P156" s="156"/>
      <c r="Q156" s="155"/>
      <c r="R156" s="155"/>
      <c r="S156" s="155"/>
      <c r="T156" s="156"/>
      <c r="U156" s="156"/>
      <c r="V156" s="156"/>
      <c r="W156" s="156"/>
      <c r="X156" s="156"/>
      <c r="Y156" s="156"/>
      <c r="Z156" s="156"/>
      <c r="AA156" s="156"/>
      <c r="AB156" s="156"/>
      <c r="AC156" s="155"/>
      <c r="AD156" s="155"/>
      <c r="AE156" s="155"/>
      <c r="AF156" s="155"/>
      <c r="AG156" s="155"/>
      <c r="AH156" s="155"/>
      <c r="AI156" s="155"/>
      <c r="AJ156" s="155"/>
      <c r="AK156" s="156"/>
      <c r="AL156" s="156"/>
      <c r="AM156" s="155"/>
      <c r="AN156" s="155"/>
      <c r="AO156" s="155"/>
      <c r="AP156" s="156"/>
      <c r="AQ156" s="156"/>
      <c r="AR156" s="155"/>
      <c r="AS156" s="155"/>
      <c r="AT156" s="155"/>
      <c r="AU156" s="156"/>
      <c r="AV156" s="156"/>
      <c r="AW156" s="156"/>
      <c r="AX156" s="156"/>
      <c r="AY156" s="156"/>
      <c r="AZ156" s="156"/>
      <c r="BA156" s="156"/>
      <c r="BB156" s="156"/>
      <c r="BC156" s="156"/>
      <c r="BD156" s="157"/>
      <c r="BE156" s="157"/>
      <c r="BF156" s="157"/>
      <c r="BG156" s="157"/>
      <c r="BH156" s="157"/>
      <c r="BI156" s="157"/>
      <c r="BJ156" s="157"/>
      <c r="BK156" s="157"/>
      <c r="BL156" s="157"/>
      <c r="BM156" s="157"/>
      <c r="BN156" s="157"/>
      <c r="BO156" s="157"/>
      <c r="BP156" s="157"/>
      <c r="BQ156" s="157"/>
      <c r="BR156" s="157"/>
      <c r="BS156" s="157"/>
    </row>
    <row r="157" ht="15.75" customHeight="1">
      <c r="A157" s="155"/>
      <c r="B157" s="155"/>
      <c r="C157" s="155"/>
      <c r="D157" s="155"/>
      <c r="E157" s="156"/>
      <c r="F157" s="156"/>
      <c r="G157" s="155"/>
      <c r="H157" s="155"/>
      <c r="I157" s="155"/>
      <c r="J157" s="156"/>
      <c r="K157" s="156"/>
      <c r="L157" s="155"/>
      <c r="M157" s="155"/>
      <c r="N157" s="155"/>
      <c r="O157" s="156"/>
      <c r="P157" s="156"/>
      <c r="Q157" s="155"/>
      <c r="R157" s="155"/>
      <c r="S157" s="155"/>
      <c r="T157" s="156"/>
      <c r="U157" s="156"/>
      <c r="V157" s="156"/>
      <c r="W157" s="156"/>
      <c r="X157" s="156"/>
      <c r="Y157" s="156"/>
      <c r="Z157" s="156"/>
      <c r="AA157" s="156"/>
      <c r="AB157" s="156"/>
      <c r="AC157" s="155"/>
      <c r="AD157" s="155"/>
      <c r="AE157" s="155"/>
      <c r="AF157" s="155"/>
      <c r="AG157" s="155"/>
      <c r="AH157" s="155"/>
      <c r="AI157" s="155"/>
      <c r="AJ157" s="155"/>
      <c r="AK157" s="156"/>
      <c r="AL157" s="156"/>
      <c r="AM157" s="155"/>
      <c r="AN157" s="155"/>
      <c r="AO157" s="155"/>
      <c r="AP157" s="156"/>
      <c r="AQ157" s="156"/>
      <c r="AR157" s="155"/>
      <c r="AS157" s="155"/>
      <c r="AT157" s="155"/>
      <c r="AU157" s="156"/>
      <c r="AV157" s="156"/>
      <c r="AW157" s="156"/>
      <c r="AX157" s="156"/>
      <c r="AY157" s="156"/>
      <c r="AZ157" s="156"/>
      <c r="BA157" s="156"/>
      <c r="BB157" s="156"/>
      <c r="BC157" s="156"/>
      <c r="BD157" s="157"/>
      <c r="BE157" s="157"/>
      <c r="BF157" s="157"/>
      <c r="BG157" s="157"/>
      <c r="BH157" s="157"/>
      <c r="BI157" s="157"/>
      <c r="BJ157" s="157"/>
      <c r="BK157" s="157"/>
      <c r="BL157" s="157"/>
      <c r="BM157" s="157"/>
      <c r="BN157" s="157"/>
      <c r="BO157" s="157"/>
      <c r="BP157" s="157"/>
      <c r="BQ157" s="157"/>
      <c r="BR157" s="157"/>
      <c r="BS157" s="157"/>
    </row>
    <row r="158" ht="15.75" customHeight="1">
      <c r="A158" s="155"/>
      <c r="B158" s="155"/>
      <c r="C158" s="155"/>
      <c r="D158" s="155"/>
      <c r="E158" s="156"/>
      <c r="F158" s="156"/>
      <c r="G158" s="155"/>
      <c r="H158" s="155"/>
      <c r="I158" s="155"/>
      <c r="J158" s="156"/>
      <c r="K158" s="156"/>
      <c r="L158" s="155"/>
      <c r="M158" s="155"/>
      <c r="N158" s="155"/>
      <c r="O158" s="156"/>
      <c r="P158" s="156"/>
      <c r="Q158" s="155"/>
      <c r="R158" s="155"/>
      <c r="S158" s="155"/>
      <c r="T158" s="156"/>
      <c r="U158" s="156"/>
      <c r="V158" s="156"/>
      <c r="W158" s="156"/>
      <c r="X158" s="156"/>
      <c r="Y158" s="156"/>
      <c r="Z158" s="156"/>
      <c r="AA158" s="156"/>
      <c r="AB158" s="156"/>
      <c r="AC158" s="155"/>
      <c r="AD158" s="155"/>
      <c r="AE158" s="155"/>
      <c r="AF158" s="155"/>
      <c r="AG158" s="155"/>
      <c r="AH158" s="155"/>
      <c r="AI158" s="155"/>
      <c r="AJ158" s="155"/>
      <c r="AK158" s="156"/>
      <c r="AL158" s="156"/>
      <c r="AM158" s="155"/>
      <c r="AN158" s="155"/>
      <c r="AO158" s="155"/>
      <c r="AP158" s="156"/>
      <c r="AQ158" s="156"/>
      <c r="AR158" s="155"/>
      <c r="AS158" s="155"/>
      <c r="AT158" s="155"/>
      <c r="AU158" s="156"/>
      <c r="AV158" s="156"/>
      <c r="AW158" s="156"/>
      <c r="AX158" s="156"/>
      <c r="AY158" s="156"/>
      <c r="AZ158" s="156"/>
      <c r="BA158" s="156"/>
      <c r="BB158" s="156"/>
      <c r="BC158" s="156"/>
      <c r="BD158" s="157"/>
      <c r="BE158" s="157"/>
      <c r="BF158" s="157"/>
      <c r="BG158" s="157"/>
      <c r="BH158" s="157"/>
      <c r="BI158" s="157"/>
      <c r="BJ158" s="157"/>
      <c r="BK158" s="157"/>
      <c r="BL158" s="157"/>
      <c r="BM158" s="157"/>
      <c r="BN158" s="157"/>
      <c r="BO158" s="157"/>
      <c r="BP158" s="157"/>
      <c r="BQ158" s="157"/>
      <c r="BR158" s="157"/>
      <c r="BS158" s="157"/>
    </row>
    <row r="159" ht="15.75" customHeight="1">
      <c r="A159" s="155"/>
      <c r="B159" s="155"/>
      <c r="C159" s="155"/>
      <c r="D159" s="155"/>
      <c r="E159" s="156"/>
      <c r="F159" s="156"/>
      <c r="G159" s="155"/>
      <c r="H159" s="155"/>
      <c r="I159" s="155"/>
      <c r="J159" s="156"/>
      <c r="K159" s="156"/>
      <c r="L159" s="155"/>
      <c r="M159" s="155"/>
      <c r="N159" s="155"/>
      <c r="O159" s="156"/>
      <c r="P159" s="156"/>
      <c r="Q159" s="155"/>
      <c r="R159" s="155"/>
      <c r="S159" s="155"/>
      <c r="T159" s="156"/>
      <c r="U159" s="156"/>
      <c r="V159" s="156"/>
      <c r="W159" s="156"/>
      <c r="X159" s="156"/>
      <c r="Y159" s="156"/>
      <c r="Z159" s="156"/>
      <c r="AA159" s="156"/>
      <c r="AB159" s="156"/>
      <c r="AC159" s="155"/>
      <c r="AD159" s="155"/>
      <c r="AE159" s="155"/>
      <c r="AF159" s="155"/>
      <c r="AG159" s="155"/>
      <c r="AH159" s="155"/>
      <c r="AI159" s="155"/>
      <c r="AJ159" s="155"/>
      <c r="AK159" s="156"/>
      <c r="AL159" s="156"/>
      <c r="AM159" s="155"/>
      <c r="AN159" s="155"/>
      <c r="AO159" s="155"/>
      <c r="AP159" s="156"/>
      <c r="AQ159" s="156"/>
      <c r="AR159" s="155"/>
      <c r="AS159" s="155"/>
      <c r="AT159" s="155"/>
      <c r="AU159" s="156"/>
      <c r="AV159" s="156"/>
      <c r="AW159" s="156"/>
      <c r="AX159" s="156"/>
      <c r="AY159" s="156"/>
      <c r="AZ159" s="156"/>
      <c r="BA159" s="156"/>
      <c r="BB159" s="156"/>
      <c r="BC159" s="156"/>
      <c r="BD159" s="157"/>
      <c r="BE159" s="157"/>
      <c r="BF159" s="157"/>
      <c r="BG159" s="157"/>
      <c r="BH159" s="157"/>
      <c r="BI159" s="157"/>
      <c r="BJ159" s="157"/>
      <c r="BK159" s="157"/>
      <c r="BL159" s="157"/>
      <c r="BM159" s="157"/>
      <c r="BN159" s="157"/>
      <c r="BO159" s="157"/>
      <c r="BP159" s="157"/>
      <c r="BQ159" s="157"/>
      <c r="BR159" s="157"/>
      <c r="BS159" s="157"/>
    </row>
    <row r="160" ht="15.75" customHeight="1">
      <c r="A160" s="155"/>
      <c r="B160" s="155"/>
      <c r="C160" s="155"/>
      <c r="D160" s="155"/>
      <c r="E160" s="156"/>
      <c r="F160" s="156"/>
      <c r="G160" s="155"/>
      <c r="H160" s="155"/>
      <c r="I160" s="155"/>
      <c r="J160" s="156"/>
      <c r="K160" s="156"/>
      <c r="L160" s="155"/>
      <c r="M160" s="155"/>
      <c r="N160" s="155"/>
      <c r="O160" s="156"/>
      <c r="P160" s="156"/>
      <c r="Q160" s="155"/>
      <c r="R160" s="155"/>
      <c r="S160" s="155"/>
      <c r="T160" s="156"/>
      <c r="U160" s="156"/>
      <c r="V160" s="156"/>
      <c r="W160" s="156"/>
      <c r="X160" s="156"/>
      <c r="Y160" s="156"/>
      <c r="Z160" s="156"/>
      <c r="AA160" s="156"/>
      <c r="AB160" s="156"/>
      <c r="AC160" s="155"/>
      <c r="AD160" s="155"/>
      <c r="AE160" s="155"/>
      <c r="AF160" s="155"/>
      <c r="AG160" s="155"/>
      <c r="AH160" s="155"/>
      <c r="AI160" s="155"/>
      <c r="AJ160" s="155"/>
      <c r="AK160" s="156"/>
      <c r="AL160" s="156"/>
      <c r="AM160" s="155"/>
      <c r="AN160" s="155"/>
      <c r="AO160" s="155"/>
      <c r="AP160" s="156"/>
      <c r="AQ160" s="156"/>
      <c r="AR160" s="155"/>
      <c r="AS160" s="155"/>
      <c r="AT160" s="155"/>
      <c r="AU160" s="156"/>
      <c r="AV160" s="156"/>
      <c r="AW160" s="156"/>
      <c r="AX160" s="156"/>
      <c r="AY160" s="156"/>
      <c r="AZ160" s="156"/>
      <c r="BA160" s="156"/>
      <c r="BB160" s="156"/>
      <c r="BC160" s="156"/>
      <c r="BD160" s="157"/>
      <c r="BE160" s="157"/>
      <c r="BF160" s="157"/>
      <c r="BG160" s="157"/>
      <c r="BH160" s="157"/>
      <c r="BI160" s="157"/>
      <c r="BJ160" s="157"/>
      <c r="BK160" s="157"/>
      <c r="BL160" s="157"/>
      <c r="BM160" s="157"/>
      <c r="BN160" s="157"/>
      <c r="BO160" s="157"/>
      <c r="BP160" s="157"/>
      <c r="BQ160" s="157"/>
      <c r="BR160" s="157"/>
      <c r="BS160" s="157"/>
    </row>
    <row r="161" ht="15.75" customHeight="1">
      <c r="A161" s="155"/>
      <c r="B161" s="155"/>
      <c r="C161" s="155"/>
      <c r="D161" s="155"/>
      <c r="E161" s="156"/>
      <c r="F161" s="156"/>
      <c r="G161" s="155"/>
      <c r="H161" s="155"/>
      <c r="I161" s="155"/>
      <c r="J161" s="156"/>
      <c r="K161" s="156"/>
      <c r="L161" s="155"/>
      <c r="M161" s="155"/>
      <c r="N161" s="155"/>
      <c r="O161" s="156"/>
      <c r="P161" s="156"/>
      <c r="Q161" s="155"/>
      <c r="R161" s="155"/>
      <c r="S161" s="155"/>
      <c r="T161" s="156"/>
      <c r="U161" s="156"/>
      <c r="V161" s="156"/>
      <c r="W161" s="156"/>
      <c r="X161" s="156"/>
      <c r="Y161" s="156"/>
      <c r="Z161" s="156"/>
      <c r="AA161" s="156"/>
      <c r="AB161" s="156"/>
      <c r="AC161" s="155"/>
      <c r="AD161" s="155"/>
      <c r="AE161" s="155"/>
      <c r="AF161" s="155"/>
      <c r="AG161" s="155"/>
      <c r="AH161" s="155"/>
      <c r="AI161" s="155"/>
      <c r="AJ161" s="155"/>
      <c r="AK161" s="156"/>
      <c r="AL161" s="156"/>
      <c r="AM161" s="155"/>
      <c r="AN161" s="155"/>
      <c r="AO161" s="155"/>
      <c r="AP161" s="156"/>
      <c r="AQ161" s="156"/>
      <c r="AR161" s="155"/>
      <c r="AS161" s="155"/>
      <c r="AT161" s="155"/>
      <c r="AU161" s="156"/>
      <c r="AV161" s="156"/>
      <c r="AW161" s="156"/>
      <c r="AX161" s="156"/>
      <c r="AY161" s="156"/>
      <c r="AZ161" s="156"/>
      <c r="BA161" s="156"/>
      <c r="BB161" s="156"/>
      <c r="BC161" s="156"/>
      <c r="BD161" s="157"/>
      <c r="BE161" s="157"/>
      <c r="BF161" s="157"/>
      <c r="BG161" s="157"/>
      <c r="BH161" s="157"/>
      <c r="BI161" s="157"/>
      <c r="BJ161" s="157"/>
      <c r="BK161" s="157"/>
      <c r="BL161" s="157"/>
      <c r="BM161" s="157"/>
      <c r="BN161" s="157"/>
      <c r="BO161" s="157"/>
      <c r="BP161" s="157"/>
      <c r="BQ161" s="157"/>
      <c r="BR161" s="157"/>
      <c r="BS161" s="157"/>
    </row>
    <row r="162" ht="15.75" customHeight="1">
      <c r="A162" s="155"/>
      <c r="B162" s="155"/>
      <c r="C162" s="155"/>
      <c r="D162" s="155"/>
      <c r="E162" s="156"/>
      <c r="F162" s="156"/>
      <c r="G162" s="155"/>
      <c r="H162" s="155"/>
      <c r="I162" s="155"/>
      <c r="J162" s="156"/>
      <c r="K162" s="156"/>
      <c r="L162" s="155"/>
      <c r="M162" s="155"/>
      <c r="N162" s="155"/>
      <c r="O162" s="156"/>
      <c r="P162" s="156"/>
      <c r="Q162" s="155"/>
      <c r="R162" s="155"/>
      <c r="S162" s="155"/>
      <c r="T162" s="156"/>
      <c r="U162" s="156"/>
      <c r="V162" s="156"/>
      <c r="W162" s="156"/>
      <c r="X162" s="156"/>
      <c r="Y162" s="156"/>
      <c r="Z162" s="156"/>
      <c r="AA162" s="156"/>
      <c r="AB162" s="156"/>
      <c r="AC162" s="155"/>
      <c r="AD162" s="155"/>
      <c r="AE162" s="155"/>
      <c r="AF162" s="155"/>
      <c r="AG162" s="155"/>
      <c r="AH162" s="155"/>
      <c r="AI162" s="155"/>
      <c r="AJ162" s="155"/>
      <c r="AK162" s="156"/>
      <c r="AL162" s="156"/>
      <c r="AM162" s="155"/>
      <c r="AN162" s="155"/>
      <c r="AO162" s="155"/>
      <c r="AP162" s="156"/>
      <c r="AQ162" s="156"/>
      <c r="AR162" s="155"/>
      <c r="AS162" s="155"/>
      <c r="AT162" s="155"/>
      <c r="AU162" s="156"/>
      <c r="AV162" s="156"/>
      <c r="AW162" s="156"/>
      <c r="AX162" s="156"/>
      <c r="AY162" s="156"/>
      <c r="AZ162" s="156"/>
      <c r="BA162" s="156"/>
      <c r="BB162" s="156"/>
      <c r="BC162" s="156"/>
      <c r="BD162" s="157"/>
      <c r="BE162" s="157"/>
      <c r="BF162" s="157"/>
      <c r="BG162" s="157"/>
      <c r="BH162" s="157"/>
      <c r="BI162" s="157"/>
      <c r="BJ162" s="157"/>
      <c r="BK162" s="157"/>
      <c r="BL162" s="157"/>
      <c r="BM162" s="157"/>
      <c r="BN162" s="157"/>
      <c r="BO162" s="157"/>
      <c r="BP162" s="157"/>
      <c r="BQ162" s="157"/>
      <c r="BR162" s="157"/>
      <c r="BS162" s="157"/>
    </row>
    <row r="163" ht="15.75" customHeight="1">
      <c r="A163" s="155"/>
      <c r="B163" s="155"/>
      <c r="C163" s="155"/>
      <c r="D163" s="155"/>
      <c r="E163" s="156"/>
      <c r="F163" s="156"/>
      <c r="G163" s="155"/>
      <c r="H163" s="155"/>
      <c r="I163" s="155"/>
      <c r="J163" s="156"/>
      <c r="K163" s="156"/>
      <c r="L163" s="155"/>
      <c r="M163" s="155"/>
      <c r="N163" s="155"/>
      <c r="O163" s="156"/>
      <c r="P163" s="156"/>
      <c r="Q163" s="155"/>
      <c r="R163" s="155"/>
      <c r="S163" s="155"/>
      <c r="T163" s="156"/>
      <c r="U163" s="156"/>
      <c r="V163" s="156"/>
      <c r="W163" s="156"/>
      <c r="X163" s="156"/>
      <c r="Y163" s="156"/>
      <c r="Z163" s="156"/>
      <c r="AA163" s="156"/>
      <c r="AB163" s="156"/>
      <c r="AC163" s="155"/>
      <c r="AD163" s="155"/>
      <c r="AE163" s="155"/>
      <c r="AF163" s="155"/>
      <c r="AG163" s="155"/>
      <c r="AH163" s="155"/>
      <c r="AI163" s="155"/>
      <c r="AJ163" s="155"/>
      <c r="AK163" s="156"/>
      <c r="AL163" s="156"/>
      <c r="AM163" s="155"/>
      <c r="AN163" s="155"/>
      <c r="AO163" s="155"/>
      <c r="AP163" s="156"/>
      <c r="AQ163" s="156"/>
      <c r="AR163" s="155"/>
      <c r="AS163" s="155"/>
      <c r="AT163" s="155"/>
      <c r="AU163" s="156"/>
      <c r="AV163" s="156"/>
      <c r="AW163" s="156"/>
      <c r="AX163" s="156"/>
      <c r="AY163" s="156"/>
      <c r="AZ163" s="156"/>
      <c r="BA163" s="156"/>
      <c r="BB163" s="156"/>
      <c r="BC163" s="156"/>
      <c r="BD163" s="157"/>
      <c r="BE163" s="157"/>
      <c r="BF163" s="157"/>
      <c r="BG163" s="157"/>
      <c r="BH163" s="157"/>
      <c r="BI163" s="157"/>
      <c r="BJ163" s="157"/>
      <c r="BK163" s="157"/>
      <c r="BL163" s="157"/>
      <c r="BM163" s="157"/>
      <c r="BN163" s="157"/>
      <c r="BO163" s="157"/>
      <c r="BP163" s="157"/>
      <c r="BQ163" s="157"/>
      <c r="BR163" s="157"/>
      <c r="BS163" s="157"/>
    </row>
    <row r="164" ht="15.75" customHeight="1">
      <c r="A164" s="155"/>
      <c r="B164" s="155"/>
      <c r="C164" s="155"/>
      <c r="D164" s="155"/>
      <c r="E164" s="156"/>
      <c r="F164" s="156"/>
      <c r="G164" s="155"/>
      <c r="H164" s="155"/>
      <c r="I164" s="155"/>
      <c r="J164" s="156"/>
      <c r="K164" s="156"/>
      <c r="L164" s="155"/>
      <c r="M164" s="155"/>
      <c r="N164" s="155"/>
      <c r="O164" s="156"/>
      <c r="P164" s="156"/>
      <c r="Q164" s="155"/>
      <c r="R164" s="155"/>
      <c r="S164" s="155"/>
      <c r="T164" s="156"/>
      <c r="U164" s="156"/>
      <c r="V164" s="156"/>
      <c r="W164" s="156"/>
      <c r="X164" s="156"/>
      <c r="Y164" s="156"/>
      <c r="Z164" s="156"/>
      <c r="AA164" s="156"/>
      <c r="AB164" s="156"/>
      <c r="AC164" s="155"/>
      <c r="AD164" s="155"/>
      <c r="AE164" s="155"/>
      <c r="AF164" s="155"/>
      <c r="AG164" s="155"/>
      <c r="AH164" s="155"/>
      <c r="AI164" s="155"/>
      <c r="AJ164" s="155"/>
      <c r="AK164" s="156"/>
      <c r="AL164" s="156"/>
      <c r="AM164" s="155"/>
      <c r="AN164" s="155"/>
      <c r="AO164" s="155"/>
      <c r="AP164" s="156"/>
      <c r="AQ164" s="156"/>
      <c r="AR164" s="155"/>
      <c r="AS164" s="155"/>
      <c r="AT164" s="155"/>
      <c r="AU164" s="156"/>
      <c r="AV164" s="156"/>
      <c r="AW164" s="156"/>
      <c r="AX164" s="156"/>
      <c r="AY164" s="156"/>
      <c r="AZ164" s="156"/>
      <c r="BA164" s="156"/>
      <c r="BB164" s="156"/>
      <c r="BC164" s="156"/>
      <c r="BD164" s="157"/>
      <c r="BE164" s="157"/>
      <c r="BF164" s="157"/>
      <c r="BG164" s="157"/>
      <c r="BH164" s="157"/>
      <c r="BI164" s="157"/>
      <c r="BJ164" s="157"/>
      <c r="BK164" s="157"/>
      <c r="BL164" s="157"/>
      <c r="BM164" s="157"/>
      <c r="BN164" s="157"/>
      <c r="BO164" s="157"/>
      <c r="BP164" s="157"/>
      <c r="BQ164" s="157"/>
      <c r="BR164" s="157"/>
      <c r="BS164" s="157"/>
    </row>
    <row r="165" ht="15.75" customHeight="1">
      <c r="A165" s="155"/>
      <c r="B165" s="155"/>
      <c r="C165" s="155"/>
      <c r="D165" s="155"/>
      <c r="E165" s="156"/>
      <c r="F165" s="156"/>
      <c r="G165" s="155"/>
      <c r="H165" s="155"/>
      <c r="I165" s="155"/>
      <c r="J165" s="156"/>
      <c r="K165" s="156"/>
      <c r="L165" s="155"/>
      <c r="M165" s="155"/>
      <c r="N165" s="155"/>
      <c r="O165" s="156"/>
      <c r="P165" s="156"/>
      <c r="Q165" s="155"/>
      <c r="R165" s="155"/>
      <c r="S165" s="155"/>
      <c r="T165" s="156"/>
      <c r="U165" s="156"/>
      <c r="V165" s="156"/>
      <c r="W165" s="156"/>
      <c r="X165" s="156"/>
      <c r="Y165" s="156"/>
      <c r="Z165" s="156"/>
      <c r="AA165" s="156"/>
      <c r="AB165" s="156"/>
      <c r="AC165" s="155"/>
      <c r="AD165" s="155"/>
      <c r="AE165" s="155"/>
      <c r="AF165" s="155"/>
      <c r="AG165" s="155"/>
      <c r="AH165" s="155"/>
      <c r="AI165" s="155"/>
      <c r="AJ165" s="155"/>
      <c r="AK165" s="156"/>
      <c r="AL165" s="156"/>
      <c r="AM165" s="155"/>
      <c r="AN165" s="155"/>
      <c r="AO165" s="155"/>
      <c r="AP165" s="156"/>
      <c r="AQ165" s="156"/>
      <c r="AR165" s="155"/>
      <c r="AS165" s="155"/>
      <c r="AT165" s="155"/>
      <c r="AU165" s="156"/>
      <c r="AV165" s="156"/>
      <c r="AW165" s="156"/>
      <c r="AX165" s="156"/>
      <c r="AY165" s="156"/>
      <c r="AZ165" s="156"/>
      <c r="BA165" s="156"/>
      <c r="BB165" s="156"/>
      <c r="BC165" s="156"/>
      <c r="BD165" s="157"/>
      <c r="BE165" s="157"/>
      <c r="BF165" s="157"/>
      <c r="BG165" s="157"/>
      <c r="BH165" s="157"/>
      <c r="BI165" s="157"/>
      <c r="BJ165" s="157"/>
      <c r="BK165" s="157"/>
      <c r="BL165" s="157"/>
      <c r="BM165" s="157"/>
      <c r="BN165" s="157"/>
      <c r="BO165" s="157"/>
      <c r="BP165" s="157"/>
      <c r="BQ165" s="157"/>
      <c r="BR165" s="157"/>
      <c r="BS165" s="157"/>
    </row>
    <row r="166" ht="15.75" customHeight="1">
      <c r="A166" s="155"/>
      <c r="B166" s="155"/>
      <c r="C166" s="155"/>
      <c r="D166" s="155"/>
      <c r="E166" s="156"/>
      <c r="F166" s="156"/>
      <c r="G166" s="155"/>
      <c r="H166" s="155"/>
      <c r="I166" s="155"/>
      <c r="J166" s="156"/>
      <c r="K166" s="156"/>
      <c r="L166" s="155"/>
      <c r="M166" s="155"/>
      <c r="N166" s="155"/>
      <c r="O166" s="156"/>
      <c r="P166" s="156"/>
      <c r="Q166" s="155"/>
      <c r="R166" s="155"/>
      <c r="S166" s="155"/>
      <c r="T166" s="156"/>
      <c r="U166" s="156"/>
      <c r="V166" s="156"/>
      <c r="W166" s="156"/>
      <c r="X166" s="156"/>
      <c r="Y166" s="156"/>
      <c r="Z166" s="156"/>
      <c r="AA166" s="156"/>
      <c r="AB166" s="156"/>
      <c r="AC166" s="155"/>
      <c r="AD166" s="155"/>
      <c r="AE166" s="155"/>
      <c r="AF166" s="155"/>
      <c r="AG166" s="155"/>
      <c r="AH166" s="155"/>
      <c r="AI166" s="155"/>
      <c r="AJ166" s="155"/>
      <c r="AK166" s="156"/>
      <c r="AL166" s="156"/>
      <c r="AM166" s="155"/>
      <c r="AN166" s="155"/>
      <c r="AO166" s="155"/>
      <c r="AP166" s="156"/>
      <c r="AQ166" s="156"/>
      <c r="AR166" s="155"/>
      <c r="AS166" s="155"/>
      <c r="AT166" s="155"/>
      <c r="AU166" s="156"/>
      <c r="AV166" s="156"/>
      <c r="AW166" s="156"/>
      <c r="AX166" s="156"/>
      <c r="AY166" s="156"/>
      <c r="AZ166" s="156"/>
      <c r="BA166" s="156"/>
      <c r="BB166" s="156"/>
      <c r="BC166" s="156"/>
      <c r="BD166" s="157"/>
      <c r="BE166" s="157"/>
      <c r="BF166" s="157"/>
      <c r="BG166" s="157"/>
      <c r="BH166" s="157"/>
      <c r="BI166" s="157"/>
      <c r="BJ166" s="157"/>
      <c r="BK166" s="157"/>
      <c r="BL166" s="157"/>
      <c r="BM166" s="157"/>
      <c r="BN166" s="157"/>
      <c r="BO166" s="157"/>
      <c r="BP166" s="157"/>
      <c r="BQ166" s="157"/>
      <c r="BR166" s="157"/>
      <c r="BS166" s="157"/>
    </row>
    <row r="167" ht="15.75" customHeight="1">
      <c r="A167" s="155"/>
      <c r="B167" s="155"/>
      <c r="C167" s="155"/>
      <c r="D167" s="155"/>
      <c r="E167" s="156"/>
      <c r="F167" s="156"/>
      <c r="G167" s="155"/>
      <c r="H167" s="155"/>
      <c r="I167" s="155"/>
      <c r="J167" s="156"/>
      <c r="K167" s="156"/>
      <c r="L167" s="155"/>
      <c r="M167" s="155"/>
      <c r="N167" s="155"/>
      <c r="O167" s="156"/>
      <c r="P167" s="156"/>
      <c r="Q167" s="155"/>
      <c r="R167" s="155"/>
      <c r="S167" s="155"/>
      <c r="T167" s="156"/>
      <c r="U167" s="156"/>
      <c r="V167" s="156"/>
      <c r="W167" s="156"/>
      <c r="X167" s="156"/>
      <c r="Y167" s="156"/>
      <c r="Z167" s="156"/>
      <c r="AA167" s="156"/>
      <c r="AB167" s="156"/>
      <c r="AC167" s="155"/>
      <c r="AD167" s="155"/>
      <c r="AE167" s="155"/>
      <c r="AF167" s="155"/>
      <c r="AG167" s="155"/>
      <c r="AH167" s="155"/>
      <c r="AI167" s="155"/>
      <c r="AJ167" s="155"/>
      <c r="AK167" s="156"/>
      <c r="AL167" s="156"/>
      <c r="AM167" s="155"/>
      <c r="AN167" s="155"/>
      <c r="AO167" s="155"/>
      <c r="AP167" s="156"/>
      <c r="AQ167" s="156"/>
      <c r="AR167" s="155"/>
      <c r="AS167" s="155"/>
      <c r="AT167" s="155"/>
      <c r="AU167" s="156"/>
      <c r="AV167" s="156"/>
      <c r="AW167" s="156"/>
      <c r="AX167" s="156"/>
      <c r="AY167" s="156"/>
      <c r="AZ167" s="156"/>
      <c r="BA167" s="156"/>
      <c r="BB167" s="156"/>
      <c r="BC167" s="156"/>
      <c r="BD167" s="157"/>
      <c r="BE167" s="157"/>
      <c r="BF167" s="157"/>
      <c r="BG167" s="157"/>
      <c r="BH167" s="157"/>
      <c r="BI167" s="157"/>
      <c r="BJ167" s="157"/>
      <c r="BK167" s="157"/>
      <c r="BL167" s="157"/>
      <c r="BM167" s="157"/>
      <c r="BN167" s="157"/>
      <c r="BO167" s="157"/>
      <c r="BP167" s="157"/>
      <c r="BQ167" s="157"/>
      <c r="BR167" s="157"/>
      <c r="BS167" s="157"/>
    </row>
    <row r="168" ht="15.75" customHeight="1">
      <c r="A168" s="155"/>
      <c r="B168" s="155"/>
      <c r="C168" s="155"/>
      <c r="D168" s="155"/>
      <c r="E168" s="156"/>
      <c r="F168" s="156"/>
      <c r="G168" s="155"/>
      <c r="H168" s="155"/>
      <c r="I168" s="155"/>
      <c r="J168" s="156"/>
      <c r="K168" s="156"/>
      <c r="L168" s="155"/>
      <c r="M168" s="155"/>
      <c r="N168" s="155"/>
      <c r="O168" s="156"/>
      <c r="P168" s="156"/>
      <c r="Q168" s="155"/>
      <c r="R168" s="155"/>
      <c r="S168" s="155"/>
      <c r="T168" s="156"/>
      <c r="U168" s="156"/>
      <c r="V168" s="156"/>
      <c r="W168" s="156"/>
      <c r="X168" s="156"/>
      <c r="Y168" s="156"/>
      <c r="Z168" s="156"/>
      <c r="AA168" s="156"/>
      <c r="AB168" s="156"/>
      <c r="AC168" s="155"/>
      <c r="AD168" s="155"/>
      <c r="AE168" s="155"/>
      <c r="AF168" s="155"/>
      <c r="AG168" s="155"/>
      <c r="AH168" s="155"/>
      <c r="AI168" s="155"/>
      <c r="AJ168" s="155"/>
      <c r="AK168" s="156"/>
      <c r="AL168" s="156"/>
      <c r="AM168" s="155"/>
      <c r="AN168" s="155"/>
      <c r="AO168" s="155"/>
      <c r="AP168" s="156"/>
      <c r="AQ168" s="156"/>
      <c r="AR168" s="155"/>
      <c r="AS168" s="155"/>
      <c r="AT168" s="155"/>
      <c r="AU168" s="156"/>
      <c r="AV168" s="156"/>
      <c r="AW168" s="156"/>
      <c r="AX168" s="156"/>
      <c r="AY168" s="156"/>
      <c r="AZ168" s="156"/>
      <c r="BA168" s="156"/>
      <c r="BB168" s="156"/>
      <c r="BC168" s="156"/>
      <c r="BD168" s="157"/>
      <c r="BE168" s="157"/>
      <c r="BF168" s="157"/>
      <c r="BG168" s="157"/>
      <c r="BH168" s="157"/>
      <c r="BI168" s="157"/>
      <c r="BJ168" s="157"/>
      <c r="BK168" s="157"/>
      <c r="BL168" s="157"/>
      <c r="BM168" s="157"/>
      <c r="BN168" s="157"/>
      <c r="BO168" s="157"/>
      <c r="BP168" s="157"/>
      <c r="BQ168" s="157"/>
      <c r="BR168" s="157"/>
      <c r="BS168" s="157"/>
    </row>
    <row r="169" ht="15.75" customHeight="1">
      <c r="A169" s="155"/>
      <c r="B169" s="155"/>
      <c r="C169" s="155"/>
      <c r="D169" s="155"/>
      <c r="E169" s="156"/>
      <c r="F169" s="156"/>
      <c r="G169" s="155"/>
      <c r="H169" s="155"/>
      <c r="I169" s="155"/>
      <c r="J169" s="156"/>
      <c r="K169" s="156"/>
      <c r="L169" s="155"/>
      <c r="M169" s="155"/>
      <c r="N169" s="155"/>
      <c r="O169" s="156"/>
      <c r="P169" s="156"/>
      <c r="Q169" s="155"/>
      <c r="R169" s="155"/>
      <c r="S169" s="155"/>
      <c r="T169" s="156"/>
      <c r="U169" s="156"/>
      <c r="V169" s="156"/>
      <c r="W169" s="156"/>
      <c r="X169" s="156"/>
      <c r="Y169" s="156"/>
      <c r="Z169" s="156"/>
      <c r="AA169" s="156"/>
      <c r="AB169" s="156"/>
      <c r="AC169" s="155"/>
      <c r="AD169" s="155"/>
      <c r="AE169" s="155"/>
      <c r="AF169" s="155"/>
      <c r="AG169" s="155"/>
      <c r="AH169" s="155"/>
      <c r="AI169" s="155"/>
      <c r="AJ169" s="155"/>
      <c r="AK169" s="156"/>
      <c r="AL169" s="156"/>
      <c r="AM169" s="155"/>
      <c r="AN169" s="155"/>
      <c r="AO169" s="155"/>
      <c r="AP169" s="156"/>
      <c r="AQ169" s="156"/>
      <c r="AR169" s="155"/>
      <c r="AS169" s="155"/>
      <c r="AT169" s="155"/>
      <c r="AU169" s="156"/>
      <c r="AV169" s="156"/>
      <c r="AW169" s="156"/>
      <c r="AX169" s="156"/>
      <c r="AY169" s="156"/>
      <c r="AZ169" s="156"/>
      <c r="BA169" s="156"/>
      <c r="BB169" s="156"/>
      <c r="BC169" s="156"/>
      <c r="BD169" s="157"/>
      <c r="BE169" s="157"/>
      <c r="BF169" s="157"/>
      <c r="BG169" s="157"/>
      <c r="BH169" s="157"/>
      <c r="BI169" s="157"/>
      <c r="BJ169" s="157"/>
      <c r="BK169" s="157"/>
      <c r="BL169" s="157"/>
      <c r="BM169" s="157"/>
      <c r="BN169" s="157"/>
      <c r="BO169" s="157"/>
      <c r="BP169" s="157"/>
      <c r="BQ169" s="157"/>
      <c r="BR169" s="157"/>
      <c r="BS169" s="157"/>
    </row>
    <row r="170" ht="15.75" customHeight="1">
      <c r="A170" s="155"/>
      <c r="B170" s="155"/>
      <c r="C170" s="155"/>
      <c r="D170" s="155"/>
      <c r="E170" s="156"/>
      <c r="F170" s="156"/>
      <c r="G170" s="155"/>
      <c r="H170" s="155"/>
      <c r="I170" s="155"/>
      <c r="J170" s="156"/>
      <c r="K170" s="156"/>
      <c r="L170" s="155"/>
      <c r="M170" s="155"/>
      <c r="N170" s="155"/>
      <c r="O170" s="156"/>
      <c r="P170" s="156"/>
      <c r="Q170" s="155"/>
      <c r="R170" s="155"/>
      <c r="S170" s="155"/>
      <c r="T170" s="156"/>
      <c r="U170" s="156"/>
      <c r="V170" s="156"/>
      <c r="W170" s="156"/>
      <c r="X170" s="156"/>
      <c r="Y170" s="156"/>
      <c r="Z170" s="156"/>
      <c r="AA170" s="156"/>
      <c r="AB170" s="156"/>
      <c r="AC170" s="155"/>
      <c r="AD170" s="155"/>
      <c r="AE170" s="155"/>
      <c r="AF170" s="155"/>
      <c r="AG170" s="155"/>
      <c r="AH170" s="155"/>
      <c r="AI170" s="155"/>
      <c r="AJ170" s="155"/>
      <c r="AK170" s="156"/>
      <c r="AL170" s="156"/>
      <c r="AM170" s="155"/>
      <c r="AN170" s="155"/>
      <c r="AO170" s="155"/>
      <c r="AP170" s="156"/>
      <c r="AQ170" s="156"/>
      <c r="AR170" s="155"/>
      <c r="AS170" s="155"/>
      <c r="AT170" s="155"/>
      <c r="AU170" s="156"/>
      <c r="AV170" s="156"/>
      <c r="AW170" s="156"/>
      <c r="AX170" s="156"/>
      <c r="AY170" s="156"/>
      <c r="AZ170" s="156"/>
      <c r="BA170" s="156"/>
      <c r="BB170" s="156"/>
      <c r="BC170" s="156"/>
      <c r="BD170" s="157"/>
      <c r="BE170" s="157"/>
      <c r="BF170" s="157"/>
      <c r="BG170" s="157"/>
      <c r="BH170" s="157"/>
      <c r="BI170" s="157"/>
      <c r="BJ170" s="157"/>
      <c r="BK170" s="157"/>
      <c r="BL170" s="157"/>
      <c r="BM170" s="157"/>
      <c r="BN170" s="157"/>
      <c r="BO170" s="157"/>
      <c r="BP170" s="157"/>
      <c r="BQ170" s="157"/>
      <c r="BR170" s="157"/>
      <c r="BS170" s="157"/>
    </row>
    <row r="171" ht="15.75" customHeight="1">
      <c r="A171" s="155"/>
      <c r="B171" s="155"/>
      <c r="C171" s="155"/>
      <c r="D171" s="155"/>
      <c r="E171" s="156"/>
      <c r="F171" s="156"/>
      <c r="G171" s="155"/>
      <c r="H171" s="155"/>
      <c r="I171" s="155"/>
      <c r="J171" s="156"/>
      <c r="K171" s="156"/>
      <c r="L171" s="155"/>
      <c r="M171" s="155"/>
      <c r="N171" s="155"/>
      <c r="O171" s="156"/>
      <c r="P171" s="156"/>
      <c r="Q171" s="155"/>
      <c r="R171" s="155"/>
      <c r="S171" s="155"/>
      <c r="T171" s="156"/>
      <c r="U171" s="156"/>
      <c r="V171" s="156"/>
      <c r="W171" s="156"/>
      <c r="X171" s="156"/>
      <c r="Y171" s="156"/>
      <c r="Z171" s="156"/>
      <c r="AA171" s="156"/>
      <c r="AB171" s="156"/>
      <c r="AC171" s="155"/>
      <c r="AD171" s="155"/>
      <c r="AE171" s="155"/>
      <c r="AF171" s="155"/>
      <c r="AG171" s="155"/>
      <c r="AH171" s="155"/>
      <c r="AI171" s="155"/>
      <c r="AJ171" s="155"/>
      <c r="AK171" s="156"/>
      <c r="AL171" s="156"/>
      <c r="AM171" s="155"/>
      <c r="AN171" s="155"/>
      <c r="AO171" s="155"/>
      <c r="AP171" s="156"/>
      <c r="AQ171" s="156"/>
      <c r="AR171" s="155"/>
      <c r="AS171" s="155"/>
      <c r="AT171" s="155"/>
      <c r="AU171" s="156"/>
      <c r="AV171" s="156"/>
      <c r="AW171" s="156"/>
      <c r="AX171" s="156"/>
      <c r="AY171" s="156"/>
      <c r="AZ171" s="156"/>
      <c r="BA171" s="156"/>
      <c r="BB171" s="156"/>
      <c r="BC171" s="156"/>
      <c r="BD171" s="157"/>
      <c r="BE171" s="157"/>
      <c r="BF171" s="157"/>
      <c r="BG171" s="157"/>
      <c r="BH171" s="157"/>
      <c r="BI171" s="157"/>
      <c r="BJ171" s="157"/>
      <c r="BK171" s="157"/>
      <c r="BL171" s="157"/>
      <c r="BM171" s="157"/>
      <c r="BN171" s="157"/>
      <c r="BO171" s="157"/>
      <c r="BP171" s="157"/>
      <c r="BQ171" s="157"/>
      <c r="BR171" s="157"/>
      <c r="BS171" s="157"/>
    </row>
    <row r="172" ht="15.75" customHeight="1">
      <c r="A172" s="155"/>
      <c r="B172" s="155"/>
      <c r="C172" s="155"/>
      <c r="D172" s="155"/>
      <c r="E172" s="156"/>
      <c r="F172" s="156"/>
      <c r="G172" s="155"/>
      <c r="H172" s="155"/>
      <c r="I172" s="155"/>
      <c r="J172" s="156"/>
      <c r="K172" s="156"/>
      <c r="L172" s="155"/>
      <c r="M172" s="155"/>
      <c r="N172" s="155"/>
      <c r="O172" s="156"/>
      <c r="P172" s="156"/>
      <c r="Q172" s="155"/>
      <c r="R172" s="155"/>
      <c r="S172" s="155"/>
      <c r="T172" s="156"/>
      <c r="U172" s="156"/>
      <c r="V172" s="156"/>
      <c r="W172" s="156"/>
      <c r="X172" s="156"/>
      <c r="Y172" s="156"/>
      <c r="Z172" s="156"/>
      <c r="AA172" s="156"/>
      <c r="AB172" s="156"/>
      <c r="AC172" s="155"/>
      <c r="AD172" s="155"/>
      <c r="AE172" s="155"/>
      <c r="AF172" s="155"/>
      <c r="AG172" s="155"/>
      <c r="AH172" s="155"/>
      <c r="AI172" s="155"/>
      <c r="AJ172" s="155"/>
      <c r="AK172" s="156"/>
      <c r="AL172" s="156"/>
      <c r="AM172" s="155"/>
      <c r="AN172" s="155"/>
      <c r="AO172" s="155"/>
      <c r="AP172" s="156"/>
      <c r="AQ172" s="156"/>
      <c r="AR172" s="155"/>
      <c r="AS172" s="155"/>
      <c r="AT172" s="155"/>
      <c r="AU172" s="156"/>
      <c r="AV172" s="156"/>
      <c r="AW172" s="156"/>
      <c r="AX172" s="156"/>
      <c r="AY172" s="156"/>
      <c r="AZ172" s="156"/>
      <c r="BA172" s="156"/>
      <c r="BB172" s="156"/>
      <c r="BC172" s="156"/>
      <c r="BD172" s="157"/>
      <c r="BE172" s="157"/>
      <c r="BF172" s="157"/>
      <c r="BG172" s="157"/>
      <c r="BH172" s="157"/>
      <c r="BI172" s="157"/>
      <c r="BJ172" s="157"/>
      <c r="BK172" s="157"/>
      <c r="BL172" s="157"/>
      <c r="BM172" s="157"/>
      <c r="BN172" s="157"/>
      <c r="BO172" s="157"/>
      <c r="BP172" s="157"/>
      <c r="BQ172" s="157"/>
      <c r="BR172" s="157"/>
      <c r="BS172" s="157"/>
    </row>
    <row r="173" ht="15.75" customHeight="1">
      <c r="A173" s="155"/>
      <c r="B173" s="155"/>
      <c r="C173" s="155"/>
      <c r="D173" s="155"/>
      <c r="E173" s="156"/>
      <c r="F173" s="156"/>
      <c r="G173" s="155"/>
      <c r="H173" s="155"/>
      <c r="I173" s="155"/>
      <c r="J173" s="156"/>
      <c r="K173" s="156"/>
      <c r="L173" s="155"/>
      <c r="M173" s="155"/>
      <c r="N173" s="155"/>
      <c r="O173" s="156"/>
      <c r="P173" s="156"/>
      <c r="Q173" s="155"/>
      <c r="R173" s="155"/>
      <c r="S173" s="155"/>
      <c r="T173" s="156"/>
      <c r="U173" s="156"/>
      <c r="V173" s="156"/>
      <c r="W173" s="156"/>
      <c r="X173" s="156"/>
      <c r="Y173" s="156"/>
      <c r="Z173" s="156"/>
      <c r="AA173" s="156"/>
      <c r="AB173" s="156"/>
      <c r="AC173" s="155"/>
      <c r="AD173" s="155"/>
      <c r="AE173" s="155"/>
      <c r="AF173" s="155"/>
      <c r="AG173" s="155"/>
      <c r="AH173" s="155"/>
      <c r="AI173" s="155"/>
      <c r="AJ173" s="155"/>
      <c r="AK173" s="156"/>
      <c r="AL173" s="156"/>
      <c r="AM173" s="155"/>
      <c r="AN173" s="155"/>
      <c r="AO173" s="155"/>
      <c r="AP173" s="156"/>
      <c r="AQ173" s="156"/>
      <c r="AR173" s="155"/>
      <c r="AS173" s="155"/>
      <c r="AT173" s="155"/>
      <c r="AU173" s="156"/>
      <c r="AV173" s="156"/>
      <c r="AW173" s="156"/>
      <c r="AX173" s="156"/>
      <c r="AY173" s="156"/>
      <c r="AZ173" s="156"/>
      <c r="BA173" s="156"/>
      <c r="BB173" s="156"/>
      <c r="BC173" s="156"/>
      <c r="BD173" s="157"/>
      <c r="BE173" s="157"/>
      <c r="BF173" s="157"/>
      <c r="BG173" s="157"/>
      <c r="BH173" s="157"/>
      <c r="BI173" s="157"/>
      <c r="BJ173" s="157"/>
      <c r="BK173" s="157"/>
      <c r="BL173" s="157"/>
      <c r="BM173" s="157"/>
      <c r="BN173" s="157"/>
      <c r="BO173" s="157"/>
      <c r="BP173" s="157"/>
      <c r="BQ173" s="157"/>
      <c r="BR173" s="157"/>
      <c r="BS173" s="157"/>
    </row>
    <row r="174" ht="15.75" customHeight="1">
      <c r="A174" s="155"/>
      <c r="B174" s="155"/>
      <c r="C174" s="155"/>
      <c r="D174" s="155"/>
      <c r="E174" s="156"/>
      <c r="F174" s="156"/>
      <c r="G174" s="155"/>
      <c r="H174" s="155"/>
      <c r="I174" s="155"/>
      <c r="J174" s="156"/>
      <c r="K174" s="156"/>
      <c r="L174" s="155"/>
      <c r="M174" s="155"/>
      <c r="N174" s="155"/>
      <c r="O174" s="156"/>
      <c r="P174" s="156"/>
      <c r="Q174" s="155"/>
      <c r="R174" s="155"/>
      <c r="S174" s="155"/>
      <c r="T174" s="156"/>
      <c r="U174" s="156"/>
      <c r="V174" s="156"/>
      <c r="W174" s="156"/>
      <c r="X174" s="156"/>
      <c r="Y174" s="156"/>
      <c r="Z174" s="156"/>
      <c r="AA174" s="156"/>
      <c r="AB174" s="156"/>
      <c r="AC174" s="155"/>
      <c r="AD174" s="155"/>
      <c r="AE174" s="155"/>
      <c r="AF174" s="155"/>
      <c r="AG174" s="155"/>
      <c r="AH174" s="155"/>
      <c r="AI174" s="155"/>
      <c r="AJ174" s="155"/>
      <c r="AK174" s="156"/>
      <c r="AL174" s="156"/>
      <c r="AM174" s="155"/>
      <c r="AN174" s="155"/>
      <c r="AO174" s="155"/>
      <c r="AP174" s="156"/>
      <c r="AQ174" s="156"/>
      <c r="AR174" s="155"/>
      <c r="AS174" s="155"/>
      <c r="AT174" s="155"/>
      <c r="AU174" s="156"/>
      <c r="AV174" s="156"/>
      <c r="AW174" s="156"/>
      <c r="AX174" s="156"/>
      <c r="AY174" s="156"/>
      <c r="AZ174" s="156"/>
      <c r="BA174" s="156"/>
      <c r="BB174" s="156"/>
      <c r="BC174" s="156"/>
      <c r="BD174" s="157"/>
      <c r="BE174" s="157"/>
      <c r="BF174" s="157"/>
      <c r="BG174" s="157"/>
      <c r="BH174" s="157"/>
      <c r="BI174" s="157"/>
      <c r="BJ174" s="157"/>
      <c r="BK174" s="157"/>
      <c r="BL174" s="157"/>
      <c r="BM174" s="157"/>
      <c r="BN174" s="157"/>
      <c r="BO174" s="157"/>
      <c r="BP174" s="157"/>
      <c r="BQ174" s="157"/>
      <c r="BR174" s="157"/>
      <c r="BS174" s="157"/>
    </row>
    <row r="175" ht="15.75" customHeight="1">
      <c r="A175" s="155"/>
      <c r="B175" s="155"/>
      <c r="C175" s="155"/>
      <c r="D175" s="155"/>
      <c r="E175" s="156"/>
      <c r="F175" s="156"/>
      <c r="G175" s="155"/>
      <c r="H175" s="155"/>
      <c r="I175" s="155"/>
      <c r="J175" s="156"/>
      <c r="K175" s="156"/>
      <c r="L175" s="155"/>
      <c r="M175" s="155"/>
      <c r="N175" s="155"/>
      <c r="O175" s="156"/>
      <c r="P175" s="156"/>
      <c r="Q175" s="155"/>
      <c r="R175" s="155"/>
      <c r="S175" s="155"/>
      <c r="T175" s="156"/>
      <c r="U175" s="156"/>
      <c r="V175" s="156"/>
      <c r="W175" s="156"/>
      <c r="X175" s="156"/>
      <c r="Y175" s="156"/>
      <c r="Z175" s="156"/>
      <c r="AA175" s="156"/>
      <c r="AB175" s="156"/>
      <c r="AC175" s="155"/>
      <c r="AD175" s="155"/>
      <c r="AE175" s="155"/>
      <c r="AF175" s="155"/>
      <c r="AG175" s="155"/>
      <c r="AH175" s="155"/>
      <c r="AI175" s="155"/>
      <c r="AJ175" s="155"/>
      <c r="AK175" s="156"/>
      <c r="AL175" s="156"/>
      <c r="AM175" s="155"/>
      <c r="AN175" s="155"/>
      <c r="AO175" s="155"/>
      <c r="AP175" s="156"/>
      <c r="AQ175" s="156"/>
      <c r="AR175" s="155"/>
      <c r="AS175" s="155"/>
      <c r="AT175" s="155"/>
      <c r="AU175" s="156"/>
      <c r="AV175" s="156"/>
      <c r="AW175" s="156"/>
      <c r="AX175" s="156"/>
      <c r="AY175" s="156"/>
      <c r="AZ175" s="156"/>
      <c r="BA175" s="156"/>
      <c r="BB175" s="156"/>
      <c r="BC175" s="156"/>
      <c r="BD175" s="157"/>
      <c r="BE175" s="157"/>
      <c r="BF175" s="157"/>
      <c r="BG175" s="157"/>
      <c r="BH175" s="157"/>
      <c r="BI175" s="157"/>
      <c r="BJ175" s="157"/>
      <c r="BK175" s="157"/>
      <c r="BL175" s="157"/>
      <c r="BM175" s="157"/>
      <c r="BN175" s="157"/>
      <c r="BO175" s="157"/>
      <c r="BP175" s="157"/>
      <c r="BQ175" s="157"/>
      <c r="BR175" s="157"/>
      <c r="BS175" s="157"/>
    </row>
    <row r="176" ht="15.75" customHeight="1">
      <c r="A176" s="155"/>
      <c r="B176" s="155"/>
      <c r="C176" s="155"/>
      <c r="D176" s="155"/>
      <c r="E176" s="156"/>
      <c r="F176" s="156"/>
      <c r="G176" s="155"/>
      <c r="H176" s="155"/>
      <c r="I176" s="155"/>
      <c r="J176" s="156"/>
      <c r="K176" s="156"/>
      <c r="L176" s="155"/>
      <c r="M176" s="155"/>
      <c r="N176" s="155"/>
      <c r="O176" s="156"/>
      <c r="P176" s="156"/>
      <c r="Q176" s="155"/>
      <c r="R176" s="155"/>
      <c r="S176" s="155"/>
      <c r="T176" s="156"/>
      <c r="U176" s="156"/>
      <c r="V176" s="156"/>
      <c r="W176" s="156"/>
      <c r="X176" s="156"/>
      <c r="Y176" s="156"/>
      <c r="Z176" s="156"/>
      <c r="AA176" s="156"/>
      <c r="AB176" s="156"/>
      <c r="AC176" s="155"/>
      <c r="AD176" s="155"/>
      <c r="AE176" s="155"/>
      <c r="AF176" s="155"/>
      <c r="AG176" s="155"/>
      <c r="AH176" s="155"/>
      <c r="AI176" s="155"/>
      <c r="AJ176" s="155"/>
      <c r="AK176" s="156"/>
      <c r="AL176" s="156"/>
      <c r="AM176" s="155"/>
      <c r="AN176" s="155"/>
      <c r="AO176" s="155"/>
      <c r="AP176" s="156"/>
      <c r="AQ176" s="156"/>
      <c r="AR176" s="155"/>
      <c r="AS176" s="155"/>
      <c r="AT176" s="155"/>
      <c r="AU176" s="156"/>
      <c r="AV176" s="156"/>
      <c r="AW176" s="156"/>
      <c r="AX176" s="156"/>
      <c r="AY176" s="156"/>
      <c r="AZ176" s="156"/>
      <c r="BA176" s="156"/>
      <c r="BB176" s="156"/>
      <c r="BC176" s="156"/>
      <c r="BD176" s="157"/>
      <c r="BE176" s="157"/>
      <c r="BF176" s="157"/>
      <c r="BG176" s="157"/>
      <c r="BH176" s="157"/>
      <c r="BI176" s="157"/>
      <c r="BJ176" s="157"/>
      <c r="BK176" s="157"/>
      <c r="BL176" s="157"/>
      <c r="BM176" s="157"/>
      <c r="BN176" s="157"/>
      <c r="BO176" s="157"/>
      <c r="BP176" s="157"/>
      <c r="BQ176" s="157"/>
      <c r="BR176" s="157"/>
      <c r="BS176" s="157"/>
    </row>
    <row r="177" ht="15.75" customHeight="1">
      <c r="A177" s="155"/>
      <c r="B177" s="155"/>
      <c r="C177" s="155"/>
      <c r="D177" s="155"/>
      <c r="E177" s="156"/>
      <c r="F177" s="156"/>
      <c r="G177" s="155"/>
      <c r="H177" s="155"/>
      <c r="I177" s="155"/>
      <c r="J177" s="156"/>
      <c r="K177" s="156"/>
      <c r="L177" s="155"/>
      <c r="M177" s="155"/>
      <c r="N177" s="155"/>
      <c r="O177" s="156"/>
      <c r="P177" s="156"/>
      <c r="Q177" s="155"/>
      <c r="R177" s="155"/>
      <c r="S177" s="155"/>
      <c r="T177" s="156"/>
      <c r="U177" s="156"/>
      <c r="V177" s="156"/>
      <c r="W177" s="156"/>
      <c r="X177" s="156"/>
      <c r="Y177" s="156"/>
      <c r="Z177" s="156"/>
      <c r="AA177" s="156"/>
      <c r="AB177" s="156"/>
      <c r="AC177" s="155"/>
      <c r="AD177" s="155"/>
      <c r="AE177" s="155"/>
      <c r="AF177" s="155"/>
      <c r="AG177" s="155"/>
      <c r="AH177" s="155"/>
      <c r="AI177" s="155"/>
      <c r="AJ177" s="155"/>
      <c r="AK177" s="156"/>
      <c r="AL177" s="156"/>
      <c r="AM177" s="155"/>
      <c r="AN177" s="155"/>
      <c r="AO177" s="155"/>
      <c r="AP177" s="156"/>
      <c r="AQ177" s="156"/>
      <c r="AR177" s="155"/>
      <c r="AS177" s="155"/>
      <c r="AT177" s="155"/>
      <c r="AU177" s="156"/>
      <c r="AV177" s="156"/>
      <c r="AW177" s="156"/>
      <c r="AX177" s="156"/>
      <c r="AY177" s="156"/>
      <c r="AZ177" s="156"/>
      <c r="BA177" s="156"/>
      <c r="BB177" s="156"/>
      <c r="BC177" s="156"/>
      <c r="BD177" s="157"/>
      <c r="BE177" s="157"/>
      <c r="BF177" s="157"/>
      <c r="BG177" s="157"/>
      <c r="BH177" s="157"/>
      <c r="BI177" s="157"/>
      <c r="BJ177" s="157"/>
      <c r="BK177" s="157"/>
      <c r="BL177" s="157"/>
      <c r="BM177" s="157"/>
      <c r="BN177" s="157"/>
      <c r="BO177" s="157"/>
      <c r="BP177" s="157"/>
      <c r="BQ177" s="157"/>
      <c r="BR177" s="157"/>
      <c r="BS177" s="157"/>
    </row>
    <row r="178" ht="15.75" customHeight="1">
      <c r="A178" s="155"/>
      <c r="B178" s="155"/>
      <c r="C178" s="155"/>
      <c r="D178" s="155"/>
      <c r="E178" s="156"/>
      <c r="F178" s="156"/>
      <c r="G178" s="155"/>
      <c r="H178" s="155"/>
      <c r="I178" s="155"/>
      <c r="J178" s="156"/>
      <c r="K178" s="156"/>
      <c r="L178" s="155"/>
      <c r="M178" s="155"/>
      <c r="N178" s="155"/>
      <c r="O178" s="156"/>
      <c r="P178" s="156"/>
      <c r="Q178" s="155"/>
      <c r="R178" s="155"/>
      <c r="S178" s="155"/>
      <c r="T178" s="156"/>
      <c r="U178" s="156"/>
      <c r="V178" s="156"/>
      <c r="W178" s="156"/>
      <c r="X178" s="156"/>
      <c r="Y178" s="156"/>
      <c r="Z178" s="156"/>
      <c r="AA178" s="156"/>
      <c r="AB178" s="156"/>
      <c r="AC178" s="155"/>
      <c r="AD178" s="155"/>
      <c r="AE178" s="155"/>
      <c r="AF178" s="155"/>
      <c r="AG178" s="155"/>
      <c r="AH178" s="155"/>
      <c r="AI178" s="155"/>
      <c r="AJ178" s="155"/>
      <c r="AK178" s="156"/>
      <c r="AL178" s="156"/>
      <c r="AM178" s="155"/>
      <c r="AN178" s="155"/>
      <c r="AO178" s="155"/>
      <c r="AP178" s="156"/>
      <c r="AQ178" s="156"/>
      <c r="AR178" s="155"/>
      <c r="AS178" s="155"/>
      <c r="AT178" s="155"/>
      <c r="AU178" s="156"/>
      <c r="AV178" s="156"/>
      <c r="AW178" s="156"/>
      <c r="AX178" s="156"/>
      <c r="AY178" s="156"/>
      <c r="AZ178" s="156"/>
      <c r="BA178" s="156"/>
      <c r="BB178" s="156"/>
      <c r="BC178" s="156"/>
      <c r="BD178" s="157"/>
      <c r="BE178" s="157"/>
      <c r="BF178" s="157"/>
      <c r="BG178" s="157"/>
      <c r="BH178" s="157"/>
      <c r="BI178" s="157"/>
      <c r="BJ178" s="157"/>
      <c r="BK178" s="157"/>
      <c r="BL178" s="157"/>
      <c r="BM178" s="157"/>
      <c r="BN178" s="157"/>
      <c r="BO178" s="157"/>
      <c r="BP178" s="157"/>
      <c r="BQ178" s="157"/>
      <c r="BR178" s="157"/>
      <c r="BS178" s="157"/>
    </row>
    <row r="179" ht="15.75" customHeight="1">
      <c r="A179" s="155"/>
      <c r="B179" s="155"/>
      <c r="C179" s="155"/>
      <c r="D179" s="155"/>
      <c r="E179" s="156"/>
      <c r="F179" s="156"/>
      <c r="G179" s="155"/>
      <c r="H179" s="155"/>
      <c r="I179" s="155"/>
      <c r="J179" s="156"/>
      <c r="K179" s="156"/>
      <c r="L179" s="155"/>
      <c r="M179" s="155"/>
      <c r="N179" s="155"/>
      <c r="O179" s="156"/>
      <c r="P179" s="156"/>
      <c r="Q179" s="155"/>
      <c r="R179" s="155"/>
      <c r="S179" s="155"/>
      <c r="T179" s="156"/>
      <c r="U179" s="156"/>
      <c r="V179" s="156"/>
      <c r="W179" s="156"/>
      <c r="X179" s="156"/>
      <c r="Y179" s="156"/>
      <c r="Z179" s="156"/>
      <c r="AA179" s="156"/>
      <c r="AB179" s="156"/>
      <c r="AC179" s="155"/>
      <c r="AD179" s="155"/>
      <c r="AE179" s="155"/>
      <c r="AF179" s="155"/>
      <c r="AG179" s="155"/>
      <c r="AH179" s="155"/>
      <c r="AI179" s="155"/>
      <c r="AJ179" s="155"/>
      <c r="AK179" s="156"/>
      <c r="AL179" s="156"/>
      <c r="AM179" s="155"/>
      <c r="AN179" s="155"/>
      <c r="AO179" s="155"/>
      <c r="AP179" s="156"/>
      <c r="AQ179" s="156"/>
      <c r="AR179" s="155"/>
      <c r="AS179" s="155"/>
      <c r="AT179" s="155"/>
      <c r="AU179" s="156"/>
      <c r="AV179" s="156"/>
      <c r="AW179" s="156"/>
      <c r="AX179" s="156"/>
      <c r="AY179" s="156"/>
      <c r="AZ179" s="156"/>
      <c r="BA179" s="156"/>
      <c r="BB179" s="156"/>
      <c r="BC179" s="156"/>
      <c r="BD179" s="157"/>
      <c r="BE179" s="157"/>
      <c r="BF179" s="157"/>
      <c r="BG179" s="157"/>
      <c r="BH179" s="157"/>
      <c r="BI179" s="157"/>
      <c r="BJ179" s="157"/>
      <c r="BK179" s="157"/>
      <c r="BL179" s="157"/>
      <c r="BM179" s="157"/>
      <c r="BN179" s="157"/>
      <c r="BO179" s="157"/>
      <c r="BP179" s="157"/>
      <c r="BQ179" s="157"/>
      <c r="BR179" s="157"/>
      <c r="BS179" s="157"/>
    </row>
    <row r="180" ht="15.75" customHeight="1">
      <c r="A180" s="155"/>
      <c r="B180" s="155"/>
      <c r="C180" s="155"/>
      <c r="D180" s="155"/>
      <c r="E180" s="156"/>
      <c r="F180" s="156"/>
      <c r="G180" s="155"/>
      <c r="H180" s="155"/>
      <c r="I180" s="155"/>
      <c r="J180" s="156"/>
      <c r="K180" s="156"/>
      <c r="L180" s="155"/>
      <c r="M180" s="155"/>
      <c r="N180" s="155"/>
      <c r="O180" s="156"/>
      <c r="P180" s="156"/>
      <c r="Q180" s="155"/>
      <c r="R180" s="155"/>
      <c r="S180" s="155"/>
      <c r="T180" s="156"/>
      <c r="U180" s="156"/>
      <c r="V180" s="156"/>
      <c r="W180" s="156"/>
      <c r="X180" s="156"/>
      <c r="Y180" s="156"/>
      <c r="Z180" s="156"/>
      <c r="AA180" s="156"/>
      <c r="AB180" s="156"/>
      <c r="AC180" s="155"/>
      <c r="AD180" s="155"/>
      <c r="AE180" s="155"/>
      <c r="AF180" s="155"/>
      <c r="AG180" s="155"/>
      <c r="AH180" s="155"/>
      <c r="AI180" s="155"/>
      <c r="AJ180" s="155"/>
      <c r="AK180" s="156"/>
      <c r="AL180" s="156"/>
      <c r="AM180" s="155"/>
      <c r="AN180" s="155"/>
      <c r="AO180" s="155"/>
      <c r="AP180" s="156"/>
      <c r="AQ180" s="156"/>
      <c r="AR180" s="155"/>
      <c r="AS180" s="155"/>
      <c r="AT180" s="155"/>
      <c r="AU180" s="156"/>
      <c r="AV180" s="156"/>
      <c r="AW180" s="156"/>
      <c r="AX180" s="156"/>
      <c r="AY180" s="156"/>
      <c r="AZ180" s="156"/>
      <c r="BA180" s="156"/>
      <c r="BB180" s="156"/>
      <c r="BC180" s="156"/>
      <c r="BD180" s="157"/>
      <c r="BE180" s="157"/>
      <c r="BF180" s="157"/>
      <c r="BG180" s="157"/>
      <c r="BH180" s="157"/>
      <c r="BI180" s="157"/>
      <c r="BJ180" s="157"/>
      <c r="BK180" s="157"/>
      <c r="BL180" s="157"/>
      <c r="BM180" s="157"/>
      <c r="BN180" s="157"/>
      <c r="BO180" s="157"/>
      <c r="BP180" s="157"/>
      <c r="BQ180" s="157"/>
      <c r="BR180" s="157"/>
      <c r="BS180" s="157"/>
    </row>
    <row r="181" ht="15.75" customHeight="1">
      <c r="A181" s="155"/>
      <c r="B181" s="155"/>
      <c r="C181" s="155"/>
      <c r="D181" s="155"/>
      <c r="E181" s="156"/>
      <c r="F181" s="156"/>
      <c r="G181" s="155"/>
      <c r="H181" s="155"/>
      <c r="I181" s="155"/>
      <c r="J181" s="156"/>
      <c r="K181" s="156"/>
      <c r="L181" s="155"/>
      <c r="M181" s="155"/>
      <c r="N181" s="155"/>
      <c r="O181" s="156"/>
      <c r="P181" s="156"/>
      <c r="Q181" s="155"/>
      <c r="R181" s="155"/>
      <c r="S181" s="155"/>
      <c r="T181" s="156"/>
      <c r="U181" s="156"/>
      <c r="V181" s="156"/>
      <c r="W181" s="156"/>
      <c r="X181" s="156"/>
      <c r="Y181" s="156"/>
      <c r="Z181" s="156"/>
      <c r="AA181" s="156"/>
      <c r="AB181" s="156"/>
      <c r="AC181" s="155"/>
      <c r="AD181" s="155"/>
      <c r="AE181" s="155"/>
      <c r="AF181" s="155"/>
      <c r="AG181" s="155"/>
      <c r="AH181" s="155"/>
      <c r="AI181" s="155"/>
      <c r="AJ181" s="155"/>
      <c r="AK181" s="156"/>
      <c r="AL181" s="156"/>
      <c r="AM181" s="155"/>
      <c r="AN181" s="155"/>
      <c r="AO181" s="155"/>
      <c r="AP181" s="156"/>
      <c r="AQ181" s="156"/>
      <c r="AR181" s="155"/>
      <c r="AS181" s="155"/>
      <c r="AT181" s="155"/>
      <c r="AU181" s="156"/>
      <c r="AV181" s="156"/>
      <c r="AW181" s="156"/>
      <c r="AX181" s="156"/>
      <c r="AY181" s="156"/>
      <c r="AZ181" s="156"/>
      <c r="BA181" s="156"/>
      <c r="BB181" s="156"/>
      <c r="BC181" s="156"/>
      <c r="BD181" s="157"/>
      <c r="BE181" s="157"/>
      <c r="BF181" s="157"/>
      <c r="BG181" s="157"/>
      <c r="BH181" s="157"/>
      <c r="BI181" s="157"/>
      <c r="BJ181" s="157"/>
      <c r="BK181" s="157"/>
      <c r="BL181" s="157"/>
      <c r="BM181" s="157"/>
      <c r="BN181" s="157"/>
      <c r="BO181" s="157"/>
      <c r="BP181" s="157"/>
      <c r="BQ181" s="157"/>
      <c r="BR181" s="157"/>
      <c r="BS181" s="157"/>
    </row>
    <row r="182" ht="15.75" customHeight="1">
      <c r="A182" s="155"/>
      <c r="B182" s="155"/>
      <c r="C182" s="155"/>
      <c r="D182" s="155"/>
      <c r="E182" s="156"/>
      <c r="F182" s="156"/>
      <c r="G182" s="155"/>
      <c r="H182" s="155"/>
      <c r="I182" s="155"/>
      <c r="J182" s="156"/>
      <c r="K182" s="156"/>
      <c r="L182" s="155"/>
      <c r="M182" s="155"/>
      <c r="N182" s="155"/>
      <c r="O182" s="156"/>
      <c r="P182" s="156"/>
      <c r="Q182" s="155"/>
      <c r="R182" s="155"/>
      <c r="S182" s="155"/>
      <c r="T182" s="156"/>
      <c r="U182" s="156"/>
      <c r="V182" s="156"/>
      <c r="W182" s="156"/>
      <c r="X182" s="156"/>
      <c r="Y182" s="156"/>
      <c r="Z182" s="156"/>
      <c r="AA182" s="156"/>
      <c r="AB182" s="156"/>
      <c r="AC182" s="155"/>
      <c r="AD182" s="155"/>
      <c r="AE182" s="155"/>
      <c r="AF182" s="155"/>
      <c r="AG182" s="155"/>
      <c r="AH182" s="155"/>
      <c r="AI182" s="155"/>
      <c r="AJ182" s="155"/>
      <c r="AK182" s="156"/>
      <c r="AL182" s="156"/>
      <c r="AM182" s="155"/>
      <c r="AN182" s="155"/>
      <c r="AO182" s="155"/>
      <c r="AP182" s="156"/>
      <c r="AQ182" s="156"/>
      <c r="AR182" s="155"/>
      <c r="AS182" s="155"/>
      <c r="AT182" s="155"/>
      <c r="AU182" s="156"/>
      <c r="AV182" s="156"/>
      <c r="AW182" s="156"/>
      <c r="AX182" s="156"/>
      <c r="AY182" s="156"/>
      <c r="AZ182" s="156"/>
      <c r="BA182" s="156"/>
      <c r="BB182" s="156"/>
      <c r="BC182" s="156"/>
      <c r="BD182" s="157"/>
      <c r="BE182" s="157"/>
      <c r="BF182" s="157"/>
      <c r="BG182" s="157"/>
      <c r="BH182" s="157"/>
      <c r="BI182" s="157"/>
      <c r="BJ182" s="157"/>
      <c r="BK182" s="157"/>
      <c r="BL182" s="157"/>
      <c r="BM182" s="157"/>
      <c r="BN182" s="157"/>
      <c r="BO182" s="157"/>
      <c r="BP182" s="157"/>
      <c r="BQ182" s="157"/>
      <c r="BR182" s="157"/>
      <c r="BS182" s="157"/>
    </row>
    <row r="183" ht="15.75" customHeight="1">
      <c r="A183" s="155"/>
      <c r="B183" s="155"/>
      <c r="C183" s="155"/>
      <c r="D183" s="155"/>
      <c r="E183" s="156"/>
      <c r="F183" s="156"/>
      <c r="G183" s="155"/>
      <c r="H183" s="155"/>
      <c r="I183" s="155"/>
      <c r="J183" s="156"/>
      <c r="K183" s="156"/>
      <c r="L183" s="155"/>
      <c r="M183" s="155"/>
      <c r="N183" s="155"/>
      <c r="O183" s="156"/>
      <c r="P183" s="156"/>
      <c r="Q183" s="155"/>
      <c r="R183" s="155"/>
      <c r="S183" s="155"/>
      <c r="T183" s="156"/>
      <c r="U183" s="156"/>
      <c r="V183" s="156"/>
      <c r="W183" s="156"/>
      <c r="X183" s="156"/>
      <c r="Y183" s="156"/>
      <c r="Z183" s="156"/>
      <c r="AA183" s="156"/>
      <c r="AB183" s="156"/>
      <c r="AC183" s="155"/>
      <c r="AD183" s="155"/>
      <c r="AE183" s="155"/>
      <c r="AF183" s="155"/>
      <c r="AG183" s="155"/>
      <c r="AH183" s="155"/>
      <c r="AI183" s="155"/>
      <c r="AJ183" s="155"/>
      <c r="AK183" s="156"/>
      <c r="AL183" s="156"/>
      <c r="AM183" s="155"/>
      <c r="AN183" s="155"/>
      <c r="AO183" s="155"/>
      <c r="AP183" s="156"/>
      <c r="AQ183" s="156"/>
      <c r="AR183" s="155"/>
      <c r="AS183" s="155"/>
      <c r="AT183" s="155"/>
      <c r="AU183" s="156"/>
      <c r="AV183" s="156"/>
      <c r="AW183" s="156"/>
      <c r="AX183" s="156"/>
      <c r="AY183" s="156"/>
      <c r="AZ183" s="156"/>
      <c r="BA183" s="156"/>
      <c r="BB183" s="156"/>
      <c r="BC183" s="156"/>
      <c r="BD183" s="157"/>
      <c r="BE183" s="157"/>
      <c r="BF183" s="157"/>
      <c r="BG183" s="157"/>
      <c r="BH183" s="157"/>
      <c r="BI183" s="157"/>
      <c r="BJ183" s="157"/>
      <c r="BK183" s="157"/>
      <c r="BL183" s="157"/>
      <c r="BM183" s="157"/>
      <c r="BN183" s="157"/>
      <c r="BO183" s="157"/>
      <c r="BP183" s="157"/>
      <c r="BQ183" s="157"/>
      <c r="BR183" s="157"/>
      <c r="BS183" s="157"/>
    </row>
    <row r="184" ht="15.75" customHeight="1">
      <c r="A184" s="155"/>
      <c r="B184" s="155"/>
      <c r="C184" s="155"/>
      <c r="D184" s="155"/>
      <c r="E184" s="156"/>
      <c r="F184" s="156"/>
      <c r="G184" s="155"/>
      <c r="H184" s="155"/>
      <c r="I184" s="155"/>
      <c r="J184" s="156"/>
      <c r="K184" s="156"/>
      <c r="L184" s="155"/>
      <c r="M184" s="155"/>
      <c r="N184" s="155"/>
      <c r="O184" s="156"/>
      <c r="P184" s="156"/>
      <c r="Q184" s="155"/>
      <c r="R184" s="155"/>
      <c r="S184" s="155"/>
      <c r="T184" s="156"/>
      <c r="U184" s="156"/>
      <c r="V184" s="156"/>
      <c r="W184" s="156"/>
      <c r="X184" s="156"/>
      <c r="Y184" s="156"/>
      <c r="Z184" s="156"/>
      <c r="AA184" s="156"/>
      <c r="AB184" s="156"/>
      <c r="AC184" s="155"/>
      <c r="AD184" s="155"/>
      <c r="AE184" s="155"/>
      <c r="AF184" s="155"/>
      <c r="AG184" s="155"/>
      <c r="AH184" s="155"/>
      <c r="AI184" s="155"/>
      <c r="AJ184" s="155"/>
      <c r="AK184" s="156"/>
      <c r="AL184" s="156"/>
      <c r="AM184" s="155"/>
      <c r="AN184" s="155"/>
      <c r="AO184" s="155"/>
      <c r="AP184" s="156"/>
      <c r="AQ184" s="156"/>
      <c r="AR184" s="155"/>
      <c r="AS184" s="155"/>
      <c r="AT184" s="155"/>
      <c r="AU184" s="156"/>
      <c r="AV184" s="156"/>
      <c r="AW184" s="156"/>
      <c r="AX184" s="156"/>
      <c r="AY184" s="156"/>
      <c r="AZ184" s="156"/>
      <c r="BA184" s="156"/>
      <c r="BB184" s="156"/>
      <c r="BC184" s="156"/>
      <c r="BD184" s="157"/>
      <c r="BE184" s="157"/>
      <c r="BF184" s="157"/>
      <c r="BG184" s="157"/>
      <c r="BH184" s="157"/>
      <c r="BI184" s="157"/>
      <c r="BJ184" s="157"/>
      <c r="BK184" s="157"/>
      <c r="BL184" s="157"/>
      <c r="BM184" s="157"/>
      <c r="BN184" s="157"/>
      <c r="BO184" s="157"/>
      <c r="BP184" s="157"/>
      <c r="BQ184" s="157"/>
      <c r="BR184" s="157"/>
      <c r="BS184" s="157"/>
    </row>
    <row r="185" ht="15.75" customHeight="1">
      <c r="A185" s="155"/>
      <c r="B185" s="155"/>
      <c r="C185" s="155"/>
      <c r="D185" s="155"/>
      <c r="E185" s="156"/>
      <c r="F185" s="156"/>
      <c r="G185" s="155"/>
      <c r="H185" s="155"/>
      <c r="I185" s="155"/>
      <c r="J185" s="156"/>
      <c r="K185" s="156"/>
      <c r="L185" s="155"/>
      <c r="M185" s="155"/>
      <c r="N185" s="155"/>
      <c r="O185" s="156"/>
      <c r="P185" s="156"/>
      <c r="Q185" s="155"/>
      <c r="R185" s="155"/>
      <c r="S185" s="155"/>
      <c r="T185" s="156"/>
      <c r="U185" s="156"/>
      <c r="V185" s="156"/>
      <c r="W185" s="156"/>
      <c r="X185" s="156"/>
      <c r="Y185" s="156"/>
      <c r="Z185" s="156"/>
      <c r="AA185" s="156"/>
      <c r="AB185" s="156"/>
      <c r="AC185" s="155"/>
      <c r="AD185" s="155"/>
      <c r="AE185" s="155"/>
      <c r="AF185" s="155"/>
      <c r="AG185" s="155"/>
      <c r="AH185" s="155"/>
      <c r="AI185" s="155"/>
      <c r="AJ185" s="155"/>
      <c r="AK185" s="156"/>
      <c r="AL185" s="156"/>
      <c r="AM185" s="155"/>
      <c r="AN185" s="155"/>
      <c r="AO185" s="155"/>
      <c r="AP185" s="156"/>
      <c r="AQ185" s="156"/>
      <c r="AR185" s="155"/>
      <c r="AS185" s="155"/>
      <c r="AT185" s="155"/>
      <c r="AU185" s="156"/>
      <c r="AV185" s="156"/>
      <c r="AW185" s="156"/>
      <c r="AX185" s="156"/>
      <c r="AY185" s="156"/>
      <c r="AZ185" s="156"/>
      <c r="BA185" s="156"/>
      <c r="BB185" s="156"/>
      <c r="BC185" s="156"/>
      <c r="BD185" s="157"/>
      <c r="BE185" s="157"/>
      <c r="BF185" s="157"/>
      <c r="BG185" s="157"/>
      <c r="BH185" s="157"/>
      <c r="BI185" s="157"/>
      <c r="BJ185" s="157"/>
      <c r="BK185" s="157"/>
      <c r="BL185" s="157"/>
      <c r="BM185" s="157"/>
      <c r="BN185" s="157"/>
      <c r="BO185" s="157"/>
      <c r="BP185" s="157"/>
      <c r="BQ185" s="157"/>
      <c r="BR185" s="157"/>
      <c r="BS185" s="157"/>
    </row>
    <row r="186" ht="15.75" customHeight="1">
      <c r="A186" s="155"/>
      <c r="B186" s="155"/>
      <c r="C186" s="155"/>
      <c r="D186" s="155"/>
      <c r="E186" s="156"/>
      <c r="F186" s="156"/>
      <c r="G186" s="155"/>
      <c r="H186" s="155"/>
      <c r="I186" s="155"/>
      <c r="J186" s="156"/>
      <c r="K186" s="156"/>
      <c r="L186" s="155"/>
      <c r="M186" s="155"/>
      <c r="N186" s="155"/>
      <c r="O186" s="156"/>
      <c r="P186" s="156"/>
      <c r="Q186" s="155"/>
      <c r="R186" s="155"/>
      <c r="S186" s="155"/>
      <c r="T186" s="156"/>
      <c r="U186" s="156"/>
      <c r="V186" s="156"/>
      <c r="W186" s="156"/>
      <c r="X186" s="156"/>
      <c r="Y186" s="156"/>
      <c r="Z186" s="156"/>
      <c r="AA186" s="156"/>
      <c r="AB186" s="156"/>
      <c r="AC186" s="155"/>
      <c r="AD186" s="155"/>
      <c r="AE186" s="155"/>
      <c r="AF186" s="155"/>
      <c r="AG186" s="155"/>
      <c r="AH186" s="155"/>
      <c r="AI186" s="155"/>
      <c r="AJ186" s="155"/>
      <c r="AK186" s="156"/>
      <c r="AL186" s="156"/>
      <c r="AM186" s="155"/>
      <c r="AN186" s="155"/>
      <c r="AO186" s="155"/>
      <c r="AP186" s="156"/>
      <c r="AQ186" s="156"/>
      <c r="AR186" s="155"/>
      <c r="AS186" s="155"/>
      <c r="AT186" s="155"/>
      <c r="AU186" s="156"/>
      <c r="AV186" s="156"/>
      <c r="AW186" s="156"/>
      <c r="AX186" s="156"/>
      <c r="AY186" s="156"/>
      <c r="AZ186" s="156"/>
      <c r="BA186" s="156"/>
      <c r="BB186" s="156"/>
      <c r="BC186" s="156"/>
      <c r="BD186" s="157"/>
      <c r="BE186" s="157"/>
      <c r="BF186" s="157"/>
      <c r="BG186" s="157"/>
      <c r="BH186" s="157"/>
      <c r="BI186" s="157"/>
      <c r="BJ186" s="157"/>
      <c r="BK186" s="157"/>
      <c r="BL186" s="157"/>
      <c r="BM186" s="157"/>
      <c r="BN186" s="157"/>
      <c r="BO186" s="157"/>
      <c r="BP186" s="157"/>
      <c r="BQ186" s="157"/>
      <c r="BR186" s="157"/>
      <c r="BS186" s="157"/>
    </row>
    <row r="187" ht="15.75" customHeight="1">
      <c r="A187" s="155"/>
      <c r="B187" s="155"/>
      <c r="C187" s="155"/>
      <c r="D187" s="155"/>
      <c r="E187" s="156"/>
      <c r="F187" s="156"/>
      <c r="G187" s="155"/>
      <c r="H187" s="155"/>
      <c r="I187" s="155"/>
      <c r="J187" s="156"/>
      <c r="K187" s="156"/>
      <c r="L187" s="155"/>
      <c r="M187" s="155"/>
      <c r="N187" s="155"/>
      <c r="O187" s="156"/>
      <c r="P187" s="156"/>
      <c r="Q187" s="155"/>
      <c r="R187" s="155"/>
      <c r="S187" s="155"/>
      <c r="T187" s="156"/>
      <c r="U187" s="156"/>
      <c r="V187" s="156"/>
      <c r="W187" s="156"/>
      <c r="X187" s="156"/>
      <c r="Y187" s="156"/>
      <c r="Z187" s="156"/>
      <c r="AA187" s="156"/>
      <c r="AB187" s="156"/>
      <c r="AC187" s="155"/>
      <c r="AD187" s="155"/>
      <c r="AE187" s="155"/>
      <c r="AF187" s="155"/>
      <c r="AG187" s="155"/>
      <c r="AH187" s="155"/>
      <c r="AI187" s="155"/>
      <c r="AJ187" s="155"/>
      <c r="AK187" s="156"/>
      <c r="AL187" s="156"/>
      <c r="AM187" s="155"/>
      <c r="AN187" s="155"/>
      <c r="AO187" s="155"/>
      <c r="AP187" s="156"/>
      <c r="AQ187" s="156"/>
      <c r="AR187" s="155"/>
      <c r="AS187" s="155"/>
      <c r="AT187" s="155"/>
      <c r="AU187" s="156"/>
      <c r="AV187" s="156"/>
      <c r="AW187" s="156"/>
      <c r="AX187" s="156"/>
      <c r="AY187" s="156"/>
      <c r="AZ187" s="156"/>
      <c r="BA187" s="156"/>
      <c r="BB187" s="156"/>
      <c r="BC187" s="156"/>
      <c r="BD187" s="157"/>
      <c r="BE187" s="157"/>
      <c r="BF187" s="157"/>
      <c r="BG187" s="157"/>
      <c r="BH187" s="157"/>
      <c r="BI187" s="157"/>
      <c r="BJ187" s="157"/>
      <c r="BK187" s="157"/>
      <c r="BL187" s="157"/>
      <c r="BM187" s="157"/>
      <c r="BN187" s="157"/>
      <c r="BO187" s="157"/>
      <c r="BP187" s="157"/>
      <c r="BQ187" s="157"/>
      <c r="BR187" s="157"/>
      <c r="BS187" s="157"/>
    </row>
    <row r="188" ht="15.75" customHeight="1">
      <c r="A188" s="155"/>
      <c r="B188" s="155"/>
      <c r="C188" s="155"/>
      <c r="D188" s="155"/>
      <c r="E188" s="156"/>
      <c r="F188" s="156"/>
      <c r="G188" s="155"/>
      <c r="H188" s="155"/>
      <c r="I188" s="155"/>
      <c r="J188" s="156"/>
      <c r="K188" s="156"/>
      <c r="L188" s="155"/>
      <c r="M188" s="155"/>
      <c r="N188" s="155"/>
      <c r="O188" s="156"/>
      <c r="P188" s="156"/>
      <c r="Q188" s="155"/>
      <c r="R188" s="155"/>
      <c r="S188" s="155"/>
      <c r="T188" s="156"/>
      <c r="U188" s="156"/>
      <c r="V188" s="156"/>
      <c r="W188" s="156"/>
      <c r="X188" s="156"/>
      <c r="Y188" s="156"/>
      <c r="Z188" s="156"/>
      <c r="AA188" s="156"/>
      <c r="AB188" s="156"/>
      <c r="AC188" s="155"/>
      <c r="AD188" s="155"/>
      <c r="AE188" s="155"/>
      <c r="AF188" s="155"/>
      <c r="AG188" s="155"/>
      <c r="AH188" s="155"/>
      <c r="AI188" s="155"/>
      <c r="AJ188" s="155"/>
      <c r="AK188" s="156"/>
      <c r="AL188" s="156"/>
      <c r="AM188" s="155"/>
      <c r="AN188" s="155"/>
      <c r="AO188" s="155"/>
      <c r="AP188" s="156"/>
      <c r="AQ188" s="156"/>
      <c r="AR188" s="155"/>
      <c r="AS188" s="155"/>
      <c r="AT188" s="155"/>
      <c r="AU188" s="156"/>
      <c r="AV188" s="156"/>
      <c r="AW188" s="156"/>
      <c r="AX188" s="156"/>
      <c r="AY188" s="156"/>
      <c r="AZ188" s="156"/>
      <c r="BA188" s="156"/>
      <c r="BB188" s="156"/>
      <c r="BC188" s="156"/>
      <c r="BD188" s="157"/>
      <c r="BE188" s="157"/>
      <c r="BF188" s="157"/>
      <c r="BG188" s="157"/>
      <c r="BH188" s="157"/>
      <c r="BI188" s="157"/>
      <c r="BJ188" s="157"/>
      <c r="BK188" s="157"/>
      <c r="BL188" s="157"/>
      <c r="BM188" s="157"/>
      <c r="BN188" s="157"/>
      <c r="BO188" s="157"/>
      <c r="BP188" s="157"/>
      <c r="BQ188" s="157"/>
      <c r="BR188" s="157"/>
      <c r="BS188" s="157"/>
    </row>
    <row r="189" ht="15.75" customHeight="1">
      <c r="A189" s="155"/>
      <c r="B189" s="155"/>
      <c r="C189" s="155"/>
      <c r="D189" s="155"/>
      <c r="E189" s="156"/>
      <c r="F189" s="156"/>
      <c r="G189" s="155"/>
      <c r="H189" s="155"/>
      <c r="I189" s="155"/>
      <c r="J189" s="156"/>
      <c r="K189" s="156"/>
      <c r="L189" s="155"/>
      <c r="M189" s="155"/>
      <c r="N189" s="155"/>
      <c r="O189" s="156"/>
      <c r="P189" s="156"/>
      <c r="Q189" s="155"/>
      <c r="R189" s="155"/>
      <c r="S189" s="155"/>
      <c r="T189" s="156"/>
      <c r="U189" s="156"/>
      <c r="V189" s="156"/>
      <c r="W189" s="156"/>
      <c r="X189" s="156"/>
      <c r="Y189" s="156"/>
      <c r="Z189" s="156"/>
      <c r="AA189" s="156"/>
      <c r="AB189" s="156"/>
      <c r="AC189" s="155"/>
      <c r="AD189" s="155"/>
      <c r="AE189" s="155"/>
      <c r="AF189" s="155"/>
      <c r="AG189" s="155"/>
      <c r="AH189" s="155"/>
      <c r="AI189" s="155"/>
      <c r="AJ189" s="155"/>
      <c r="AK189" s="156"/>
      <c r="AL189" s="156"/>
      <c r="AM189" s="155"/>
      <c r="AN189" s="155"/>
      <c r="AO189" s="155"/>
      <c r="AP189" s="156"/>
      <c r="AQ189" s="156"/>
      <c r="AR189" s="155"/>
      <c r="AS189" s="155"/>
      <c r="AT189" s="155"/>
      <c r="AU189" s="156"/>
      <c r="AV189" s="156"/>
      <c r="AW189" s="156"/>
      <c r="AX189" s="156"/>
      <c r="AY189" s="156"/>
      <c r="AZ189" s="156"/>
      <c r="BA189" s="156"/>
      <c r="BB189" s="156"/>
      <c r="BC189" s="156"/>
      <c r="BD189" s="157"/>
      <c r="BE189" s="157"/>
      <c r="BF189" s="157"/>
      <c r="BG189" s="157"/>
      <c r="BH189" s="157"/>
      <c r="BI189" s="157"/>
      <c r="BJ189" s="157"/>
      <c r="BK189" s="157"/>
      <c r="BL189" s="157"/>
      <c r="BM189" s="157"/>
      <c r="BN189" s="157"/>
      <c r="BO189" s="157"/>
      <c r="BP189" s="157"/>
      <c r="BQ189" s="157"/>
      <c r="BR189" s="157"/>
      <c r="BS189" s="157"/>
    </row>
    <row r="190" ht="15.75" customHeight="1">
      <c r="A190" s="155"/>
      <c r="B190" s="155"/>
      <c r="C190" s="155"/>
      <c r="D190" s="155"/>
      <c r="E190" s="156"/>
      <c r="F190" s="156"/>
      <c r="G190" s="155"/>
      <c r="H190" s="155"/>
      <c r="I190" s="155"/>
      <c r="J190" s="156"/>
      <c r="K190" s="156"/>
      <c r="L190" s="155"/>
      <c r="M190" s="155"/>
      <c r="N190" s="155"/>
      <c r="O190" s="156"/>
      <c r="P190" s="156"/>
      <c r="Q190" s="155"/>
      <c r="R190" s="155"/>
      <c r="S190" s="155"/>
      <c r="T190" s="156"/>
      <c r="U190" s="156"/>
      <c r="V190" s="156"/>
      <c r="W190" s="156"/>
      <c r="X190" s="156"/>
      <c r="Y190" s="156"/>
      <c r="Z190" s="156"/>
      <c r="AA190" s="156"/>
      <c r="AB190" s="156"/>
      <c r="AC190" s="155"/>
      <c r="AD190" s="155"/>
      <c r="AE190" s="155"/>
      <c r="AF190" s="155"/>
      <c r="AG190" s="155"/>
      <c r="AH190" s="155"/>
      <c r="AI190" s="155"/>
      <c r="AJ190" s="155"/>
      <c r="AK190" s="156"/>
      <c r="AL190" s="156"/>
      <c r="AM190" s="155"/>
      <c r="AN190" s="155"/>
      <c r="AO190" s="155"/>
      <c r="AP190" s="156"/>
      <c r="AQ190" s="156"/>
      <c r="AR190" s="155"/>
      <c r="AS190" s="155"/>
      <c r="AT190" s="155"/>
      <c r="AU190" s="156"/>
      <c r="AV190" s="156"/>
      <c r="AW190" s="156"/>
      <c r="AX190" s="156"/>
      <c r="AY190" s="156"/>
      <c r="AZ190" s="156"/>
      <c r="BA190" s="156"/>
      <c r="BB190" s="156"/>
      <c r="BC190" s="156"/>
      <c r="BD190" s="157"/>
      <c r="BE190" s="157"/>
      <c r="BF190" s="157"/>
      <c r="BG190" s="157"/>
      <c r="BH190" s="157"/>
      <c r="BI190" s="157"/>
      <c r="BJ190" s="157"/>
      <c r="BK190" s="157"/>
      <c r="BL190" s="157"/>
      <c r="BM190" s="157"/>
      <c r="BN190" s="157"/>
      <c r="BO190" s="157"/>
      <c r="BP190" s="157"/>
      <c r="BQ190" s="157"/>
      <c r="BR190" s="157"/>
      <c r="BS190" s="157"/>
    </row>
    <row r="191" ht="15.75" customHeight="1">
      <c r="A191" s="155"/>
      <c r="B191" s="155"/>
      <c r="C191" s="155"/>
      <c r="D191" s="155"/>
      <c r="E191" s="156"/>
      <c r="F191" s="156"/>
      <c r="G191" s="155"/>
      <c r="H191" s="155"/>
      <c r="I191" s="155"/>
      <c r="J191" s="156"/>
      <c r="K191" s="156"/>
      <c r="L191" s="155"/>
      <c r="M191" s="155"/>
      <c r="N191" s="155"/>
      <c r="O191" s="156"/>
      <c r="P191" s="156"/>
      <c r="Q191" s="155"/>
      <c r="R191" s="155"/>
      <c r="S191" s="155"/>
      <c r="T191" s="156"/>
      <c r="U191" s="156"/>
      <c r="V191" s="156"/>
      <c r="W191" s="156"/>
      <c r="X191" s="156"/>
      <c r="Y191" s="156"/>
      <c r="Z191" s="156"/>
      <c r="AA191" s="156"/>
      <c r="AB191" s="156"/>
      <c r="AC191" s="155"/>
      <c r="AD191" s="155"/>
      <c r="AE191" s="155"/>
      <c r="AF191" s="155"/>
      <c r="AG191" s="155"/>
      <c r="AH191" s="155"/>
      <c r="AI191" s="155"/>
      <c r="AJ191" s="155"/>
      <c r="AK191" s="156"/>
      <c r="AL191" s="156"/>
      <c r="AM191" s="155"/>
      <c r="AN191" s="155"/>
      <c r="AO191" s="155"/>
      <c r="AP191" s="156"/>
      <c r="AQ191" s="156"/>
      <c r="AR191" s="155"/>
      <c r="AS191" s="155"/>
      <c r="AT191" s="155"/>
      <c r="AU191" s="156"/>
      <c r="AV191" s="156"/>
      <c r="AW191" s="156"/>
      <c r="AX191" s="156"/>
      <c r="AY191" s="156"/>
      <c r="AZ191" s="156"/>
      <c r="BA191" s="156"/>
      <c r="BB191" s="156"/>
      <c r="BC191" s="156"/>
      <c r="BD191" s="157"/>
      <c r="BE191" s="157"/>
      <c r="BF191" s="157"/>
      <c r="BG191" s="157"/>
      <c r="BH191" s="157"/>
      <c r="BI191" s="157"/>
      <c r="BJ191" s="157"/>
      <c r="BK191" s="157"/>
      <c r="BL191" s="157"/>
      <c r="BM191" s="157"/>
      <c r="BN191" s="157"/>
      <c r="BO191" s="157"/>
      <c r="BP191" s="157"/>
      <c r="BQ191" s="157"/>
      <c r="BR191" s="157"/>
      <c r="BS191" s="157"/>
    </row>
    <row r="192" ht="15.75" customHeight="1">
      <c r="A192" s="155"/>
      <c r="B192" s="155"/>
      <c r="C192" s="155"/>
      <c r="D192" s="155"/>
      <c r="E192" s="156"/>
      <c r="F192" s="156"/>
      <c r="G192" s="155"/>
      <c r="H192" s="155"/>
      <c r="I192" s="155"/>
      <c r="J192" s="156"/>
      <c r="K192" s="156"/>
      <c r="L192" s="155"/>
      <c r="M192" s="155"/>
      <c r="N192" s="155"/>
      <c r="O192" s="156"/>
      <c r="P192" s="156"/>
      <c r="Q192" s="155"/>
      <c r="R192" s="155"/>
      <c r="S192" s="155"/>
      <c r="T192" s="156"/>
      <c r="U192" s="156"/>
      <c r="V192" s="156"/>
      <c r="W192" s="156"/>
      <c r="X192" s="156"/>
      <c r="Y192" s="156"/>
      <c r="Z192" s="156"/>
      <c r="AA192" s="156"/>
      <c r="AB192" s="156"/>
      <c r="AC192" s="155"/>
      <c r="AD192" s="155"/>
      <c r="AE192" s="155"/>
      <c r="AF192" s="155"/>
      <c r="AG192" s="155"/>
      <c r="AH192" s="155"/>
      <c r="AI192" s="155"/>
      <c r="AJ192" s="155"/>
      <c r="AK192" s="156"/>
      <c r="AL192" s="156"/>
      <c r="AM192" s="155"/>
      <c r="AN192" s="155"/>
      <c r="AO192" s="155"/>
      <c r="AP192" s="156"/>
      <c r="AQ192" s="156"/>
      <c r="AR192" s="155"/>
      <c r="AS192" s="155"/>
      <c r="AT192" s="155"/>
      <c r="AU192" s="156"/>
      <c r="AV192" s="156"/>
      <c r="AW192" s="156"/>
      <c r="AX192" s="156"/>
      <c r="AY192" s="156"/>
      <c r="AZ192" s="156"/>
      <c r="BA192" s="156"/>
      <c r="BB192" s="156"/>
      <c r="BC192" s="156"/>
      <c r="BD192" s="157"/>
      <c r="BE192" s="157"/>
      <c r="BF192" s="157"/>
      <c r="BG192" s="157"/>
      <c r="BH192" s="157"/>
      <c r="BI192" s="157"/>
      <c r="BJ192" s="157"/>
      <c r="BK192" s="157"/>
      <c r="BL192" s="157"/>
      <c r="BM192" s="157"/>
      <c r="BN192" s="157"/>
      <c r="BO192" s="157"/>
      <c r="BP192" s="157"/>
      <c r="BQ192" s="157"/>
      <c r="BR192" s="157"/>
      <c r="BS192" s="157"/>
    </row>
    <row r="193" ht="15.75" customHeight="1">
      <c r="A193" s="155"/>
      <c r="B193" s="155"/>
      <c r="C193" s="155"/>
      <c r="D193" s="155"/>
      <c r="E193" s="156"/>
      <c r="F193" s="156"/>
      <c r="G193" s="155"/>
      <c r="H193" s="155"/>
      <c r="I193" s="155"/>
      <c r="J193" s="156"/>
      <c r="K193" s="156"/>
      <c r="L193" s="155"/>
      <c r="M193" s="155"/>
      <c r="N193" s="155"/>
      <c r="O193" s="156"/>
      <c r="P193" s="156"/>
      <c r="Q193" s="155"/>
      <c r="R193" s="155"/>
      <c r="S193" s="155"/>
      <c r="T193" s="156"/>
      <c r="U193" s="156"/>
      <c r="V193" s="156"/>
      <c r="W193" s="156"/>
      <c r="X193" s="156"/>
      <c r="Y193" s="156"/>
      <c r="Z193" s="156"/>
      <c r="AA193" s="156"/>
      <c r="AB193" s="156"/>
      <c r="AC193" s="155"/>
      <c r="AD193" s="155"/>
      <c r="AE193" s="155"/>
      <c r="AF193" s="155"/>
      <c r="AG193" s="155"/>
      <c r="AH193" s="155"/>
      <c r="AI193" s="155"/>
      <c r="AJ193" s="155"/>
      <c r="AK193" s="156"/>
      <c r="AL193" s="156"/>
      <c r="AM193" s="155"/>
      <c r="AN193" s="155"/>
      <c r="AO193" s="155"/>
      <c r="AP193" s="156"/>
      <c r="AQ193" s="156"/>
      <c r="AR193" s="155"/>
      <c r="AS193" s="155"/>
      <c r="AT193" s="155"/>
      <c r="AU193" s="156"/>
      <c r="AV193" s="156"/>
      <c r="AW193" s="156"/>
      <c r="AX193" s="156"/>
      <c r="AY193" s="156"/>
      <c r="AZ193" s="156"/>
      <c r="BA193" s="156"/>
      <c r="BB193" s="156"/>
      <c r="BC193" s="156"/>
      <c r="BD193" s="157"/>
      <c r="BE193" s="157"/>
      <c r="BF193" s="157"/>
      <c r="BG193" s="157"/>
      <c r="BH193" s="157"/>
      <c r="BI193" s="157"/>
      <c r="BJ193" s="157"/>
      <c r="BK193" s="157"/>
      <c r="BL193" s="157"/>
      <c r="BM193" s="157"/>
      <c r="BN193" s="157"/>
      <c r="BO193" s="157"/>
      <c r="BP193" s="157"/>
      <c r="BQ193" s="157"/>
      <c r="BR193" s="157"/>
      <c r="BS193" s="157"/>
    </row>
    <row r="194" ht="15.75" customHeight="1">
      <c r="A194" s="155"/>
      <c r="B194" s="155"/>
      <c r="C194" s="155"/>
      <c r="D194" s="155"/>
      <c r="E194" s="156"/>
      <c r="F194" s="156"/>
      <c r="G194" s="155"/>
      <c r="H194" s="155"/>
      <c r="I194" s="155"/>
      <c r="J194" s="156"/>
      <c r="K194" s="156"/>
      <c r="L194" s="155"/>
      <c r="M194" s="155"/>
      <c r="N194" s="155"/>
      <c r="O194" s="156"/>
      <c r="P194" s="156"/>
      <c r="Q194" s="155"/>
      <c r="R194" s="155"/>
      <c r="S194" s="155"/>
      <c r="T194" s="156"/>
      <c r="U194" s="156"/>
      <c r="V194" s="156"/>
      <c r="W194" s="156"/>
      <c r="X194" s="156"/>
      <c r="Y194" s="156"/>
      <c r="Z194" s="156"/>
      <c r="AA194" s="156"/>
      <c r="AB194" s="156"/>
      <c r="AC194" s="155"/>
      <c r="AD194" s="155"/>
      <c r="AE194" s="155"/>
      <c r="AF194" s="155"/>
      <c r="AG194" s="155"/>
      <c r="AH194" s="155"/>
      <c r="AI194" s="155"/>
      <c r="AJ194" s="155"/>
      <c r="AK194" s="156"/>
      <c r="AL194" s="156"/>
      <c r="AM194" s="155"/>
      <c r="AN194" s="155"/>
      <c r="AO194" s="155"/>
      <c r="AP194" s="156"/>
      <c r="AQ194" s="156"/>
      <c r="AR194" s="155"/>
      <c r="AS194" s="155"/>
      <c r="AT194" s="155"/>
      <c r="AU194" s="156"/>
      <c r="AV194" s="156"/>
      <c r="AW194" s="156"/>
      <c r="AX194" s="156"/>
      <c r="AY194" s="156"/>
      <c r="AZ194" s="156"/>
      <c r="BA194" s="156"/>
      <c r="BB194" s="156"/>
      <c r="BC194" s="156"/>
      <c r="BD194" s="157"/>
      <c r="BE194" s="157"/>
      <c r="BF194" s="157"/>
      <c r="BG194" s="157"/>
      <c r="BH194" s="157"/>
      <c r="BI194" s="157"/>
      <c r="BJ194" s="157"/>
      <c r="BK194" s="157"/>
      <c r="BL194" s="157"/>
      <c r="BM194" s="157"/>
      <c r="BN194" s="157"/>
      <c r="BO194" s="157"/>
      <c r="BP194" s="157"/>
      <c r="BQ194" s="157"/>
      <c r="BR194" s="157"/>
      <c r="BS194" s="157"/>
    </row>
    <row r="195" ht="15.75" customHeight="1">
      <c r="A195" s="155"/>
      <c r="B195" s="155"/>
      <c r="C195" s="155"/>
      <c r="D195" s="155"/>
      <c r="E195" s="156"/>
      <c r="F195" s="156"/>
      <c r="G195" s="155"/>
      <c r="H195" s="155"/>
      <c r="I195" s="155"/>
      <c r="J195" s="156"/>
      <c r="K195" s="156"/>
      <c r="L195" s="155"/>
      <c r="M195" s="155"/>
      <c r="N195" s="155"/>
      <c r="O195" s="156"/>
      <c r="P195" s="156"/>
      <c r="Q195" s="155"/>
      <c r="R195" s="155"/>
      <c r="S195" s="155"/>
      <c r="T195" s="156"/>
      <c r="U195" s="156"/>
      <c r="V195" s="156"/>
      <c r="W195" s="156"/>
      <c r="X195" s="156"/>
      <c r="Y195" s="156"/>
      <c r="Z195" s="156"/>
      <c r="AA195" s="156"/>
      <c r="AB195" s="156"/>
      <c r="AC195" s="155"/>
      <c r="AD195" s="155"/>
      <c r="AE195" s="155"/>
      <c r="AF195" s="155"/>
      <c r="AG195" s="155"/>
      <c r="AH195" s="155"/>
      <c r="AI195" s="155"/>
      <c r="AJ195" s="155"/>
      <c r="AK195" s="156"/>
      <c r="AL195" s="156"/>
      <c r="AM195" s="155"/>
      <c r="AN195" s="155"/>
      <c r="AO195" s="155"/>
      <c r="AP195" s="156"/>
      <c r="AQ195" s="156"/>
      <c r="AR195" s="155"/>
      <c r="AS195" s="155"/>
      <c r="AT195" s="155"/>
      <c r="AU195" s="156"/>
      <c r="AV195" s="156"/>
      <c r="AW195" s="156"/>
      <c r="AX195" s="156"/>
      <c r="AY195" s="156"/>
      <c r="AZ195" s="156"/>
      <c r="BA195" s="156"/>
      <c r="BB195" s="156"/>
      <c r="BC195" s="156"/>
      <c r="BD195" s="157"/>
      <c r="BE195" s="157"/>
      <c r="BF195" s="157"/>
      <c r="BG195" s="157"/>
      <c r="BH195" s="157"/>
      <c r="BI195" s="157"/>
      <c r="BJ195" s="157"/>
      <c r="BK195" s="157"/>
      <c r="BL195" s="157"/>
      <c r="BM195" s="157"/>
      <c r="BN195" s="157"/>
      <c r="BO195" s="157"/>
      <c r="BP195" s="157"/>
      <c r="BQ195" s="157"/>
      <c r="BR195" s="157"/>
      <c r="BS195" s="157"/>
    </row>
    <row r="196" ht="15.75" customHeight="1">
      <c r="A196" s="155"/>
      <c r="B196" s="155"/>
      <c r="C196" s="155"/>
      <c r="D196" s="155"/>
      <c r="E196" s="156"/>
      <c r="F196" s="156"/>
      <c r="G196" s="155"/>
      <c r="H196" s="155"/>
      <c r="I196" s="155"/>
      <c r="J196" s="156"/>
      <c r="K196" s="156"/>
      <c r="L196" s="155"/>
      <c r="M196" s="155"/>
      <c r="N196" s="155"/>
      <c r="O196" s="156"/>
      <c r="P196" s="156"/>
      <c r="Q196" s="155"/>
      <c r="R196" s="155"/>
      <c r="S196" s="155"/>
      <c r="T196" s="156"/>
      <c r="U196" s="156"/>
      <c r="V196" s="156"/>
      <c r="W196" s="156"/>
      <c r="X196" s="156"/>
      <c r="Y196" s="156"/>
      <c r="Z196" s="156"/>
      <c r="AA196" s="156"/>
      <c r="AB196" s="156"/>
      <c r="AC196" s="155"/>
      <c r="AD196" s="155"/>
      <c r="AE196" s="155"/>
      <c r="AF196" s="155"/>
      <c r="AG196" s="155"/>
      <c r="AH196" s="155"/>
      <c r="AI196" s="155"/>
      <c r="AJ196" s="155"/>
      <c r="AK196" s="156"/>
      <c r="AL196" s="156"/>
      <c r="AM196" s="155"/>
      <c r="AN196" s="155"/>
      <c r="AO196" s="155"/>
      <c r="AP196" s="156"/>
      <c r="AQ196" s="156"/>
      <c r="AR196" s="155"/>
      <c r="AS196" s="155"/>
      <c r="AT196" s="155"/>
      <c r="AU196" s="156"/>
      <c r="AV196" s="156"/>
      <c r="AW196" s="156"/>
      <c r="AX196" s="156"/>
      <c r="AY196" s="156"/>
      <c r="AZ196" s="156"/>
      <c r="BA196" s="156"/>
      <c r="BB196" s="156"/>
      <c r="BC196" s="156"/>
      <c r="BD196" s="157"/>
      <c r="BE196" s="157"/>
      <c r="BF196" s="157"/>
      <c r="BG196" s="157"/>
      <c r="BH196" s="157"/>
      <c r="BI196" s="157"/>
      <c r="BJ196" s="157"/>
      <c r="BK196" s="157"/>
      <c r="BL196" s="157"/>
      <c r="BM196" s="157"/>
      <c r="BN196" s="157"/>
      <c r="BO196" s="157"/>
      <c r="BP196" s="157"/>
      <c r="BQ196" s="157"/>
      <c r="BR196" s="157"/>
      <c r="BS196" s="157"/>
    </row>
    <row r="197" ht="15.75" customHeight="1">
      <c r="A197" s="155"/>
      <c r="B197" s="155"/>
      <c r="C197" s="155"/>
      <c r="D197" s="155"/>
      <c r="E197" s="156"/>
      <c r="F197" s="156"/>
      <c r="G197" s="155"/>
      <c r="H197" s="155"/>
      <c r="I197" s="155"/>
      <c r="J197" s="156"/>
      <c r="K197" s="156"/>
      <c r="L197" s="155"/>
      <c r="M197" s="155"/>
      <c r="N197" s="155"/>
      <c r="O197" s="156"/>
      <c r="P197" s="156"/>
      <c r="Q197" s="155"/>
      <c r="R197" s="155"/>
      <c r="S197" s="155"/>
      <c r="T197" s="156"/>
      <c r="U197" s="156"/>
      <c r="V197" s="156"/>
      <c r="W197" s="156"/>
      <c r="X197" s="156"/>
      <c r="Y197" s="156"/>
      <c r="Z197" s="156"/>
      <c r="AA197" s="156"/>
      <c r="AB197" s="156"/>
      <c r="AC197" s="155"/>
      <c r="AD197" s="155"/>
      <c r="AE197" s="155"/>
      <c r="AF197" s="155"/>
      <c r="AG197" s="155"/>
      <c r="AH197" s="155"/>
      <c r="AI197" s="155"/>
      <c r="AJ197" s="155"/>
      <c r="AK197" s="156"/>
      <c r="AL197" s="156"/>
      <c r="AM197" s="155"/>
      <c r="AN197" s="155"/>
      <c r="AO197" s="155"/>
      <c r="AP197" s="156"/>
      <c r="AQ197" s="156"/>
      <c r="AR197" s="155"/>
      <c r="AS197" s="155"/>
      <c r="AT197" s="155"/>
      <c r="AU197" s="156"/>
      <c r="AV197" s="156"/>
      <c r="AW197" s="156"/>
      <c r="AX197" s="156"/>
      <c r="AY197" s="156"/>
      <c r="AZ197" s="156"/>
      <c r="BA197" s="156"/>
      <c r="BB197" s="156"/>
      <c r="BC197" s="156"/>
      <c r="BD197" s="157"/>
      <c r="BE197" s="157"/>
      <c r="BF197" s="157"/>
      <c r="BG197" s="157"/>
      <c r="BH197" s="157"/>
      <c r="BI197" s="157"/>
      <c r="BJ197" s="157"/>
      <c r="BK197" s="157"/>
      <c r="BL197" s="157"/>
      <c r="BM197" s="157"/>
      <c r="BN197" s="157"/>
      <c r="BO197" s="157"/>
      <c r="BP197" s="157"/>
      <c r="BQ197" s="157"/>
      <c r="BR197" s="157"/>
      <c r="BS197" s="157"/>
    </row>
    <row r="198" ht="15.75" customHeight="1">
      <c r="A198" s="155"/>
      <c r="B198" s="155"/>
      <c r="C198" s="155"/>
      <c r="D198" s="155"/>
      <c r="E198" s="156"/>
      <c r="F198" s="156"/>
      <c r="G198" s="155"/>
      <c r="H198" s="155"/>
      <c r="I198" s="155"/>
      <c r="J198" s="156"/>
      <c r="K198" s="156"/>
      <c r="L198" s="155"/>
      <c r="M198" s="155"/>
      <c r="N198" s="155"/>
      <c r="O198" s="156"/>
      <c r="P198" s="156"/>
      <c r="Q198" s="155"/>
      <c r="R198" s="155"/>
      <c r="S198" s="155"/>
      <c r="T198" s="156"/>
      <c r="U198" s="156"/>
      <c r="V198" s="156"/>
      <c r="W198" s="156"/>
      <c r="X198" s="156"/>
      <c r="Y198" s="156"/>
      <c r="Z198" s="156"/>
      <c r="AA198" s="156"/>
      <c r="AB198" s="156"/>
      <c r="AC198" s="155"/>
      <c r="AD198" s="155"/>
      <c r="AE198" s="155"/>
      <c r="AF198" s="155"/>
      <c r="AG198" s="155"/>
      <c r="AH198" s="155"/>
      <c r="AI198" s="155"/>
      <c r="AJ198" s="155"/>
      <c r="AK198" s="156"/>
      <c r="AL198" s="156"/>
      <c r="AM198" s="155"/>
      <c r="AN198" s="155"/>
      <c r="AO198" s="155"/>
      <c r="AP198" s="156"/>
      <c r="AQ198" s="156"/>
      <c r="AR198" s="155"/>
      <c r="AS198" s="155"/>
      <c r="AT198" s="155"/>
      <c r="AU198" s="156"/>
      <c r="AV198" s="156"/>
      <c r="AW198" s="156"/>
      <c r="AX198" s="156"/>
      <c r="AY198" s="156"/>
      <c r="AZ198" s="156"/>
      <c r="BA198" s="156"/>
      <c r="BB198" s="156"/>
      <c r="BC198" s="156"/>
      <c r="BD198" s="157"/>
      <c r="BE198" s="157"/>
      <c r="BF198" s="157"/>
      <c r="BG198" s="157"/>
      <c r="BH198" s="157"/>
      <c r="BI198" s="157"/>
      <c r="BJ198" s="157"/>
      <c r="BK198" s="157"/>
      <c r="BL198" s="157"/>
      <c r="BM198" s="157"/>
      <c r="BN198" s="157"/>
      <c r="BO198" s="157"/>
      <c r="BP198" s="157"/>
      <c r="BQ198" s="157"/>
      <c r="BR198" s="157"/>
      <c r="BS198" s="157"/>
    </row>
    <row r="199" ht="15.75" customHeight="1">
      <c r="A199" s="155"/>
      <c r="B199" s="155"/>
      <c r="C199" s="155"/>
      <c r="D199" s="155"/>
      <c r="E199" s="156"/>
      <c r="F199" s="156"/>
      <c r="G199" s="155"/>
      <c r="H199" s="155"/>
      <c r="I199" s="155"/>
      <c r="J199" s="156"/>
      <c r="K199" s="156"/>
      <c r="L199" s="155"/>
      <c r="M199" s="155"/>
      <c r="N199" s="155"/>
      <c r="O199" s="156"/>
      <c r="P199" s="156"/>
      <c r="Q199" s="155"/>
      <c r="R199" s="155"/>
      <c r="S199" s="155"/>
      <c r="T199" s="156"/>
      <c r="U199" s="156"/>
      <c r="V199" s="156"/>
      <c r="W199" s="156"/>
      <c r="X199" s="156"/>
      <c r="Y199" s="156"/>
      <c r="Z199" s="156"/>
      <c r="AA199" s="156"/>
      <c r="AB199" s="156"/>
      <c r="AC199" s="155"/>
      <c r="AD199" s="155"/>
      <c r="AE199" s="155"/>
      <c r="AF199" s="155"/>
      <c r="AG199" s="155"/>
      <c r="AH199" s="155"/>
      <c r="AI199" s="155"/>
      <c r="AJ199" s="155"/>
      <c r="AK199" s="156"/>
      <c r="AL199" s="156"/>
      <c r="AM199" s="155"/>
      <c r="AN199" s="155"/>
      <c r="AO199" s="155"/>
      <c r="AP199" s="156"/>
      <c r="AQ199" s="156"/>
      <c r="AR199" s="155"/>
      <c r="AS199" s="155"/>
      <c r="AT199" s="155"/>
      <c r="AU199" s="156"/>
      <c r="AV199" s="156"/>
      <c r="AW199" s="156"/>
      <c r="AX199" s="156"/>
      <c r="AY199" s="156"/>
      <c r="AZ199" s="156"/>
      <c r="BA199" s="156"/>
      <c r="BB199" s="156"/>
      <c r="BC199" s="156"/>
      <c r="BD199" s="157"/>
      <c r="BE199" s="157"/>
      <c r="BF199" s="157"/>
      <c r="BG199" s="157"/>
      <c r="BH199" s="157"/>
      <c r="BI199" s="157"/>
      <c r="BJ199" s="157"/>
      <c r="BK199" s="157"/>
      <c r="BL199" s="157"/>
      <c r="BM199" s="157"/>
      <c r="BN199" s="157"/>
      <c r="BO199" s="157"/>
      <c r="BP199" s="157"/>
      <c r="BQ199" s="157"/>
      <c r="BR199" s="157"/>
      <c r="BS199" s="157"/>
    </row>
    <row r="200" ht="15.75" customHeight="1">
      <c r="A200" s="155"/>
      <c r="B200" s="155"/>
      <c r="C200" s="155"/>
      <c r="D200" s="155"/>
      <c r="E200" s="156"/>
      <c r="F200" s="156"/>
      <c r="G200" s="155"/>
      <c r="H200" s="155"/>
      <c r="I200" s="155"/>
      <c r="J200" s="156"/>
      <c r="K200" s="156"/>
      <c r="L200" s="155"/>
      <c r="M200" s="155"/>
      <c r="N200" s="155"/>
      <c r="O200" s="156"/>
      <c r="P200" s="156"/>
      <c r="Q200" s="155"/>
      <c r="R200" s="155"/>
      <c r="S200" s="155"/>
      <c r="T200" s="156"/>
      <c r="U200" s="156"/>
      <c r="V200" s="156"/>
      <c r="W200" s="156"/>
      <c r="X200" s="156"/>
      <c r="Y200" s="156"/>
      <c r="Z200" s="156"/>
      <c r="AA200" s="156"/>
      <c r="AB200" s="156"/>
      <c r="AC200" s="155"/>
      <c r="AD200" s="155"/>
      <c r="AE200" s="155"/>
      <c r="AF200" s="155"/>
      <c r="AG200" s="155"/>
      <c r="AH200" s="155"/>
      <c r="AI200" s="155"/>
      <c r="AJ200" s="155"/>
      <c r="AK200" s="156"/>
      <c r="AL200" s="156"/>
      <c r="AM200" s="155"/>
      <c r="AN200" s="155"/>
      <c r="AO200" s="155"/>
      <c r="AP200" s="156"/>
      <c r="AQ200" s="156"/>
      <c r="AR200" s="155"/>
      <c r="AS200" s="155"/>
      <c r="AT200" s="155"/>
      <c r="AU200" s="156"/>
      <c r="AV200" s="156"/>
      <c r="AW200" s="156"/>
      <c r="AX200" s="156"/>
      <c r="AY200" s="156"/>
      <c r="AZ200" s="156"/>
      <c r="BA200" s="156"/>
      <c r="BB200" s="156"/>
      <c r="BC200" s="156"/>
      <c r="BD200" s="157"/>
      <c r="BE200" s="157"/>
      <c r="BF200" s="157"/>
      <c r="BG200" s="157"/>
      <c r="BH200" s="157"/>
      <c r="BI200" s="157"/>
      <c r="BJ200" s="157"/>
      <c r="BK200" s="157"/>
      <c r="BL200" s="157"/>
      <c r="BM200" s="157"/>
      <c r="BN200" s="157"/>
      <c r="BO200" s="157"/>
      <c r="BP200" s="157"/>
      <c r="BQ200" s="157"/>
      <c r="BR200" s="157"/>
      <c r="BS200" s="157"/>
    </row>
    <row r="201" ht="15.75" customHeight="1">
      <c r="A201" s="155"/>
      <c r="B201" s="155"/>
      <c r="C201" s="155"/>
      <c r="D201" s="155"/>
      <c r="E201" s="156"/>
      <c r="F201" s="156"/>
      <c r="G201" s="155"/>
      <c r="H201" s="155"/>
      <c r="I201" s="155"/>
      <c r="J201" s="156"/>
      <c r="K201" s="156"/>
      <c r="L201" s="155"/>
      <c r="M201" s="155"/>
      <c r="N201" s="155"/>
      <c r="O201" s="156"/>
      <c r="P201" s="156"/>
      <c r="Q201" s="155"/>
      <c r="R201" s="155"/>
      <c r="S201" s="155"/>
      <c r="T201" s="156"/>
      <c r="U201" s="156"/>
      <c r="V201" s="156"/>
      <c r="W201" s="156"/>
      <c r="X201" s="156"/>
      <c r="Y201" s="156"/>
      <c r="Z201" s="156"/>
      <c r="AA201" s="156"/>
      <c r="AB201" s="156"/>
      <c r="AC201" s="155"/>
      <c r="AD201" s="155"/>
      <c r="AE201" s="155"/>
      <c r="AF201" s="155"/>
      <c r="AG201" s="155"/>
      <c r="AH201" s="155"/>
      <c r="AI201" s="155"/>
      <c r="AJ201" s="155"/>
      <c r="AK201" s="156"/>
      <c r="AL201" s="156"/>
      <c r="AM201" s="155"/>
      <c r="AN201" s="155"/>
      <c r="AO201" s="155"/>
      <c r="AP201" s="156"/>
      <c r="AQ201" s="156"/>
      <c r="AR201" s="155"/>
      <c r="AS201" s="155"/>
      <c r="AT201" s="155"/>
      <c r="AU201" s="156"/>
      <c r="AV201" s="156"/>
      <c r="AW201" s="156"/>
      <c r="AX201" s="156"/>
      <c r="AY201" s="156"/>
      <c r="AZ201" s="156"/>
      <c r="BA201" s="156"/>
      <c r="BB201" s="156"/>
      <c r="BC201" s="156"/>
      <c r="BD201" s="157"/>
      <c r="BE201" s="157"/>
      <c r="BF201" s="157"/>
      <c r="BG201" s="157"/>
      <c r="BH201" s="157"/>
      <c r="BI201" s="157"/>
      <c r="BJ201" s="157"/>
      <c r="BK201" s="157"/>
      <c r="BL201" s="157"/>
      <c r="BM201" s="157"/>
      <c r="BN201" s="157"/>
      <c r="BO201" s="157"/>
      <c r="BP201" s="157"/>
      <c r="BQ201" s="157"/>
      <c r="BR201" s="157"/>
      <c r="BS201" s="157"/>
    </row>
    <row r="202" ht="15.75" customHeight="1">
      <c r="A202" s="155"/>
      <c r="B202" s="155"/>
      <c r="C202" s="155"/>
      <c r="D202" s="155"/>
      <c r="E202" s="156"/>
      <c r="F202" s="156"/>
      <c r="G202" s="155"/>
      <c r="H202" s="155"/>
      <c r="I202" s="155"/>
      <c r="J202" s="156"/>
      <c r="K202" s="156"/>
      <c r="L202" s="155"/>
      <c r="M202" s="155"/>
      <c r="N202" s="155"/>
      <c r="O202" s="156"/>
      <c r="P202" s="156"/>
      <c r="Q202" s="155"/>
      <c r="R202" s="155"/>
      <c r="S202" s="155"/>
      <c r="T202" s="156"/>
      <c r="U202" s="156"/>
      <c r="V202" s="156"/>
      <c r="W202" s="156"/>
      <c r="X202" s="156"/>
      <c r="Y202" s="156"/>
      <c r="Z202" s="156"/>
      <c r="AA202" s="156"/>
      <c r="AB202" s="156"/>
      <c r="AC202" s="155"/>
      <c r="AD202" s="155"/>
      <c r="AE202" s="155"/>
      <c r="AF202" s="155"/>
      <c r="AG202" s="155"/>
      <c r="AH202" s="155"/>
      <c r="AI202" s="155"/>
      <c r="AJ202" s="155"/>
      <c r="AK202" s="156"/>
      <c r="AL202" s="156"/>
      <c r="AM202" s="155"/>
      <c r="AN202" s="155"/>
      <c r="AO202" s="155"/>
      <c r="AP202" s="156"/>
      <c r="AQ202" s="156"/>
      <c r="AR202" s="155"/>
      <c r="AS202" s="155"/>
      <c r="AT202" s="155"/>
      <c r="AU202" s="156"/>
      <c r="AV202" s="156"/>
      <c r="AW202" s="156"/>
      <c r="AX202" s="156"/>
      <c r="AY202" s="156"/>
      <c r="AZ202" s="156"/>
      <c r="BA202" s="156"/>
      <c r="BB202" s="156"/>
      <c r="BC202" s="156"/>
      <c r="BD202" s="157"/>
      <c r="BE202" s="157"/>
      <c r="BF202" s="157"/>
      <c r="BG202" s="157"/>
      <c r="BH202" s="157"/>
      <c r="BI202" s="157"/>
      <c r="BJ202" s="157"/>
      <c r="BK202" s="157"/>
      <c r="BL202" s="157"/>
      <c r="BM202" s="157"/>
      <c r="BN202" s="157"/>
      <c r="BO202" s="157"/>
      <c r="BP202" s="157"/>
      <c r="BQ202" s="157"/>
      <c r="BR202" s="157"/>
      <c r="BS202" s="157"/>
    </row>
    <row r="203" ht="15.75" customHeight="1">
      <c r="A203" s="155"/>
      <c r="B203" s="155"/>
      <c r="C203" s="155"/>
      <c r="D203" s="155"/>
      <c r="E203" s="156"/>
      <c r="F203" s="156"/>
      <c r="G203" s="155"/>
      <c r="H203" s="155"/>
      <c r="I203" s="155"/>
      <c r="J203" s="156"/>
      <c r="K203" s="156"/>
      <c r="L203" s="155"/>
      <c r="M203" s="155"/>
      <c r="N203" s="155"/>
      <c r="O203" s="156"/>
      <c r="P203" s="156"/>
      <c r="Q203" s="155"/>
      <c r="R203" s="155"/>
      <c r="S203" s="155"/>
      <c r="T203" s="156"/>
      <c r="U203" s="156"/>
      <c r="V203" s="156"/>
      <c r="W203" s="156"/>
      <c r="X203" s="156"/>
      <c r="Y203" s="156"/>
      <c r="Z203" s="156"/>
      <c r="AA203" s="156"/>
      <c r="AB203" s="156"/>
      <c r="AC203" s="155"/>
      <c r="AD203" s="155"/>
      <c r="AE203" s="155"/>
      <c r="AF203" s="155"/>
      <c r="AG203" s="155"/>
      <c r="AH203" s="155"/>
      <c r="AI203" s="155"/>
      <c r="AJ203" s="155"/>
      <c r="AK203" s="156"/>
      <c r="AL203" s="156"/>
      <c r="AM203" s="155"/>
      <c r="AN203" s="155"/>
      <c r="AO203" s="155"/>
      <c r="AP203" s="156"/>
      <c r="AQ203" s="156"/>
      <c r="AR203" s="155"/>
      <c r="AS203" s="155"/>
      <c r="AT203" s="155"/>
      <c r="AU203" s="156"/>
      <c r="AV203" s="156"/>
      <c r="AW203" s="156"/>
      <c r="AX203" s="156"/>
      <c r="AY203" s="156"/>
      <c r="AZ203" s="156"/>
      <c r="BA203" s="156"/>
      <c r="BB203" s="156"/>
      <c r="BC203" s="156"/>
      <c r="BD203" s="157"/>
      <c r="BE203" s="157"/>
      <c r="BF203" s="157"/>
      <c r="BG203" s="157"/>
      <c r="BH203" s="157"/>
      <c r="BI203" s="157"/>
      <c r="BJ203" s="157"/>
      <c r="BK203" s="157"/>
      <c r="BL203" s="157"/>
      <c r="BM203" s="157"/>
      <c r="BN203" s="157"/>
      <c r="BO203" s="157"/>
      <c r="BP203" s="157"/>
      <c r="BQ203" s="157"/>
      <c r="BR203" s="157"/>
      <c r="BS203" s="157"/>
    </row>
    <row r="204" ht="15.75" customHeight="1">
      <c r="A204" s="155"/>
      <c r="B204" s="155"/>
      <c r="C204" s="155"/>
      <c r="D204" s="155"/>
      <c r="E204" s="156"/>
      <c r="F204" s="156"/>
      <c r="G204" s="155"/>
      <c r="H204" s="155"/>
      <c r="I204" s="155"/>
      <c r="J204" s="156"/>
      <c r="K204" s="156"/>
      <c r="L204" s="155"/>
      <c r="M204" s="155"/>
      <c r="N204" s="155"/>
      <c r="O204" s="156"/>
      <c r="P204" s="156"/>
      <c r="Q204" s="155"/>
      <c r="R204" s="155"/>
      <c r="S204" s="155"/>
      <c r="T204" s="156"/>
      <c r="U204" s="156"/>
      <c r="V204" s="156"/>
      <c r="W204" s="156"/>
      <c r="X204" s="156"/>
      <c r="Y204" s="156"/>
      <c r="Z204" s="156"/>
      <c r="AA204" s="156"/>
      <c r="AB204" s="156"/>
      <c r="AC204" s="155"/>
      <c r="AD204" s="155"/>
      <c r="AE204" s="155"/>
      <c r="AF204" s="155"/>
      <c r="AG204" s="155"/>
      <c r="AH204" s="155"/>
      <c r="AI204" s="155"/>
      <c r="AJ204" s="155"/>
      <c r="AK204" s="156"/>
      <c r="AL204" s="156"/>
      <c r="AM204" s="155"/>
      <c r="AN204" s="155"/>
      <c r="AO204" s="155"/>
      <c r="AP204" s="156"/>
      <c r="AQ204" s="156"/>
      <c r="AR204" s="155"/>
      <c r="AS204" s="155"/>
      <c r="AT204" s="155"/>
      <c r="AU204" s="156"/>
      <c r="AV204" s="156"/>
      <c r="AW204" s="156"/>
      <c r="AX204" s="156"/>
      <c r="AY204" s="156"/>
      <c r="AZ204" s="156"/>
      <c r="BA204" s="156"/>
      <c r="BB204" s="156"/>
      <c r="BC204" s="156"/>
      <c r="BD204" s="157"/>
      <c r="BE204" s="157"/>
      <c r="BF204" s="157"/>
      <c r="BG204" s="157"/>
      <c r="BH204" s="157"/>
      <c r="BI204" s="157"/>
      <c r="BJ204" s="157"/>
      <c r="BK204" s="157"/>
      <c r="BL204" s="157"/>
      <c r="BM204" s="157"/>
      <c r="BN204" s="157"/>
      <c r="BO204" s="157"/>
      <c r="BP204" s="157"/>
      <c r="BQ204" s="157"/>
      <c r="BR204" s="157"/>
      <c r="BS204" s="157"/>
    </row>
    <row r="205" ht="15.75" customHeight="1">
      <c r="A205" s="155"/>
      <c r="B205" s="155"/>
      <c r="C205" s="155"/>
      <c r="D205" s="155"/>
      <c r="E205" s="156"/>
      <c r="F205" s="156"/>
      <c r="G205" s="155"/>
      <c r="H205" s="155"/>
      <c r="I205" s="155"/>
      <c r="J205" s="156"/>
      <c r="K205" s="156"/>
      <c r="L205" s="155"/>
      <c r="M205" s="155"/>
      <c r="N205" s="155"/>
      <c r="O205" s="156"/>
      <c r="P205" s="156"/>
      <c r="Q205" s="155"/>
      <c r="R205" s="155"/>
      <c r="S205" s="155"/>
      <c r="T205" s="156"/>
      <c r="U205" s="156"/>
      <c r="V205" s="156"/>
      <c r="W205" s="156"/>
      <c r="X205" s="156"/>
      <c r="Y205" s="156"/>
      <c r="Z205" s="156"/>
      <c r="AA205" s="156"/>
      <c r="AB205" s="156"/>
      <c r="AC205" s="155"/>
      <c r="AD205" s="155"/>
      <c r="AE205" s="155"/>
      <c r="AF205" s="155"/>
      <c r="AG205" s="155"/>
      <c r="AH205" s="155"/>
      <c r="AI205" s="155"/>
      <c r="AJ205" s="155"/>
      <c r="AK205" s="156"/>
      <c r="AL205" s="156"/>
      <c r="AM205" s="155"/>
      <c r="AN205" s="155"/>
      <c r="AO205" s="155"/>
      <c r="AP205" s="156"/>
      <c r="AQ205" s="156"/>
      <c r="AR205" s="155"/>
      <c r="AS205" s="155"/>
      <c r="AT205" s="155"/>
      <c r="AU205" s="156"/>
      <c r="AV205" s="156"/>
      <c r="AW205" s="156"/>
      <c r="AX205" s="156"/>
      <c r="AY205" s="156"/>
      <c r="AZ205" s="156"/>
      <c r="BA205" s="156"/>
      <c r="BB205" s="156"/>
      <c r="BC205" s="156"/>
      <c r="BD205" s="157"/>
      <c r="BE205" s="157"/>
      <c r="BF205" s="157"/>
      <c r="BG205" s="157"/>
      <c r="BH205" s="157"/>
      <c r="BI205" s="157"/>
      <c r="BJ205" s="157"/>
      <c r="BK205" s="157"/>
      <c r="BL205" s="157"/>
      <c r="BM205" s="157"/>
      <c r="BN205" s="157"/>
      <c r="BO205" s="157"/>
      <c r="BP205" s="157"/>
      <c r="BQ205" s="157"/>
      <c r="BR205" s="157"/>
      <c r="BS205" s="157"/>
    </row>
    <row r="206" ht="15.75" customHeight="1">
      <c r="A206" s="155"/>
      <c r="B206" s="155"/>
      <c r="C206" s="155"/>
      <c r="D206" s="155"/>
      <c r="E206" s="156"/>
      <c r="F206" s="156"/>
      <c r="G206" s="155"/>
      <c r="H206" s="155"/>
      <c r="I206" s="155"/>
      <c r="J206" s="156"/>
      <c r="K206" s="156"/>
      <c r="L206" s="155"/>
      <c r="M206" s="155"/>
      <c r="N206" s="155"/>
      <c r="O206" s="156"/>
      <c r="P206" s="156"/>
      <c r="Q206" s="155"/>
      <c r="R206" s="155"/>
      <c r="S206" s="155"/>
      <c r="T206" s="156"/>
      <c r="U206" s="156"/>
      <c r="V206" s="156"/>
      <c r="W206" s="156"/>
      <c r="X206" s="156"/>
      <c r="Y206" s="156"/>
      <c r="Z206" s="156"/>
      <c r="AA206" s="156"/>
      <c r="AB206" s="156"/>
      <c r="AC206" s="155"/>
      <c r="AD206" s="155"/>
      <c r="AE206" s="155"/>
      <c r="AF206" s="155"/>
      <c r="AG206" s="155"/>
      <c r="AH206" s="155"/>
      <c r="AI206" s="155"/>
      <c r="AJ206" s="155"/>
      <c r="AK206" s="156"/>
      <c r="AL206" s="156"/>
      <c r="AM206" s="155"/>
      <c r="AN206" s="155"/>
      <c r="AO206" s="155"/>
      <c r="AP206" s="156"/>
      <c r="AQ206" s="156"/>
      <c r="AR206" s="155"/>
      <c r="AS206" s="155"/>
      <c r="AT206" s="155"/>
      <c r="AU206" s="156"/>
      <c r="AV206" s="156"/>
      <c r="AW206" s="156"/>
      <c r="AX206" s="156"/>
      <c r="AY206" s="156"/>
      <c r="AZ206" s="156"/>
      <c r="BA206" s="156"/>
      <c r="BB206" s="156"/>
      <c r="BC206" s="156"/>
      <c r="BD206" s="157"/>
      <c r="BE206" s="157"/>
      <c r="BF206" s="157"/>
      <c r="BG206" s="157"/>
      <c r="BH206" s="157"/>
      <c r="BI206" s="157"/>
      <c r="BJ206" s="157"/>
      <c r="BK206" s="157"/>
      <c r="BL206" s="157"/>
      <c r="BM206" s="157"/>
      <c r="BN206" s="157"/>
      <c r="BO206" s="157"/>
      <c r="BP206" s="157"/>
      <c r="BQ206" s="157"/>
      <c r="BR206" s="157"/>
      <c r="BS206" s="157"/>
    </row>
    <row r="207" ht="15.75" customHeight="1">
      <c r="A207" s="155"/>
      <c r="B207" s="155"/>
      <c r="C207" s="155"/>
      <c r="D207" s="155"/>
      <c r="E207" s="156"/>
      <c r="F207" s="156"/>
      <c r="G207" s="155"/>
      <c r="H207" s="155"/>
      <c r="I207" s="155"/>
      <c r="J207" s="156"/>
      <c r="K207" s="156"/>
      <c r="L207" s="155"/>
      <c r="M207" s="155"/>
      <c r="N207" s="155"/>
      <c r="O207" s="156"/>
      <c r="P207" s="156"/>
      <c r="Q207" s="155"/>
      <c r="R207" s="155"/>
      <c r="S207" s="155"/>
      <c r="T207" s="156"/>
      <c r="U207" s="156"/>
      <c r="V207" s="156"/>
      <c r="W207" s="156"/>
      <c r="X207" s="156"/>
      <c r="Y207" s="156"/>
      <c r="Z207" s="156"/>
      <c r="AA207" s="156"/>
      <c r="AB207" s="156"/>
      <c r="AC207" s="155"/>
      <c r="AD207" s="155"/>
      <c r="AE207" s="155"/>
      <c r="AF207" s="155"/>
      <c r="AG207" s="155"/>
      <c r="AH207" s="155"/>
      <c r="AI207" s="155"/>
      <c r="AJ207" s="155"/>
      <c r="AK207" s="156"/>
      <c r="AL207" s="156"/>
      <c r="AM207" s="155"/>
      <c r="AN207" s="155"/>
      <c r="AO207" s="155"/>
      <c r="AP207" s="156"/>
      <c r="AQ207" s="156"/>
      <c r="AR207" s="155"/>
      <c r="AS207" s="155"/>
      <c r="AT207" s="155"/>
      <c r="AU207" s="156"/>
      <c r="AV207" s="156"/>
      <c r="AW207" s="156"/>
      <c r="AX207" s="156"/>
      <c r="AY207" s="156"/>
      <c r="AZ207" s="156"/>
      <c r="BA207" s="156"/>
      <c r="BB207" s="156"/>
      <c r="BC207" s="156"/>
      <c r="BD207" s="157"/>
      <c r="BE207" s="157"/>
      <c r="BF207" s="157"/>
      <c r="BG207" s="157"/>
      <c r="BH207" s="157"/>
      <c r="BI207" s="157"/>
      <c r="BJ207" s="157"/>
      <c r="BK207" s="157"/>
      <c r="BL207" s="157"/>
      <c r="BM207" s="157"/>
      <c r="BN207" s="157"/>
      <c r="BO207" s="157"/>
      <c r="BP207" s="157"/>
      <c r="BQ207" s="157"/>
      <c r="BR207" s="157"/>
      <c r="BS207" s="157"/>
    </row>
    <row r="208" ht="15.75" customHeight="1">
      <c r="A208" s="155"/>
      <c r="B208" s="155"/>
      <c r="C208" s="155"/>
      <c r="D208" s="155"/>
      <c r="E208" s="156"/>
      <c r="F208" s="156"/>
      <c r="G208" s="155"/>
      <c r="H208" s="155"/>
      <c r="I208" s="155"/>
      <c r="J208" s="156"/>
      <c r="K208" s="156"/>
      <c r="L208" s="155"/>
      <c r="M208" s="155"/>
      <c r="N208" s="155"/>
      <c r="O208" s="156"/>
      <c r="P208" s="156"/>
      <c r="Q208" s="155"/>
      <c r="R208" s="155"/>
      <c r="S208" s="155"/>
      <c r="T208" s="156"/>
      <c r="U208" s="156"/>
      <c r="V208" s="156"/>
      <c r="W208" s="156"/>
      <c r="X208" s="156"/>
      <c r="Y208" s="156"/>
      <c r="Z208" s="156"/>
      <c r="AA208" s="156"/>
      <c r="AB208" s="156"/>
      <c r="AC208" s="155"/>
      <c r="AD208" s="155"/>
      <c r="AE208" s="155"/>
      <c r="AF208" s="155"/>
      <c r="AG208" s="155"/>
      <c r="AH208" s="155"/>
      <c r="AI208" s="155"/>
      <c r="AJ208" s="155"/>
      <c r="AK208" s="156"/>
      <c r="AL208" s="156"/>
      <c r="AM208" s="155"/>
      <c r="AN208" s="155"/>
      <c r="AO208" s="155"/>
      <c r="AP208" s="156"/>
      <c r="AQ208" s="156"/>
      <c r="AR208" s="155"/>
      <c r="AS208" s="155"/>
      <c r="AT208" s="155"/>
      <c r="AU208" s="156"/>
      <c r="AV208" s="156"/>
      <c r="AW208" s="156"/>
      <c r="AX208" s="156"/>
      <c r="AY208" s="156"/>
      <c r="AZ208" s="156"/>
      <c r="BA208" s="156"/>
      <c r="BB208" s="156"/>
      <c r="BC208" s="156"/>
      <c r="BD208" s="157"/>
      <c r="BE208" s="157"/>
      <c r="BF208" s="157"/>
      <c r="BG208" s="157"/>
      <c r="BH208" s="157"/>
      <c r="BI208" s="157"/>
      <c r="BJ208" s="157"/>
      <c r="BK208" s="157"/>
      <c r="BL208" s="157"/>
      <c r="BM208" s="157"/>
      <c r="BN208" s="157"/>
      <c r="BO208" s="157"/>
      <c r="BP208" s="157"/>
      <c r="BQ208" s="157"/>
      <c r="BR208" s="157"/>
      <c r="BS208" s="157"/>
    </row>
    <row r="209" ht="15.75" customHeight="1">
      <c r="A209" s="155"/>
      <c r="B209" s="155"/>
      <c r="C209" s="155"/>
      <c r="D209" s="155"/>
      <c r="E209" s="156"/>
      <c r="F209" s="156"/>
      <c r="G209" s="155"/>
      <c r="H209" s="155"/>
      <c r="I209" s="155"/>
      <c r="J209" s="156"/>
      <c r="K209" s="156"/>
      <c r="L209" s="155"/>
      <c r="M209" s="155"/>
      <c r="N209" s="155"/>
      <c r="O209" s="156"/>
      <c r="P209" s="156"/>
      <c r="Q209" s="155"/>
      <c r="R209" s="155"/>
      <c r="S209" s="155"/>
      <c r="T209" s="156"/>
      <c r="U209" s="156"/>
      <c r="V209" s="156"/>
      <c r="W209" s="156"/>
      <c r="X209" s="156"/>
      <c r="Y209" s="156"/>
      <c r="Z209" s="156"/>
      <c r="AA209" s="156"/>
      <c r="AB209" s="156"/>
      <c r="AC209" s="155"/>
      <c r="AD209" s="155"/>
      <c r="AE209" s="155"/>
      <c r="AF209" s="155"/>
      <c r="AG209" s="155"/>
      <c r="AH209" s="155"/>
      <c r="AI209" s="155"/>
      <c r="AJ209" s="155"/>
      <c r="AK209" s="156"/>
      <c r="AL209" s="156"/>
      <c r="AM209" s="155"/>
      <c r="AN209" s="155"/>
      <c r="AO209" s="155"/>
      <c r="AP209" s="156"/>
      <c r="AQ209" s="156"/>
      <c r="AR209" s="155"/>
      <c r="AS209" s="155"/>
      <c r="AT209" s="155"/>
      <c r="AU209" s="156"/>
      <c r="AV209" s="156"/>
      <c r="AW209" s="156"/>
      <c r="AX209" s="156"/>
      <c r="AY209" s="156"/>
      <c r="AZ209" s="156"/>
      <c r="BA209" s="156"/>
      <c r="BB209" s="156"/>
      <c r="BC209" s="156"/>
      <c r="BD209" s="157"/>
      <c r="BE209" s="157"/>
      <c r="BF209" s="157"/>
      <c r="BG209" s="157"/>
      <c r="BH209" s="157"/>
      <c r="BI209" s="157"/>
      <c r="BJ209" s="157"/>
      <c r="BK209" s="157"/>
      <c r="BL209" s="157"/>
      <c r="BM209" s="157"/>
      <c r="BN209" s="157"/>
      <c r="BO209" s="157"/>
      <c r="BP209" s="157"/>
      <c r="BQ209" s="157"/>
      <c r="BR209" s="157"/>
      <c r="BS209" s="157"/>
    </row>
    <row r="210" ht="15.75" customHeight="1">
      <c r="A210" s="155"/>
      <c r="B210" s="155"/>
      <c r="C210" s="155"/>
      <c r="D210" s="155"/>
      <c r="E210" s="156"/>
      <c r="F210" s="156"/>
      <c r="G210" s="155"/>
      <c r="H210" s="155"/>
      <c r="I210" s="155"/>
      <c r="J210" s="156"/>
      <c r="K210" s="156"/>
      <c r="L210" s="155"/>
      <c r="M210" s="155"/>
      <c r="N210" s="155"/>
      <c r="O210" s="156"/>
      <c r="P210" s="156"/>
      <c r="Q210" s="155"/>
      <c r="R210" s="155"/>
      <c r="S210" s="155"/>
      <c r="T210" s="156"/>
      <c r="U210" s="156"/>
      <c r="V210" s="156"/>
      <c r="W210" s="156"/>
      <c r="X210" s="156"/>
      <c r="Y210" s="156"/>
      <c r="Z210" s="156"/>
      <c r="AA210" s="156"/>
      <c r="AB210" s="156"/>
      <c r="AC210" s="155"/>
      <c r="AD210" s="155"/>
      <c r="AE210" s="155"/>
      <c r="AF210" s="155"/>
      <c r="AG210" s="155"/>
      <c r="AH210" s="155"/>
      <c r="AI210" s="155"/>
      <c r="AJ210" s="155"/>
      <c r="AK210" s="156"/>
      <c r="AL210" s="156"/>
      <c r="AM210" s="155"/>
      <c r="AN210" s="155"/>
      <c r="AO210" s="155"/>
      <c r="AP210" s="156"/>
      <c r="AQ210" s="156"/>
      <c r="AR210" s="155"/>
      <c r="AS210" s="155"/>
      <c r="AT210" s="155"/>
      <c r="AU210" s="156"/>
      <c r="AV210" s="156"/>
      <c r="AW210" s="156"/>
      <c r="AX210" s="156"/>
      <c r="AY210" s="156"/>
      <c r="AZ210" s="156"/>
      <c r="BA210" s="156"/>
      <c r="BB210" s="156"/>
      <c r="BC210" s="156"/>
      <c r="BD210" s="157"/>
      <c r="BE210" s="157"/>
      <c r="BF210" s="157"/>
      <c r="BG210" s="157"/>
      <c r="BH210" s="157"/>
      <c r="BI210" s="157"/>
      <c r="BJ210" s="157"/>
      <c r="BK210" s="157"/>
      <c r="BL210" s="157"/>
      <c r="BM210" s="157"/>
      <c r="BN210" s="157"/>
      <c r="BO210" s="157"/>
      <c r="BP210" s="157"/>
      <c r="BQ210" s="157"/>
      <c r="BR210" s="157"/>
      <c r="BS210" s="157"/>
    </row>
    <row r="211" ht="15.75" customHeight="1">
      <c r="A211" s="155"/>
      <c r="B211" s="155"/>
      <c r="C211" s="155"/>
      <c r="D211" s="155"/>
      <c r="E211" s="156"/>
      <c r="F211" s="156"/>
      <c r="G211" s="155"/>
      <c r="H211" s="155"/>
      <c r="I211" s="155"/>
      <c r="J211" s="156"/>
      <c r="K211" s="156"/>
      <c r="L211" s="155"/>
      <c r="M211" s="155"/>
      <c r="N211" s="155"/>
      <c r="O211" s="156"/>
      <c r="P211" s="156"/>
      <c r="Q211" s="155"/>
      <c r="R211" s="155"/>
      <c r="S211" s="155"/>
      <c r="T211" s="156"/>
      <c r="U211" s="156"/>
      <c r="V211" s="156"/>
      <c r="W211" s="156"/>
      <c r="X211" s="156"/>
      <c r="Y211" s="156"/>
      <c r="Z211" s="156"/>
      <c r="AA211" s="156"/>
      <c r="AB211" s="156"/>
      <c r="AC211" s="155"/>
      <c r="AD211" s="155"/>
      <c r="AE211" s="155"/>
      <c r="AF211" s="155"/>
      <c r="AG211" s="155"/>
      <c r="AH211" s="155"/>
      <c r="AI211" s="155"/>
      <c r="AJ211" s="155"/>
      <c r="AK211" s="156"/>
      <c r="AL211" s="156"/>
      <c r="AM211" s="155"/>
      <c r="AN211" s="155"/>
      <c r="AO211" s="155"/>
      <c r="AP211" s="156"/>
      <c r="AQ211" s="156"/>
      <c r="AR211" s="155"/>
      <c r="AS211" s="155"/>
      <c r="AT211" s="155"/>
      <c r="AU211" s="156"/>
      <c r="AV211" s="156"/>
      <c r="AW211" s="156"/>
      <c r="AX211" s="156"/>
      <c r="AY211" s="156"/>
      <c r="AZ211" s="156"/>
      <c r="BA211" s="156"/>
      <c r="BB211" s="156"/>
      <c r="BC211" s="156"/>
      <c r="BD211" s="157"/>
      <c r="BE211" s="157"/>
      <c r="BF211" s="157"/>
      <c r="BG211" s="157"/>
      <c r="BH211" s="157"/>
      <c r="BI211" s="157"/>
      <c r="BJ211" s="157"/>
      <c r="BK211" s="157"/>
      <c r="BL211" s="157"/>
      <c r="BM211" s="157"/>
      <c r="BN211" s="157"/>
      <c r="BO211" s="157"/>
      <c r="BP211" s="157"/>
      <c r="BQ211" s="157"/>
      <c r="BR211" s="157"/>
      <c r="BS211" s="157"/>
    </row>
    <row r="212" ht="15.75" customHeight="1">
      <c r="A212" s="155"/>
      <c r="B212" s="155"/>
      <c r="C212" s="155"/>
      <c r="D212" s="155"/>
      <c r="E212" s="156"/>
      <c r="F212" s="156"/>
      <c r="G212" s="155"/>
      <c r="H212" s="155"/>
      <c r="I212" s="155"/>
      <c r="J212" s="156"/>
      <c r="K212" s="156"/>
      <c r="L212" s="155"/>
      <c r="M212" s="155"/>
      <c r="N212" s="155"/>
      <c r="O212" s="156"/>
      <c r="P212" s="156"/>
      <c r="Q212" s="155"/>
      <c r="R212" s="155"/>
      <c r="S212" s="155"/>
      <c r="T212" s="156"/>
      <c r="U212" s="156"/>
      <c r="V212" s="156"/>
      <c r="W212" s="156"/>
      <c r="X212" s="156"/>
      <c r="Y212" s="156"/>
      <c r="Z212" s="156"/>
      <c r="AA212" s="156"/>
      <c r="AB212" s="156"/>
      <c r="AC212" s="155"/>
      <c r="AD212" s="155"/>
      <c r="AE212" s="155"/>
      <c r="AF212" s="155"/>
      <c r="AG212" s="155"/>
      <c r="AH212" s="155"/>
      <c r="AI212" s="155"/>
      <c r="AJ212" s="155"/>
      <c r="AK212" s="156"/>
      <c r="AL212" s="156"/>
      <c r="AM212" s="155"/>
      <c r="AN212" s="155"/>
      <c r="AO212" s="155"/>
      <c r="AP212" s="156"/>
      <c r="AQ212" s="156"/>
      <c r="AR212" s="155"/>
      <c r="AS212" s="155"/>
      <c r="AT212" s="155"/>
      <c r="AU212" s="156"/>
      <c r="AV212" s="156"/>
      <c r="AW212" s="156"/>
      <c r="AX212" s="156"/>
      <c r="AY212" s="156"/>
      <c r="AZ212" s="156"/>
      <c r="BA212" s="156"/>
      <c r="BB212" s="156"/>
      <c r="BC212" s="156"/>
      <c r="BD212" s="157"/>
      <c r="BE212" s="157"/>
      <c r="BF212" s="157"/>
      <c r="BG212" s="157"/>
      <c r="BH212" s="157"/>
      <c r="BI212" s="157"/>
      <c r="BJ212" s="157"/>
      <c r="BK212" s="157"/>
      <c r="BL212" s="157"/>
      <c r="BM212" s="157"/>
      <c r="BN212" s="157"/>
      <c r="BO212" s="157"/>
      <c r="BP212" s="157"/>
      <c r="BQ212" s="157"/>
      <c r="BR212" s="157"/>
      <c r="BS212" s="157"/>
    </row>
    <row r="213" ht="15.75" customHeight="1">
      <c r="A213" s="155"/>
      <c r="B213" s="155"/>
      <c r="C213" s="155"/>
      <c r="D213" s="155"/>
      <c r="E213" s="156"/>
      <c r="F213" s="156"/>
      <c r="G213" s="155"/>
      <c r="H213" s="155"/>
      <c r="I213" s="155"/>
      <c r="J213" s="156"/>
      <c r="K213" s="156"/>
      <c r="L213" s="155"/>
      <c r="M213" s="155"/>
      <c r="N213" s="155"/>
      <c r="O213" s="156"/>
      <c r="P213" s="156"/>
      <c r="Q213" s="155"/>
      <c r="R213" s="155"/>
      <c r="S213" s="155"/>
      <c r="T213" s="156"/>
      <c r="U213" s="156"/>
      <c r="V213" s="156"/>
      <c r="W213" s="156"/>
      <c r="X213" s="156"/>
      <c r="Y213" s="156"/>
      <c r="Z213" s="156"/>
      <c r="AA213" s="156"/>
      <c r="AB213" s="156"/>
      <c r="AC213" s="155"/>
      <c r="AD213" s="155"/>
      <c r="AE213" s="155"/>
      <c r="AF213" s="155"/>
      <c r="AG213" s="155"/>
      <c r="AH213" s="155"/>
      <c r="AI213" s="155"/>
      <c r="AJ213" s="155"/>
      <c r="AK213" s="156"/>
      <c r="AL213" s="156"/>
      <c r="AM213" s="155"/>
      <c r="AN213" s="155"/>
      <c r="AO213" s="155"/>
      <c r="AP213" s="156"/>
      <c r="AQ213" s="156"/>
      <c r="AR213" s="155"/>
      <c r="AS213" s="155"/>
      <c r="AT213" s="155"/>
      <c r="AU213" s="156"/>
      <c r="AV213" s="156"/>
      <c r="AW213" s="156"/>
      <c r="AX213" s="156"/>
      <c r="AY213" s="156"/>
      <c r="AZ213" s="156"/>
      <c r="BA213" s="156"/>
      <c r="BB213" s="156"/>
      <c r="BC213" s="156"/>
      <c r="BD213" s="157"/>
      <c r="BE213" s="157"/>
      <c r="BF213" s="157"/>
      <c r="BG213" s="157"/>
      <c r="BH213" s="157"/>
      <c r="BI213" s="157"/>
      <c r="BJ213" s="157"/>
      <c r="BK213" s="157"/>
      <c r="BL213" s="157"/>
      <c r="BM213" s="157"/>
      <c r="BN213" s="157"/>
      <c r="BO213" s="157"/>
      <c r="BP213" s="157"/>
      <c r="BQ213" s="157"/>
      <c r="BR213" s="157"/>
      <c r="BS213" s="157"/>
    </row>
    <row r="214" ht="15.75" customHeight="1">
      <c r="A214" s="155"/>
      <c r="B214" s="155"/>
      <c r="C214" s="155"/>
      <c r="D214" s="155"/>
      <c r="E214" s="156"/>
      <c r="F214" s="156"/>
      <c r="G214" s="155"/>
      <c r="H214" s="155"/>
      <c r="I214" s="155"/>
      <c r="J214" s="156"/>
      <c r="K214" s="156"/>
      <c r="L214" s="155"/>
      <c r="M214" s="155"/>
      <c r="N214" s="155"/>
      <c r="O214" s="156"/>
      <c r="P214" s="156"/>
      <c r="Q214" s="155"/>
      <c r="R214" s="155"/>
      <c r="S214" s="155"/>
      <c r="T214" s="156"/>
      <c r="U214" s="156"/>
      <c r="V214" s="156"/>
      <c r="W214" s="156"/>
      <c r="X214" s="156"/>
      <c r="Y214" s="156"/>
      <c r="Z214" s="156"/>
      <c r="AA214" s="156"/>
      <c r="AB214" s="156"/>
      <c r="AC214" s="155"/>
      <c r="AD214" s="155"/>
      <c r="AE214" s="155"/>
      <c r="AF214" s="155"/>
      <c r="AG214" s="155"/>
      <c r="AH214" s="155"/>
      <c r="AI214" s="155"/>
      <c r="AJ214" s="155"/>
      <c r="AK214" s="156"/>
      <c r="AL214" s="156"/>
      <c r="AM214" s="155"/>
      <c r="AN214" s="155"/>
      <c r="AO214" s="155"/>
      <c r="AP214" s="156"/>
      <c r="AQ214" s="156"/>
      <c r="AR214" s="155"/>
      <c r="AS214" s="155"/>
      <c r="AT214" s="155"/>
      <c r="AU214" s="156"/>
      <c r="AV214" s="156"/>
      <c r="AW214" s="156"/>
      <c r="AX214" s="156"/>
      <c r="AY214" s="156"/>
      <c r="AZ214" s="156"/>
      <c r="BA214" s="156"/>
      <c r="BB214" s="156"/>
      <c r="BC214" s="156"/>
      <c r="BD214" s="157"/>
      <c r="BE214" s="157"/>
      <c r="BF214" s="157"/>
      <c r="BG214" s="157"/>
      <c r="BH214" s="157"/>
      <c r="BI214" s="157"/>
      <c r="BJ214" s="157"/>
      <c r="BK214" s="157"/>
      <c r="BL214" s="157"/>
      <c r="BM214" s="157"/>
      <c r="BN214" s="157"/>
      <c r="BO214" s="157"/>
      <c r="BP214" s="157"/>
      <c r="BQ214" s="157"/>
      <c r="BR214" s="157"/>
      <c r="BS214" s="157"/>
    </row>
    <row r="215" ht="15.75" customHeight="1">
      <c r="A215" s="155"/>
      <c r="B215" s="155"/>
      <c r="C215" s="155"/>
      <c r="D215" s="155"/>
      <c r="E215" s="156"/>
      <c r="F215" s="156"/>
      <c r="G215" s="155"/>
      <c r="H215" s="155"/>
      <c r="I215" s="155"/>
      <c r="J215" s="156"/>
      <c r="K215" s="156"/>
      <c r="L215" s="155"/>
      <c r="M215" s="155"/>
      <c r="N215" s="155"/>
      <c r="O215" s="156"/>
      <c r="P215" s="156"/>
      <c r="Q215" s="155"/>
      <c r="R215" s="155"/>
      <c r="S215" s="155"/>
      <c r="T215" s="156"/>
      <c r="U215" s="156"/>
      <c r="V215" s="156"/>
      <c r="W215" s="156"/>
      <c r="X215" s="156"/>
      <c r="Y215" s="156"/>
      <c r="Z215" s="156"/>
      <c r="AA215" s="156"/>
      <c r="AB215" s="156"/>
      <c r="AC215" s="155"/>
      <c r="AD215" s="155"/>
      <c r="AE215" s="155"/>
      <c r="AF215" s="155"/>
      <c r="AG215" s="155"/>
      <c r="AH215" s="155"/>
      <c r="AI215" s="155"/>
      <c r="AJ215" s="155"/>
      <c r="AK215" s="156"/>
      <c r="AL215" s="156"/>
      <c r="AM215" s="155"/>
      <c r="AN215" s="155"/>
      <c r="AO215" s="155"/>
      <c r="AP215" s="156"/>
      <c r="AQ215" s="156"/>
      <c r="AR215" s="155"/>
      <c r="AS215" s="155"/>
      <c r="AT215" s="155"/>
      <c r="AU215" s="156"/>
      <c r="AV215" s="156"/>
      <c r="AW215" s="156"/>
      <c r="AX215" s="156"/>
      <c r="AY215" s="156"/>
      <c r="AZ215" s="156"/>
      <c r="BA215" s="156"/>
      <c r="BB215" s="156"/>
      <c r="BC215" s="156"/>
      <c r="BD215" s="157"/>
      <c r="BE215" s="157"/>
      <c r="BF215" s="157"/>
      <c r="BG215" s="157"/>
      <c r="BH215" s="157"/>
      <c r="BI215" s="157"/>
      <c r="BJ215" s="157"/>
      <c r="BK215" s="157"/>
      <c r="BL215" s="157"/>
      <c r="BM215" s="157"/>
      <c r="BN215" s="157"/>
      <c r="BO215" s="157"/>
      <c r="BP215" s="157"/>
      <c r="BQ215" s="157"/>
      <c r="BR215" s="157"/>
      <c r="BS215" s="157"/>
    </row>
    <row r="216" ht="15.75" customHeight="1">
      <c r="A216" s="155"/>
      <c r="B216" s="155"/>
      <c r="C216" s="155"/>
      <c r="D216" s="155"/>
      <c r="E216" s="156"/>
      <c r="F216" s="156"/>
      <c r="G216" s="155"/>
      <c r="H216" s="155"/>
      <c r="I216" s="155"/>
      <c r="J216" s="156"/>
      <c r="K216" s="156"/>
      <c r="L216" s="155"/>
      <c r="M216" s="155"/>
      <c r="N216" s="155"/>
      <c r="O216" s="156"/>
      <c r="P216" s="156"/>
      <c r="Q216" s="155"/>
      <c r="R216" s="155"/>
      <c r="S216" s="155"/>
      <c r="T216" s="156"/>
      <c r="U216" s="156"/>
      <c r="V216" s="156"/>
      <c r="W216" s="156"/>
      <c r="X216" s="156"/>
      <c r="Y216" s="156"/>
      <c r="Z216" s="156"/>
      <c r="AA216" s="156"/>
      <c r="AB216" s="156"/>
      <c r="AC216" s="155"/>
      <c r="AD216" s="155"/>
      <c r="AE216" s="155"/>
      <c r="AF216" s="155"/>
      <c r="AG216" s="155"/>
      <c r="AH216" s="155"/>
      <c r="AI216" s="155"/>
      <c r="AJ216" s="155"/>
      <c r="AK216" s="156"/>
      <c r="AL216" s="156"/>
      <c r="AM216" s="155"/>
      <c r="AN216" s="155"/>
      <c r="AO216" s="155"/>
      <c r="AP216" s="156"/>
      <c r="AQ216" s="156"/>
      <c r="AR216" s="155"/>
      <c r="AS216" s="155"/>
      <c r="AT216" s="155"/>
      <c r="AU216" s="156"/>
      <c r="AV216" s="156"/>
      <c r="AW216" s="156"/>
      <c r="AX216" s="156"/>
      <c r="AY216" s="156"/>
      <c r="AZ216" s="156"/>
      <c r="BA216" s="156"/>
      <c r="BB216" s="156"/>
      <c r="BC216" s="156"/>
      <c r="BD216" s="157"/>
      <c r="BE216" s="157"/>
      <c r="BF216" s="157"/>
      <c r="BG216" s="157"/>
      <c r="BH216" s="157"/>
      <c r="BI216" s="157"/>
      <c r="BJ216" s="157"/>
      <c r="BK216" s="157"/>
      <c r="BL216" s="157"/>
      <c r="BM216" s="157"/>
      <c r="BN216" s="157"/>
      <c r="BO216" s="157"/>
      <c r="BP216" s="157"/>
      <c r="BQ216" s="157"/>
      <c r="BR216" s="157"/>
      <c r="BS216" s="157"/>
    </row>
    <row r="217" ht="15.75" customHeight="1">
      <c r="A217" s="155"/>
      <c r="B217" s="155"/>
      <c r="C217" s="155"/>
      <c r="D217" s="155"/>
      <c r="E217" s="156"/>
      <c r="F217" s="156"/>
      <c r="G217" s="155"/>
      <c r="H217" s="155"/>
      <c r="I217" s="155"/>
      <c r="J217" s="156"/>
      <c r="K217" s="156"/>
      <c r="L217" s="155"/>
      <c r="M217" s="155"/>
      <c r="N217" s="155"/>
      <c r="O217" s="156"/>
      <c r="P217" s="156"/>
      <c r="Q217" s="155"/>
      <c r="R217" s="155"/>
      <c r="S217" s="155"/>
      <c r="T217" s="156"/>
      <c r="U217" s="156"/>
      <c r="V217" s="156"/>
      <c r="W217" s="156"/>
      <c r="X217" s="156"/>
      <c r="Y217" s="156"/>
      <c r="Z217" s="156"/>
      <c r="AA217" s="156"/>
      <c r="AB217" s="156"/>
      <c r="AC217" s="155"/>
      <c r="AD217" s="155"/>
      <c r="AE217" s="155"/>
      <c r="AF217" s="155"/>
      <c r="AG217" s="155"/>
      <c r="AH217" s="155"/>
      <c r="AI217" s="155"/>
      <c r="AJ217" s="155"/>
      <c r="AK217" s="156"/>
      <c r="AL217" s="156"/>
      <c r="AM217" s="155"/>
      <c r="AN217" s="155"/>
      <c r="AO217" s="155"/>
      <c r="AP217" s="156"/>
      <c r="AQ217" s="156"/>
      <c r="AR217" s="155"/>
      <c r="AS217" s="155"/>
      <c r="AT217" s="155"/>
      <c r="AU217" s="156"/>
      <c r="AV217" s="156"/>
      <c r="AW217" s="156"/>
      <c r="AX217" s="156"/>
      <c r="AY217" s="156"/>
      <c r="AZ217" s="156"/>
      <c r="BA217" s="156"/>
      <c r="BB217" s="156"/>
      <c r="BC217" s="156"/>
      <c r="BD217" s="157"/>
      <c r="BE217" s="157"/>
      <c r="BF217" s="157"/>
      <c r="BG217" s="157"/>
      <c r="BH217" s="157"/>
      <c r="BI217" s="157"/>
      <c r="BJ217" s="157"/>
      <c r="BK217" s="157"/>
      <c r="BL217" s="157"/>
      <c r="BM217" s="157"/>
      <c r="BN217" s="157"/>
      <c r="BO217" s="157"/>
      <c r="BP217" s="157"/>
      <c r="BQ217" s="157"/>
      <c r="BR217" s="157"/>
      <c r="BS217" s="157"/>
    </row>
    <row r="218" ht="15.75" customHeight="1">
      <c r="A218" s="155"/>
      <c r="B218" s="155"/>
      <c r="C218" s="155"/>
      <c r="D218" s="155"/>
      <c r="E218" s="156"/>
      <c r="F218" s="156"/>
      <c r="G218" s="155"/>
      <c r="H218" s="155"/>
      <c r="I218" s="155"/>
      <c r="J218" s="156"/>
      <c r="K218" s="156"/>
      <c r="L218" s="155"/>
      <c r="M218" s="155"/>
      <c r="N218" s="155"/>
      <c r="O218" s="156"/>
      <c r="P218" s="156"/>
      <c r="Q218" s="155"/>
      <c r="R218" s="155"/>
      <c r="S218" s="155"/>
      <c r="T218" s="156"/>
      <c r="U218" s="156"/>
      <c r="V218" s="156"/>
      <c r="W218" s="156"/>
      <c r="X218" s="156"/>
      <c r="Y218" s="156"/>
      <c r="Z218" s="156"/>
      <c r="AA218" s="156"/>
      <c r="AB218" s="156"/>
      <c r="AC218" s="155"/>
      <c r="AD218" s="155"/>
      <c r="AE218" s="155"/>
      <c r="AF218" s="155"/>
      <c r="AG218" s="155"/>
      <c r="AH218" s="155"/>
      <c r="AI218" s="155"/>
      <c r="AJ218" s="155"/>
      <c r="AK218" s="156"/>
      <c r="AL218" s="156"/>
      <c r="AM218" s="155"/>
      <c r="AN218" s="155"/>
      <c r="AO218" s="155"/>
      <c r="AP218" s="156"/>
      <c r="AQ218" s="156"/>
      <c r="AR218" s="155"/>
      <c r="AS218" s="155"/>
      <c r="AT218" s="155"/>
      <c r="AU218" s="156"/>
      <c r="AV218" s="156"/>
      <c r="AW218" s="156"/>
      <c r="AX218" s="156"/>
      <c r="AY218" s="156"/>
      <c r="AZ218" s="156"/>
      <c r="BA218" s="156"/>
      <c r="BB218" s="156"/>
      <c r="BC218" s="156"/>
      <c r="BD218" s="157"/>
      <c r="BE218" s="157"/>
      <c r="BF218" s="157"/>
      <c r="BG218" s="157"/>
      <c r="BH218" s="157"/>
      <c r="BI218" s="157"/>
      <c r="BJ218" s="157"/>
      <c r="BK218" s="157"/>
      <c r="BL218" s="157"/>
      <c r="BM218" s="157"/>
      <c r="BN218" s="157"/>
      <c r="BO218" s="157"/>
      <c r="BP218" s="157"/>
      <c r="BQ218" s="157"/>
      <c r="BR218" s="157"/>
      <c r="BS218" s="157"/>
    </row>
    <row r="219" ht="15.75" customHeight="1">
      <c r="A219" s="155"/>
      <c r="B219" s="155"/>
      <c r="C219" s="155"/>
      <c r="D219" s="155"/>
      <c r="E219" s="156"/>
      <c r="F219" s="156"/>
      <c r="G219" s="155"/>
      <c r="H219" s="155"/>
      <c r="I219" s="155"/>
      <c r="J219" s="156"/>
      <c r="K219" s="156"/>
      <c r="L219" s="155"/>
      <c r="M219" s="155"/>
      <c r="N219" s="155"/>
      <c r="O219" s="156"/>
      <c r="P219" s="156"/>
      <c r="Q219" s="155"/>
      <c r="R219" s="155"/>
      <c r="S219" s="155"/>
      <c r="T219" s="156"/>
      <c r="U219" s="156"/>
      <c r="V219" s="156"/>
      <c r="W219" s="156"/>
      <c r="X219" s="156"/>
      <c r="Y219" s="156"/>
      <c r="Z219" s="156"/>
      <c r="AA219" s="156"/>
      <c r="AB219" s="156"/>
      <c r="AC219" s="155"/>
      <c r="AD219" s="155"/>
      <c r="AE219" s="155"/>
      <c r="AF219" s="155"/>
      <c r="AG219" s="155"/>
      <c r="AH219" s="155"/>
      <c r="AI219" s="155"/>
      <c r="AJ219" s="155"/>
      <c r="AK219" s="156"/>
      <c r="AL219" s="156"/>
      <c r="AM219" s="155"/>
      <c r="AN219" s="155"/>
      <c r="AO219" s="155"/>
      <c r="AP219" s="156"/>
      <c r="AQ219" s="156"/>
      <c r="AR219" s="155"/>
      <c r="AS219" s="155"/>
      <c r="AT219" s="155"/>
      <c r="AU219" s="156"/>
      <c r="AV219" s="156"/>
      <c r="AW219" s="156"/>
      <c r="AX219" s="156"/>
      <c r="AY219" s="156"/>
      <c r="AZ219" s="156"/>
      <c r="BA219" s="156"/>
      <c r="BB219" s="156"/>
      <c r="BC219" s="156"/>
      <c r="BD219" s="157"/>
      <c r="BE219" s="157"/>
      <c r="BF219" s="157"/>
      <c r="BG219" s="157"/>
      <c r="BH219" s="157"/>
      <c r="BI219" s="157"/>
      <c r="BJ219" s="157"/>
      <c r="BK219" s="157"/>
      <c r="BL219" s="157"/>
      <c r="BM219" s="157"/>
      <c r="BN219" s="157"/>
      <c r="BO219" s="157"/>
      <c r="BP219" s="157"/>
      <c r="BQ219" s="157"/>
      <c r="BR219" s="157"/>
      <c r="BS219" s="157"/>
    </row>
    <row r="220" ht="15.75" customHeight="1">
      <c r="A220" s="155"/>
      <c r="B220" s="155"/>
      <c r="C220" s="155"/>
      <c r="D220" s="155"/>
      <c r="E220" s="156"/>
      <c r="F220" s="156"/>
      <c r="G220" s="155"/>
      <c r="H220" s="155"/>
      <c r="I220" s="155"/>
      <c r="J220" s="156"/>
      <c r="K220" s="156"/>
      <c r="L220" s="155"/>
      <c r="M220" s="155"/>
      <c r="N220" s="155"/>
      <c r="O220" s="156"/>
      <c r="P220" s="156"/>
      <c r="Q220" s="155"/>
      <c r="R220" s="155"/>
      <c r="S220" s="155"/>
      <c r="T220" s="156"/>
      <c r="U220" s="156"/>
      <c r="V220" s="156"/>
      <c r="W220" s="156"/>
      <c r="X220" s="156"/>
      <c r="Y220" s="156"/>
      <c r="Z220" s="156"/>
      <c r="AA220" s="156"/>
      <c r="AB220" s="156"/>
      <c r="AC220" s="155"/>
      <c r="AD220" s="155"/>
      <c r="AE220" s="155"/>
      <c r="AF220" s="155"/>
      <c r="AG220" s="155"/>
      <c r="AH220" s="155"/>
      <c r="AI220" s="155"/>
      <c r="AJ220" s="155"/>
      <c r="AK220" s="156"/>
      <c r="AL220" s="156"/>
      <c r="AM220" s="155"/>
      <c r="AN220" s="155"/>
      <c r="AO220" s="155"/>
      <c r="AP220" s="156"/>
      <c r="AQ220" s="156"/>
      <c r="AR220" s="155"/>
      <c r="AS220" s="155"/>
      <c r="AT220" s="155"/>
      <c r="AU220" s="156"/>
      <c r="AV220" s="156"/>
      <c r="AW220" s="156"/>
      <c r="AX220" s="156"/>
      <c r="AY220" s="156"/>
      <c r="AZ220" s="156"/>
      <c r="BA220" s="156"/>
      <c r="BB220" s="156"/>
      <c r="BC220" s="156"/>
      <c r="BD220" s="157"/>
      <c r="BE220" s="157"/>
      <c r="BF220" s="157"/>
      <c r="BG220" s="157"/>
      <c r="BH220" s="157"/>
      <c r="BI220" s="157"/>
      <c r="BJ220" s="157"/>
      <c r="BK220" s="157"/>
      <c r="BL220" s="157"/>
      <c r="BM220" s="157"/>
      <c r="BN220" s="157"/>
      <c r="BO220" s="157"/>
      <c r="BP220" s="157"/>
      <c r="BQ220" s="157"/>
      <c r="BR220" s="157"/>
      <c r="BS220" s="157"/>
    </row>
    <row r="221" ht="15.75" customHeight="1">
      <c r="A221" s="155"/>
      <c r="B221" s="155"/>
      <c r="C221" s="155"/>
      <c r="D221" s="155"/>
      <c r="E221" s="156"/>
      <c r="F221" s="156"/>
      <c r="G221" s="155"/>
      <c r="H221" s="155"/>
      <c r="I221" s="155"/>
      <c r="J221" s="156"/>
      <c r="K221" s="156"/>
      <c r="L221" s="155"/>
      <c r="M221" s="155"/>
      <c r="N221" s="155"/>
      <c r="O221" s="156"/>
      <c r="P221" s="156"/>
      <c r="Q221" s="155"/>
      <c r="R221" s="155"/>
      <c r="S221" s="155"/>
      <c r="T221" s="156"/>
      <c r="U221" s="156"/>
      <c r="V221" s="156"/>
      <c r="W221" s="156"/>
      <c r="X221" s="156"/>
      <c r="Y221" s="156"/>
      <c r="Z221" s="156"/>
      <c r="AA221" s="156"/>
      <c r="AB221" s="156"/>
      <c r="AC221" s="155"/>
      <c r="AD221" s="155"/>
      <c r="AE221" s="155"/>
      <c r="AF221" s="155"/>
      <c r="AG221" s="155"/>
      <c r="AH221" s="155"/>
      <c r="AI221" s="155"/>
      <c r="AJ221" s="155"/>
      <c r="AK221" s="156"/>
      <c r="AL221" s="156"/>
      <c r="AM221" s="155"/>
      <c r="AN221" s="155"/>
      <c r="AO221" s="155"/>
      <c r="AP221" s="156"/>
      <c r="AQ221" s="156"/>
      <c r="AR221" s="155"/>
      <c r="AS221" s="155"/>
      <c r="AT221" s="155"/>
      <c r="AU221" s="156"/>
      <c r="AV221" s="156"/>
      <c r="AW221" s="156"/>
      <c r="AX221" s="156"/>
      <c r="AY221" s="156"/>
      <c r="AZ221" s="156"/>
      <c r="BA221" s="156"/>
      <c r="BB221" s="156"/>
      <c r="BC221" s="156"/>
      <c r="BD221" s="157"/>
      <c r="BE221" s="157"/>
      <c r="BF221" s="157"/>
      <c r="BG221" s="157"/>
      <c r="BH221" s="157"/>
      <c r="BI221" s="157"/>
      <c r="BJ221" s="157"/>
      <c r="BK221" s="157"/>
      <c r="BL221" s="157"/>
      <c r="BM221" s="157"/>
      <c r="BN221" s="157"/>
      <c r="BO221" s="157"/>
      <c r="BP221" s="157"/>
      <c r="BQ221" s="157"/>
      <c r="BR221" s="157"/>
      <c r="BS221" s="157"/>
    </row>
    <row r="222" ht="15.75" customHeight="1">
      <c r="A222" s="155"/>
      <c r="B222" s="155"/>
      <c r="C222" s="155"/>
      <c r="D222" s="155"/>
      <c r="E222" s="156"/>
      <c r="F222" s="156"/>
      <c r="G222" s="155"/>
      <c r="H222" s="155"/>
      <c r="I222" s="155"/>
      <c r="J222" s="156"/>
      <c r="K222" s="156"/>
      <c r="L222" s="155"/>
      <c r="M222" s="155"/>
      <c r="N222" s="155"/>
      <c r="O222" s="156"/>
      <c r="P222" s="156"/>
      <c r="Q222" s="155"/>
      <c r="R222" s="155"/>
      <c r="S222" s="155"/>
      <c r="T222" s="156"/>
      <c r="U222" s="156"/>
      <c r="V222" s="156"/>
      <c r="W222" s="156"/>
      <c r="X222" s="156"/>
      <c r="Y222" s="156"/>
      <c r="Z222" s="156"/>
      <c r="AA222" s="156"/>
      <c r="AB222" s="156"/>
      <c r="AC222" s="155"/>
      <c r="AD222" s="155"/>
      <c r="AE222" s="155"/>
      <c r="AF222" s="155"/>
      <c r="AG222" s="155"/>
      <c r="AH222" s="155"/>
      <c r="AI222" s="155"/>
      <c r="AJ222" s="155"/>
      <c r="AK222" s="156"/>
      <c r="AL222" s="156"/>
      <c r="AM222" s="155"/>
      <c r="AN222" s="155"/>
      <c r="AO222" s="155"/>
      <c r="AP222" s="156"/>
      <c r="AQ222" s="156"/>
      <c r="AR222" s="155"/>
      <c r="AS222" s="155"/>
      <c r="AT222" s="155"/>
      <c r="AU222" s="156"/>
      <c r="AV222" s="156"/>
      <c r="AW222" s="156"/>
      <c r="AX222" s="156"/>
      <c r="AY222" s="156"/>
      <c r="AZ222" s="156"/>
      <c r="BA222" s="156"/>
      <c r="BB222" s="156"/>
      <c r="BC222" s="156"/>
      <c r="BD222" s="157"/>
      <c r="BE222" s="157"/>
      <c r="BF222" s="157"/>
      <c r="BG222" s="157"/>
      <c r="BH222" s="157"/>
      <c r="BI222" s="157"/>
      <c r="BJ222" s="157"/>
      <c r="BK222" s="157"/>
      <c r="BL222" s="157"/>
      <c r="BM222" s="157"/>
      <c r="BN222" s="157"/>
      <c r="BO222" s="157"/>
      <c r="BP222" s="157"/>
      <c r="BQ222" s="157"/>
      <c r="BR222" s="157"/>
      <c r="BS222" s="157"/>
    </row>
    <row r="223" ht="15.75" customHeight="1">
      <c r="A223" s="155"/>
      <c r="B223" s="155"/>
      <c r="C223" s="155"/>
      <c r="D223" s="155"/>
      <c r="E223" s="156"/>
      <c r="F223" s="156"/>
      <c r="G223" s="155"/>
      <c r="H223" s="155"/>
      <c r="I223" s="155"/>
      <c r="J223" s="156"/>
      <c r="K223" s="156"/>
      <c r="L223" s="155"/>
      <c r="M223" s="155"/>
      <c r="N223" s="155"/>
      <c r="O223" s="156"/>
      <c r="P223" s="156"/>
      <c r="Q223" s="155"/>
      <c r="R223" s="155"/>
      <c r="S223" s="155"/>
      <c r="T223" s="156"/>
      <c r="U223" s="156"/>
      <c r="V223" s="156"/>
      <c r="W223" s="156"/>
      <c r="X223" s="156"/>
      <c r="Y223" s="156"/>
      <c r="Z223" s="156"/>
      <c r="AA223" s="156"/>
      <c r="AB223" s="156"/>
      <c r="AC223" s="155"/>
      <c r="AD223" s="155"/>
      <c r="AE223" s="155"/>
      <c r="AF223" s="155"/>
      <c r="AG223" s="155"/>
      <c r="AH223" s="155"/>
      <c r="AI223" s="155"/>
      <c r="AJ223" s="155"/>
      <c r="AK223" s="156"/>
      <c r="AL223" s="156"/>
      <c r="AM223" s="155"/>
      <c r="AN223" s="155"/>
      <c r="AO223" s="155"/>
      <c r="AP223" s="156"/>
      <c r="AQ223" s="156"/>
      <c r="AR223" s="155"/>
      <c r="AS223" s="155"/>
      <c r="AT223" s="155"/>
      <c r="AU223" s="156"/>
      <c r="AV223" s="156"/>
      <c r="AW223" s="156"/>
      <c r="AX223" s="156"/>
      <c r="AY223" s="156"/>
      <c r="AZ223" s="156"/>
      <c r="BA223" s="156"/>
      <c r="BB223" s="156"/>
      <c r="BC223" s="156"/>
      <c r="BD223" s="157"/>
      <c r="BE223" s="157"/>
      <c r="BF223" s="157"/>
      <c r="BG223" s="157"/>
      <c r="BH223" s="157"/>
      <c r="BI223" s="157"/>
      <c r="BJ223" s="157"/>
      <c r="BK223" s="157"/>
      <c r="BL223" s="157"/>
      <c r="BM223" s="157"/>
      <c r="BN223" s="157"/>
      <c r="BO223" s="157"/>
      <c r="BP223" s="157"/>
      <c r="BQ223" s="157"/>
      <c r="BR223" s="157"/>
      <c r="BS223" s="157"/>
    </row>
    <row r="224" ht="15.75" customHeight="1">
      <c r="A224" s="155"/>
      <c r="B224" s="155"/>
      <c r="C224" s="155"/>
      <c r="D224" s="155"/>
      <c r="E224" s="156"/>
      <c r="F224" s="156"/>
      <c r="G224" s="155"/>
      <c r="H224" s="155"/>
      <c r="I224" s="155"/>
      <c r="J224" s="156"/>
      <c r="K224" s="156"/>
      <c r="L224" s="155"/>
      <c r="M224" s="155"/>
      <c r="N224" s="155"/>
      <c r="O224" s="156"/>
      <c r="P224" s="156"/>
      <c r="Q224" s="155"/>
      <c r="R224" s="155"/>
      <c r="S224" s="155"/>
      <c r="T224" s="156"/>
      <c r="U224" s="156"/>
      <c r="V224" s="156"/>
      <c r="W224" s="156"/>
      <c r="X224" s="156"/>
      <c r="Y224" s="156"/>
      <c r="Z224" s="156"/>
      <c r="AA224" s="156"/>
      <c r="AB224" s="156"/>
      <c r="AC224" s="155"/>
      <c r="AD224" s="155"/>
      <c r="AE224" s="155"/>
      <c r="AF224" s="155"/>
      <c r="AG224" s="155"/>
      <c r="AH224" s="155"/>
      <c r="AI224" s="155"/>
      <c r="AJ224" s="155"/>
      <c r="AK224" s="156"/>
      <c r="AL224" s="156"/>
      <c r="AM224" s="155"/>
      <c r="AN224" s="155"/>
      <c r="AO224" s="155"/>
      <c r="AP224" s="156"/>
      <c r="AQ224" s="156"/>
      <c r="AR224" s="155"/>
      <c r="AS224" s="155"/>
      <c r="AT224" s="155"/>
      <c r="AU224" s="156"/>
      <c r="AV224" s="156"/>
      <c r="AW224" s="156"/>
      <c r="AX224" s="156"/>
      <c r="AY224" s="156"/>
      <c r="AZ224" s="156"/>
      <c r="BA224" s="156"/>
      <c r="BB224" s="156"/>
      <c r="BC224" s="156"/>
      <c r="BD224" s="157"/>
      <c r="BE224" s="157"/>
      <c r="BF224" s="157"/>
      <c r="BG224" s="157"/>
      <c r="BH224" s="157"/>
      <c r="BI224" s="157"/>
      <c r="BJ224" s="157"/>
      <c r="BK224" s="157"/>
      <c r="BL224" s="157"/>
      <c r="BM224" s="157"/>
      <c r="BN224" s="157"/>
      <c r="BO224" s="157"/>
      <c r="BP224" s="157"/>
      <c r="BQ224" s="157"/>
      <c r="BR224" s="157"/>
      <c r="BS224" s="157"/>
    </row>
    <row r="225" ht="15.75" customHeight="1">
      <c r="A225" s="155"/>
      <c r="B225" s="155"/>
      <c r="C225" s="155"/>
      <c r="D225" s="155"/>
      <c r="E225" s="156"/>
      <c r="F225" s="156"/>
      <c r="G225" s="155"/>
      <c r="H225" s="155"/>
      <c r="I225" s="155"/>
      <c r="J225" s="156"/>
      <c r="K225" s="156"/>
      <c r="L225" s="155"/>
      <c r="M225" s="155"/>
      <c r="N225" s="155"/>
      <c r="O225" s="156"/>
      <c r="P225" s="156"/>
      <c r="Q225" s="155"/>
      <c r="R225" s="155"/>
      <c r="S225" s="155"/>
      <c r="T225" s="156"/>
      <c r="U225" s="156"/>
      <c r="V225" s="156"/>
      <c r="W225" s="156"/>
      <c r="X225" s="156"/>
      <c r="Y225" s="156"/>
      <c r="Z225" s="156"/>
      <c r="AA225" s="156"/>
      <c r="AB225" s="156"/>
      <c r="AC225" s="155"/>
      <c r="AD225" s="155"/>
      <c r="AE225" s="155"/>
      <c r="AF225" s="155"/>
      <c r="AG225" s="155"/>
      <c r="AH225" s="155"/>
      <c r="AI225" s="155"/>
      <c r="AJ225" s="155"/>
      <c r="AK225" s="156"/>
      <c r="AL225" s="156"/>
      <c r="AM225" s="155"/>
      <c r="AN225" s="155"/>
      <c r="AO225" s="155"/>
      <c r="AP225" s="156"/>
      <c r="AQ225" s="156"/>
      <c r="AR225" s="155"/>
      <c r="AS225" s="155"/>
      <c r="AT225" s="155"/>
      <c r="AU225" s="156"/>
      <c r="AV225" s="156"/>
      <c r="AW225" s="156"/>
      <c r="AX225" s="156"/>
      <c r="AY225" s="156"/>
      <c r="AZ225" s="156"/>
      <c r="BA225" s="156"/>
      <c r="BB225" s="156"/>
      <c r="BC225" s="156"/>
      <c r="BD225" s="157"/>
      <c r="BE225" s="157"/>
      <c r="BF225" s="157"/>
      <c r="BG225" s="157"/>
      <c r="BH225" s="157"/>
      <c r="BI225" s="157"/>
      <c r="BJ225" s="157"/>
      <c r="BK225" s="157"/>
      <c r="BL225" s="157"/>
      <c r="BM225" s="157"/>
      <c r="BN225" s="157"/>
      <c r="BO225" s="157"/>
      <c r="BP225" s="157"/>
      <c r="BQ225" s="157"/>
      <c r="BR225" s="157"/>
      <c r="BS225" s="157"/>
    </row>
    <row r="226" ht="15.75" customHeight="1">
      <c r="A226" s="155"/>
      <c r="B226" s="155"/>
      <c r="C226" s="155"/>
      <c r="D226" s="155"/>
      <c r="E226" s="156"/>
      <c r="F226" s="156"/>
      <c r="G226" s="155"/>
      <c r="H226" s="155"/>
      <c r="I226" s="155"/>
      <c r="J226" s="156"/>
      <c r="K226" s="156"/>
      <c r="L226" s="155"/>
      <c r="M226" s="155"/>
      <c r="N226" s="155"/>
      <c r="O226" s="156"/>
      <c r="P226" s="156"/>
      <c r="Q226" s="155"/>
      <c r="R226" s="155"/>
      <c r="S226" s="155"/>
      <c r="T226" s="156"/>
      <c r="U226" s="156"/>
      <c r="V226" s="156"/>
      <c r="W226" s="156"/>
      <c r="X226" s="156"/>
      <c r="Y226" s="156"/>
      <c r="Z226" s="156"/>
      <c r="AA226" s="156"/>
      <c r="AB226" s="156"/>
      <c r="AC226" s="155"/>
      <c r="AD226" s="155"/>
      <c r="AE226" s="155"/>
      <c r="AF226" s="155"/>
      <c r="AG226" s="155"/>
      <c r="AH226" s="155"/>
      <c r="AI226" s="155"/>
      <c r="AJ226" s="155"/>
      <c r="AK226" s="156"/>
      <c r="AL226" s="156"/>
      <c r="AM226" s="155"/>
      <c r="AN226" s="155"/>
      <c r="AO226" s="155"/>
      <c r="AP226" s="156"/>
      <c r="AQ226" s="156"/>
      <c r="AR226" s="155"/>
      <c r="AS226" s="155"/>
      <c r="AT226" s="155"/>
      <c r="AU226" s="156"/>
      <c r="AV226" s="156"/>
      <c r="AW226" s="156"/>
      <c r="AX226" s="156"/>
      <c r="AY226" s="156"/>
      <c r="AZ226" s="156"/>
      <c r="BA226" s="156"/>
      <c r="BB226" s="156"/>
      <c r="BC226" s="156"/>
      <c r="BD226" s="157"/>
      <c r="BE226" s="157"/>
      <c r="BF226" s="157"/>
      <c r="BG226" s="157"/>
      <c r="BH226" s="157"/>
      <c r="BI226" s="157"/>
      <c r="BJ226" s="157"/>
      <c r="BK226" s="157"/>
      <c r="BL226" s="157"/>
      <c r="BM226" s="157"/>
      <c r="BN226" s="157"/>
      <c r="BO226" s="157"/>
      <c r="BP226" s="157"/>
      <c r="BQ226" s="157"/>
      <c r="BR226" s="157"/>
      <c r="BS226" s="157"/>
    </row>
    <row r="227" ht="15.75" customHeight="1">
      <c r="A227" s="155"/>
      <c r="B227" s="155"/>
      <c r="C227" s="155"/>
      <c r="D227" s="155"/>
      <c r="E227" s="156"/>
      <c r="F227" s="156"/>
      <c r="G227" s="155"/>
      <c r="H227" s="155"/>
      <c r="I227" s="155"/>
      <c r="J227" s="156"/>
      <c r="K227" s="156"/>
      <c r="L227" s="155"/>
      <c r="M227" s="155"/>
      <c r="N227" s="155"/>
      <c r="O227" s="156"/>
      <c r="P227" s="156"/>
      <c r="Q227" s="155"/>
      <c r="R227" s="155"/>
      <c r="S227" s="155"/>
      <c r="T227" s="156"/>
      <c r="U227" s="156"/>
      <c r="V227" s="156"/>
      <c r="W227" s="156"/>
      <c r="X227" s="156"/>
      <c r="Y227" s="156"/>
      <c r="Z227" s="156"/>
      <c r="AA227" s="156"/>
      <c r="AB227" s="156"/>
      <c r="AC227" s="155"/>
      <c r="AD227" s="155"/>
      <c r="AE227" s="155"/>
      <c r="AF227" s="155"/>
      <c r="AG227" s="155"/>
      <c r="AH227" s="155"/>
      <c r="AI227" s="155"/>
      <c r="AJ227" s="155"/>
      <c r="AK227" s="156"/>
      <c r="AL227" s="156"/>
      <c r="AM227" s="155"/>
      <c r="AN227" s="155"/>
      <c r="AO227" s="155"/>
      <c r="AP227" s="156"/>
      <c r="AQ227" s="156"/>
      <c r="AR227" s="155"/>
      <c r="AS227" s="155"/>
      <c r="AT227" s="155"/>
      <c r="AU227" s="156"/>
      <c r="AV227" s="156"/>
      <c r="AW227" s="156"/>
      <c r="AX227" s="156"/>
      <c r="AY227" s="156"/>
      <c r="AZ227" s="156"/>
      <c r="BA227" s="156"/>
      <c r="BB227" s="156"/>
      <c r="BC227" s="156"/>
      <c r="BD227" s="157"/>
      <c r="BE227" s="157"/>
      <c r="BF227" s="157"/>
      <c r="BG227" s="157"/>
      <c r="BH227" s="157"/>
      <c r="BI227" s="157"/>
      <c r="BJ227" s="157"/>
      <c r="BK227" s="157"/>
      <c r="BL227" s="157"/>
      <c r="BM227" s="157"/>
      <c r="BN227" s="157"/>
      <c r="BO227" s="157"/>
      <c r="BP227" s="157"/>
      <c r="BQ227" s="157"/>
      <c r="BR227" s="157"/>
      <c r="BS227" s="157"/>
    </row>
    <row r="228" ht="15.75" customHeight="1">
      <c r="A228" s="155"/>
      <c r="B228" s="155"/>
      <c r="C228" s="155"/>
      <c r="D228" s="155"/>
      <c r="E228" s="156"/>
      <c r="F228" s="156"/>
      <c r="G228" s="155"/>
      <c r="H228" s="155"/>
      <c r="I228" s="155"/>
      <c r="J228" s="156"/>
      <c r="K228" s="156"/>
      <c r="L228" s="155"/>
      <c r="M228" s="155"/>
      <c r="N228" s="155"/>
      <c r="O228" s="156"/>
      <c r="P228" s="156"/>
      <c r="Q228" s="155"/>
      <c r="R228" s="155"/>
      <c r="S228" s="155"/>
      <c r="T228" s="156"/>
      <c r="U228" s="156"/>
      <c r="V228" s="156"/>
      <c r="W228" s="156"/>
      <c r="X228" s="156"/>
      <c r="Y228" s="156"/>
      <c r="Z228" s="156"/>
      <c r="AA228" s="156"/>
      <c r="AB228" s="156"/>
      <c r="AC228" s="155"/>
      <c r="AD228" s="155"/>
      <c r="AE228" s="155"/>
      <c r="AF228" s="155"/>
      <c r="AG228" s="155"/>
      <c r="AH228" s="155"/>
      <c r="AI228" s="155"/>
      <c r="AJ228" s="155"/>
      <c r="AK228" s="156"/>
      <c r="AL228" s="156"/>
      <c r="AM228" s="155"/>
      <c r="AN228" s="155"/>
      <c r="AO228" s="155"/>
      <c r="AP228" s="156"/>
      <c r="AQ228" s="156"/>
      <c r="AR228" s="155"/>
      <c r="AS228" s="155"/>
      <c r="AT228" s="155"/>
      <c r="AU228" s="156"/>
      <c r="AV228" s="156"/>
      <c r="AW228" s="156"/>
      <c r="AX228" s="156"/>
      <c r="AY228" s="156"/>
      <c r="AZ228" s="156"/>
      <c r="BA228" s="156"/>
      <c r="BB228" s="156"/>
      <c r="BC228" s="156"/>
      <c r="BD228" s="157"/>
      <c r="BE228" s="157"/>
      <c r="BF228" s="157"/>
      <c r="BG228" s="157"/>
      <c r="BH228" s="157"/>
      <c r="BI228" s="157"/>
      <c r="BJ228" s="157"/>
      <c r="BK228" s="157"/>
      <c r="BL228" s="157"/>
      <c r="BM228" s="157"/>
      <c r="BN228" s="157"/>
      <c r="BO228" s="157"/>
      <c r="BP228" s="157"/>
      <c r="BQ228" s="157"/>
      <c r="BR228" s="157"/>
      <c r="BS228" s="157"/>
    </row>
    <row r="229" ht="15.75" customHeight="1">
      <c r="A229" s="155"/>
      <c r="B229" s="155"/>
      <c r="C229" s="155"/>
      <c r="D229" s="155"/>
      <c r="E229" s="156"/>
      <c r="F229" s="156"/>
      <c r="G229" s="155"/>
      <c r="H229" s="155"/>
      <c r="I229" s="155"/>
      <c r="J229" s="156"/>
      <c r="K229" s="156"/>
      <c r="L229" s="155"/>
      <c r="M229" s="155"/>
      <c r="N229" s="155"/>
      <c r="O229" s="156"/>
      <c r="P229" s="156"/>
      <c r="Q229" s="155"/>
      <c r="R229" s="155"/>
      <c r="S229" s="155"/>
      <c r="T229" s="156"/>
      <c r="U229" s="156"/>
      <c r="V229" s="156"/>
      <c r="W229" s="156"/>
      <c r="X229" s="156"/>
      <c r="Y229" s="156"/>
      <c r="Z229" s="156"/>
      <c r="AA229" s="156"/>
      <c r="AB229" s="156"/>
      <c r="AC229" s="155"/>
      <c r="AD229" s="155"/>
      <c r="AE229" s="155"/>
      <c r="AF229" s="155"/>
      <c r="AG229" s="155"/>
      <c r="AH229" s="155"/>
      <c r="AI229" s="155"/>
      <c r="AJ229" s="155"/>
      <c r="AK229" s="156"/>
      <c r="AL229" s="156"/>
      <c r="AM229" s="155"/>
      <c r="AN229" s="155"/>
      <c r="AO229" s="155"/>
      <c r="AP229" s="156"/>
      <c r="AQ229" s="156"/>
      <c r="AR229" s="155"/>
      <c r="AS229" s="155"/>
      <c r="AT229" s="155"/>
      <c r="AU229" s="156"/>
      <c r="AV229" s="156"/>
      <c r="AW229" s="156"/>
      <c r="AX229" s="156"/>
      <c r="AY229" s="156"/>
      <c r="AZ229" s="156"/>
      <c r="BA229" s="156"/>
      <c r="BB229" s="156"/>
      <c r="BC229" s="156"/>
      <c r="BD229" s="157"/>
      <c r="BE229" s="157"/>
      <c r="BF229" s="157"/>
      <c r="BG229" s="157"/>
      <c r="BH229" s="157"/>
      <c r="BI229" s="157"/>
      <c r="BJ229" s="157"/>
      <c r="BK229" s="157"/>
      <c r="BL229" s="157"/>
      <c r="BM229" s="157"/>
      <c r="BN229" s="157"/>
      <c r="BO229" s="157"/>
      <c r="BP229" s="157"/>
      <c r="BQ229" s="157"/>
      <c r="BR229" s="157"/>
      <c r="BS229" s="157"/>
    </row>
    <row r="230" ht="15.75" customHeight="1">
      <c r="A230" s="155"/>
      <c r="B230" s="155"/>
      <c r="C230" s="155"/>
      <c r="D230" s="155"/>
      <c r="E230" s="156"/>
      <c r="F230" s="156"/>
      <c r="G230" s="155"/>
      <c r="H230" s="155"/>
      <c r="I230" s="155"/>
      <c r="J230" s="156"/>
      <c r="K230" s="156"/>
      <c r="L230" s="155"/>
      <c r="M230" s="155"/>
      <c r="N230" s="155"/>
      <c r="O230" s="156"/>
      <c r="P230" s="156"/>
      <c r="Q230" s="155"/>
      <c r="R230" s="155"/>
      <c r="S230" s="155"/>
      <c r="T230" s="156"/>
      <c r="U230" s="156"/>
      <c r="V230" s="156"/>
      <c r="W230" s="156"/>
      <c r="X230" s="156"/>
      <c r="Y230" s="156"/>
      <c r="Z230" s="156"/>
      <c r="AA230" s="156"/>
      <c r="AB230" s="156"/>
      <c r="AC230" s="155"/>
      <c r="AD230" s="155"/>
      <c r="AE230" s="155"/>
      <c r="AF230" s="155"/>
      <c r="AG230" s="155"/>
      <c r="AH230" s="155"/>
      <c r="AI230" s="155"/>
      <c r="AJ230" s="155"/>
      <c r="AK230" s="156"/>
      <c r="AL230" s="156"/>
      <c r="AM230" s="155"/>
      <c r="AN230" s="155"/>
      <c r="AO230" s="155"/>
      <c r="AP230" s="156"/>
      <c r="AQ230" s="156"/>
      <c r="AR230" s="155"/>
      <c r="AS230" s="155"/>
      <c r="AT230" s="155"/>
      <c r="AU230" s="156"/>
      <c r="AV230" s="156"/>
      <c r="AW230" s="156"/>
      <c r="AX230" s="156"/>
      <c r="AY230" s="156"/>
      <c r="AZ230" s="156"/>
      <c r="BA230" s="156"/>
      <c r="BB230" s="156"/>
      <c r="BC230" s="156"/>
      <c r="BD230" s="157"/>
      <c r="BE230" s="157"/>
      <c r="BF230" s="157"/>
      <c r="BG230" s="157"/>
      <c r="BH230" s="157"/>
      <c r="BI230" s="157"/>
      <c r="BJ230" s="157"/>
      <c r="BK230" s="157"/>
      <c r="BL230" s="157"/>
      <c r="BM230" s="157"/>
      <c r="BN230" s="157"/>
      <c r="BO230" s="157"/>
      <c r="BP230" s="157"/>
      <c r="BQ230" s="157"/>
      <c r="BR230" s="157"/>
      <c r="BS230" s="157"/>
    </row>
    <row r="231" ht="15.75" customHeight="1">
      <c r="A231" s="155"/>
      <c r="B231" s="155"/>
      <c r="C231" s="155"/>
      <c r="D231" s="155"/>
      <c r="E231" s="156"/>
      <c r="F231" s="156"/>
      <c r="G231" s="155"/>
      <c r="H231" s="155"/>
      <c r="I231" s="155"/>
      <c r="J231" s="156"/>
      <c r="K231" s="156"/>
      <c r="L231" s="155"/>
      <c r="M231" s="155"/>
      <c r="N231" s="155"/>
      <c r="O231" s="156"/>
      <c r="P231" s="156"/>
      <c r="Q231" s="155"/>
      <c r="R231" s="155"/>
      <c r="S231" s="155"/>
      <c r="T231" s="156"/>
      <c r="U231" s="156"/>
      <c r="V231" s="156"/>
      <c r="W231" s="156"/>
      <c r="X231" s="156"/>
      <c r="Y231" s="156"/>
      <c r="Z231" s="156"/>
      <c r="AA231" s="156"/>
      <c r="AB231" s="156"/>
      <c r="AC231" s="155"/>
      <c r="AD231" s="155"/>
      <c r="AE231" s="155"/>
      <c r="AF231" s="155"/>
      <c r="AG231" s="155"/>
      <c r="AH231" s="155"/>
      <c r="AI231" s="155"/>
      <c r="AJ231" s="155"/>
      <c r="AK231" s="156"/>
      <c r="AL231" s="156"/>
      <c r="AM231" s="155"/>
      <c r="AN231" s="155"/>
      <c r="AO231" s="155"/>
      <c r="AP231" s="156"/>
      <c r="AQ231" s="156"/>
      <c r="AR231" s="155"/>
      <c r="AS231" s="155"/>
      <c r="AT231" s="155"/>
      <c r="AU231" s="156"/>
      <c r="AV231" s="156"/>
      <c r="AW231" s="156"/>
      <c r="AX231" s="156"/>
      <c r="AY231" s="156"/>
      <c r="AZ231" s="156"/>
      <c r="BA231" s="156"/>
      <c r="BB231" s="156"/>
      <c r="BC231" s="156"/>
      <c r="BD231" s="157"/>
      <c r="BE231" s="157"/>
      <c r="BF231" s="157"/>
      <c r="BG231" s="157"/>
      <c r="BH231" s="157"/>
      <c r="BI231" s="157"/>
      <c r="BJ231" s="157"/>
      <c r="BK231" s="157"/>
      <c r="BL231" s="157"/>
      <c r="BM231" s="157"/>
      <c r="BN231" s="157"/>
      <c r="BO231" s="157"/>
      <c r="BP231" s="157"/>
      <c r="BQ231" s="157"/>
      <c r="BR231" s="157"/>
      <c r="BS231" s="157"/>
    </row>
    <row r="232" ht="15.75" customHeight="1">
      <c r="A232" s="155"/>
      <c r="B232" s="155"/>
      <c r="C232" s="155"/>
      <c r="D232" s="155"/>
      <c r="E232" s="156"/>
      <c r="F232" s="156"/>
      <c r="G232" s="155"/>
      <c r="H232" s="155"/>
      <c r="I232" s="155"/>
      <c r="J232" s="156"/>
      <c r="K232" s="156"/>
      <c r="L232" s="155"/>
      <c r="M232" s="155"/>
      <c r="N232" s="155"/>
      <c r="O232" s="156"/>
      <c r="P232" s="156"/>
      <c r="Q232" s="155"/>
      <c r="R232" s="155"/>
      <c r="S232" s="155"/>
      <c r="T232" s="156"/>
      <c r="U232" s="156"/>
      <c r="V232" s="156"/>
      <c r="W232" s="156"/>
      <c r="X232" s="156"/>
      <c r="Y232" s="156"/>
      <c r="Z232" s="156"/>
      <c r="AA232" s="156"/>
      <c r="AB232" s="156"/>
      <c r="AC232" s="155"/>
      <c r="AD232" s="155"/>
      <c r="AE232" s="155"/>
      <c r="AF232" s="155"/>
      <c r="AG232" s="155"/>
      <c r="AH232" s="155"/>
      <c r="AI232" s="155"/>
      <c r="AJ232" s="155"/>
      <c r="AK232" s="156"/>
      <c r="AL232" s="156"/>
      <c r="AM232" s="155"/>
      <c r="AN232" s="155"/>
      <c r="AO232" s="155"/>
      <c r="AP232" s="156"/>
      <c r="AQ232" s="156"/>
      <c r="AR232" s="155"/>
      <c r="AS232" s="155"/>
      <c r="AT232" s="155"/>
      <c r="AU232" s="156"/>
      <c r="AV232" s="156"/>
      <c r="AW232" s="156"/>
      <c r="AX232" s="156"/>
      <c r="AY232" s="156"/>
      <c r="AZ232" s="156"/>
      <c r="BA232" s="156"/>
      <c r="BB232" s="156"/>
      <c r="BC232" s="156"/>
      <c r="BD232" s="157"/>
      <c r="BE232" s="157"/>
      <c r="BF232" s="157"/>
      <c r="BG232" s="157"/>
      <c r="BH232" s="157"/>
      <c r="BI232" s="157"/>
      <c r="BJ232" s="157"/>
      <c r="BK232" s="157"/>
      <c r="BL232" s="157"/>
      <c r="BM232" s="157"/>
      <c r="BN232" s="157"/>
      <c r="BO232" s="157"/>
      <c r="BP232" s="157"/>
      <c r="BQ232" s="157"/>
      <c r="BR232" s="157"/>
      <c r="BS232" s="157"/>
    </row>
    <row r="233" ht="15.75" customHeight="1">
      <c r="A233" s="155"/>
      <c r="B233" s="155"/>
      <c r="C233" s="155"/>
      <c r="D233" s="155"/>
      <c r="E233" s="156"/>
      <c r="F233" s="156"/>
      <c r="G233" s="155"/>
      <c r="H233" s="155"/>
      <c r="I233" s="155"/>
      <c r="J233" s="156"/>
      <c r="K233" s="156"/>
      <c r="L233" s="155"/>
      <c r="M233" s="155"/>
      <c r="N233" s="155"/>
      <c r="O233" s="156"/>
      <c r="P233" s="156"/>
      <c r="Q233" s="155"/>
      <c r="R233" s="155"/>
      <c r="S233" s="155"/>
      <c r="T233" s="156"/>
      <c r="U233" s="156"/>
      <c r="V233" s="156"/>
      <c r="W233" s="156"/>
      <c r="X233" s="156"/>
      <c r="Y233" s="156"/>
      <c r="Z233" s="156"/>
      <c r="AA233" s="156"/>
      <c r="AB233" s="156"/>
      <c r="AC233" s="155"/>
      <c r="AD233" s="155"/>
      <c r="AE233" s="155"/>
      <c r="AF233" s="155"/>
      <c r="AG233" s="155"/>
      <c r="AH233" s="155"/>
      <c r="AI233" s="155"/>
      <c r="AJ233" s="155"/>
      <c r="AK233" s="156"/>
      <c r="AL233" s="156"/>
      <c r="AM233" s="155"/>
      <c r="AN233" s="155"/>
      <c r="AO233" s="155"/>
      <c r="AP233" s="156"/>
      <c r="AQ233" s="156"/>
      <c r="AR233" s="155"/>
      <c r="AS233" s="155"/>
      <c r="AT233" s="155"/>
      <c r="AU233" s="156"/>
      <c r="AV233" s="156"/>
      <c r="AW233" s="156"/>
      <c r="AX233" s="156"/>
      <c r="AY233" s="156"/>
      <c r="AZ233" s="156"/>
      <c r="BA233" s="156"/>
      <c r="BB233" s="156"/>
      <c r="BC233" s="156"/>
      <c r="BD233" s="157"/>
      <c r="BE233" s="157"/>
      <c r="BF233" s="157"/>
      <c r="BG233" s="157"/>
      <c r="BH233" s="157"/>
      <c r="BI233" s="157"/>
      <c r="BJ233" s="157"/>
      <c r="BK233" s="157"/>
      <c r="BL233" s="157"/>
      <c r="BM233" s="157"/>
      <c r="BN233" s="157"/>
      <c r="BO233" s="157"/>
      <c r="BP233" s="157"/>
      <c r="BQ233" s="157"/>
      <c r="BR233" s="157"/>
      <c r="BS233" s="157"/>
    </row>
    <row r="234" ht="15.75" customHeight="1">
      <c r="A234" s="155"/>
      <c r="B234" s="155"/>
      <c r="C234" s="155"/>
      <c r="D234" s="155"/>
      <c r="E234" s="156"/>
      <c r="F234" s="156"/>
      <c r="G234" s="155"/>
      <c r="H234" s="155"/>
      <c r="I234" s="155"/>
      <c r="J234" s="156"/>
      <c r="K234" s="156"/>
      <c r="L234" s="155"/>
      <c r="M234" s="155"/>
      <c r="N234" s="155"/>
      <c r="O234" s="156"/>
      <c r="P234" s="156"/>
      <c r="Q234" s="155"/>
      <c r="R234" s="155"/>
      <c r="S234" s="155"/>
      <c r="T234" s="156"/>
      <c r="U234" s="156"/>
      <c r="V234" s="156"/>
      <c r="W234" s="156"/>
      <c r="X234" s="156"/>
      <c r="Y234" s="156"/>
      <c r="Z234" s="156"/>
      <c r="AA234" s="156"/>
      <c r="AB234" s="156"/>
      <c r="AC234" s="155"/>
      <c r="AD234" s="155"/>
      <c r="AE234" s="155"/>
      <c r="AF234" s="155"/>
      <c r="AG234" s="155"/>
      <c r="AH234" s="155"/>
      <c r="AI234" s="155"/>
      <c r="AJ234" s="155"/>
      <c r="AK234" s="156"/>
      <c r="AL234" s="156"/>
      <c r="AM234" s="155"/>
      <c r="AN234" s="155"/>
      <c r="AO234" s="155"/>
      <c r="AP234" s="156"/>
      <c r="AQ234" s="156"/>
      <c r="AR234" s="155"/>
      <c r="AS234" s="155"/>
      <c r="AT234" s="155"/>
      <c r="AU234" s="156"/>
      <c r="AV234" s="156"/>
      <c r="AW234" s="156"/>
      <c r="AX234" s="156"/>
      <c r="AY234" s="156"/>
      <c r="AZ234" s="156"/>
      <c r="BA234" s="156"/>
      <c r="BB234" s="156"/>
      <c r="BC234" s="156"/>
      <c r="BD234" s="157"/>
      <c r="BE234" s="157"/>
      <c r="BF234" s="157"/>
      <c r="BG234" s="157"/>
      <c r="BH234" s="157"/>
      <c r="BI234" s="157"/>
      <c r="BJ234" s="157"/>
      <c r="BK234" s="157"/>
      <c r="BL234" s="157"/>
      <c r="BM234" s="157"/>
      <c r="BN234" s="157"/>
      <c r="BO234" s="157"/>
      <c r="BP234" s="157"/>
      <c r="BQ234" s="157"/>
      <c r="BR234" s="157"/>
      <c r="BS234" s="157"/>
    </row>
    <row r="235" ht="15.75" customHeight="1">
      <c r="A235" s="155"/>
      <c r="B235" s="155"/>
      <c r="C235" s="155"/>
      <c r="D235" s="155"/>
      <c r="E235" s="156"/>
      <c r="F235" s="156"/>
      <c r="G235" s="155"/>
      <c r="H235" s="155"/>
      <c r="I235" s="155"/>
      <c r="J235" s="156"/>
      <c r="K235" s="156"/>
      <c r="L235" s="155"/>
      <c r="M235" s="155"/>
      <c r="N235" s="155"/>
      <c r="O235" s="156"/>
      <c r="P235" s="156"/>
      <c r="Q235" s="155"/>
      <c r="R235" s="155"/>
      <c r="S235" s="155"/>
      <c r="T235" s="156"/>
      <c r="U235" s="156"/>
      <c r="V235" s="156"/>
      <c r="W235" s="156"/>
      <c r="X235" s="156"/>
      <c r="Y235" s="156"/>
      <c r="Z235" s="156"/>
      <c r="AA235" s="156"/>
      <c r="AB235" s="156"/>
      <c r="AC235" s="155"/>
      <c r="AD235" s="155"/>
      <c r="AE235" s="155"/>
      <c r="AF235" s="155"/>
      <c r="AG235" s="155"/>
      <c r="AH235" s="155"/>
      <c r="AI235" s="155"/>
      <c r="AJ235" s="155"/>
      <c r="AK235" s="156"/>
      <c r="AL235" s="156"/>
      <c r="AM235" s="155"/>
      <c r="AN235" s="155"/>
      <c r="AO235" s="155"/>
      <c r="AP235" s="156"/>
      <c r="AQ235" s="156"/>
      <c r="AR235" s="155"/>
      <c r="AS235" s="155"/>
      <c r="AT235" s="155"/>
      <c r="AU235" s="156"/>
      <c r="AV235" s="156"/>
      <c r="AW235" s="156"/>
      <c r="AX235" s="156"/>
      <c r="AY235" s="156"/>
      <c r="AZ235" s="156"/>
      <c r="BA235" s="156"/>
      <c r="BB235" s="156"/>
      <c r="BC235" s="156"/>
      <c r="BD235" s="157"/>
      <c r="BE235" s="157"/>
      <c r="BF235" s="157"/>
      <c r="BG235" s="157"/>
      <c r="BH235" s="157"/>
      <c r="BI235" s="157"/>
      <c r="BJ235" s="157"/>
      <c r="BK235" s="157"/>
      <c r="BL235" s="157"/>
      <c r="BM235" s="157"/>
      <c r="BN235" s="157"/>
      <c r="BO235" s="157"/>
      <c r="BP235" s="157"/>
      <c r="BQ235" s="157"/>
      <c r="BR235" s="157"/>
      <c r="BS235" s="157"/>
    </row>
    <row r="236" ht="15.75" customHeight="1">
      <c r="A236" s="155"/>
      <c r="B236" s="155"/>
      <c r="C236" s="155"/>
      <c r="D236" s="155"/>
      <c r="E236" s="156"/>
      <c r="F236" s="156"/>
      <c r="G236" s="155"/>
      <c r="H236" s="155"/>
      <c r="I236" s="155"/>
      <c r="J236" s="156"/>
      <c r="K236" s="156"/>
      <c r="L236" s="155"/>
      <c r="M236" s="155"/>
      <c r="N236" s="155"/>
      <c r="O236" s="156"/>
      <c r="P236" s="156"/>
      <c r="Q236" s="155"/>
      <c r="R236" s="155"/>
      <c r="S236" s="155"/>
      <c r="T236" s="156"/>
      <c r="U236" s="156"/>
      <c r="V236" s="156"/>
      <c r="W236" s="156"/>
      <c r="X236" s="156"/>
      <c r="Y236" s="156"/>
      <c r="Z236" s="156"/>
      <c r="AA236" s="156"/>
      <c r="AB236" s="156"/>
      <c r="AC236" s="155"/>
      <c r="AD236" s="155"/>
      <c r="AE236" s="155"/>
      <c r="AF236" s="155"/>
      <c r="AG236" s="155"/>
      <c r="AH236" s="155"/>
      <c r="AI236" s="155"/>
      <c r="AJ236" s="155"/>
      <c r="AK236" s="156"/>
      <c r="AL236" s="156"/>
      <c r="AM236" s="155"/>
      <c r="AN236" s="155"/>
      <c r="AO236" s="155"/>
      <c r="AP236" s="156"/>
      <c r="AQ236" s="156"/>
      <c r="AR236" s="155"/>
      <c r="AS236" s="155"/>
      <c r="AT236" s="155"/>
      <c r="AU236" s="156"/>
      <c r="AV236" s="156"/>
      <c r="AW236" s="156"/>
      <c r="AX236" s="156"/>
      <c r="AY236" s="156"/>
      <c r="AZ236" s="156"/>
      <c r="BA236" s="156"/>
      <c r="BB236" s="156"/>
      <c r="BC236" s="156"/>
      <c r="BD236" s="157"/>
      <c r="BE236" s="157"/>
      <c r="BF236" s="157"/>
      <c r="BG236" s="157"/>
      <c r="BH236" s="157"/>
      <c r="BI236" s="157"/>
      <c r="BJ236" s="157"/>
      <c r="BK236" s="157"/>
      <c r="BL236" s="157"/>
      <c r="BM236" s="157"/>
      <c r="BN236" s="157"/>
      <c r="BO236" s="157"/>
      <c r="BP236" s="157"/>
      <c r="BQ236" s="157"/>
      <c r="BR236" s="157"/>
      <c r="BS236" s="157"/>
    </row>
    <row r="237" ht="15.75" customHeight="1">
      <c r="A237" s="155"/>
      <c r="B237" s="155"/>
      <c r="C237" s="155"/>
      <c r="D237" s="155"/>
      <c r="E237" s="156"/>
      <c r="F237" s="156"/>
      <c r="G237" s="155"/>
      <c r="H237" s="155"/>
      <c r="I237" s="155"/>
      <c r="J237" s="156"/>
      <c r="K237" s="156"/>
      <c r="L237" s="155"/>
      <c r="M237" s="155"/>
      <c r="N237" s="155"/>
      <c r="O237" s="156"/>
      <c r="P237" s="156"/>
      <c r="Q237" s="155"/>
      <c r="R237" s="155"/>
      <c r="S237" s="155"/>
      <c r="T237" s="156"/>
      <c r="U237" s="156"/>
      <c r="V237" s="156"/>
      <c r="W237" s="156"/>
      <c r="X237" s="156"/>
      <c r="Y237" s="156"/>
      <c r="Z237" s="156"/>
      <c r="AA237" s="156"/>
      <c r="AB237" s="156"/>
      <c r="AC237" s="155"/>
      <c r="AD237" s="155"/>
      <c r="AE237" s="155"/>
      <c r="AF237" s="155"/>
      <c r="AG237" s="155"/>
      <c r="AH237" s="155"/>
      <c r="AI237" s="155"/>
      <c r="AJ237" s="155"/>
      <c r="AK237" s="156"/>
      <c r="AL237" s="156"/>
      <c r="AM237" s="155"/>
      <c r="AN237" s="155"/>
      <c r="AO237" s="155"/>
      <c r="AP237" s="156"/>
      <c r="AQ237" s="156"/>
      <c r="AR237" s="155"/>
      <c r="AS237" s="155"/>
      <c r="AT237" s="155"/>
      <c r="AU237" s="156"/>
      <c r="AV237" s="156"/>
      <c r="AW237" s="156"/>
      <c r="AX237" s="156"/>
      <c r="AY237" s="156"/>
      <c r="AZ237" s="156"/>
      <c r="BA237" s="156"/>
      <c r="BB237" s="156"/>
      <c r="BC237" s="156"/>
      <c r="BD237" s="157"/>
      <c r="BE237" s="157"/>
      <c r="BF237" s="157"/>
      <c r="BG237" s="157"/>
      <c r="BH237" s="157"/>
      <c r="BI237" s="157"/>
      <c r="BJ237" s="157"/>
      <c r="BK237" s="157"/>
      <c r="BL237" s="157"/>
      <c r="BM237" s="157"/>
      <c r="BN237" s="157"/>
      <c r="BO237" s="157"/>
      <c r="BP237" s="157"/>
      <c r="BQ237" s="157"/>
      <c r="BR237" s="157"/>
      <c r="BS237" s="157"/>
    </row>
    <row r="238" ht="15.75" customHeight="1">
      <c r="A238" s="155"/>
      <c r="B238" s="155"/>
      <c r="C238" s="155"/>
      <c r="D238" s="155"/>
      <c r="E238" s="156"/>
      <c r="F238" s="156"/>
      <c r="G238" s="155"/>
      <c r="H238" s="155"/>
      <c r="I238" s="155"/>
      <c r="J238" s="156"/>
      <c r="K238" s="156"/>
      <c r="L238" s="155"/>
      <c r="M238" s="155"/>
      <c r="N238" s="155"/>
      <c r="O238" s="156"/>
      <c r="P238" s="156"/>
      <c r="Q238" s="155"/>
      <c r="R238" s="155"/>
      <c r="S238" s="155"/>
      <c r="T238" s="156"/>
      <c r="U238" s="156"/>
      <c r="V238" s="156"/>
      <c r="W238" s="156"/>
      <c r="X238" s="156"/>
      <c r="Y238" s="156"/>
      <c r="Z238" s="156"/>
      <c r="AA238" s="156"/>
      <c r="AB238" s="156"/>
      <c r="AC238" s="155"/>
      <c r="AD238" s="155"/>
      <c r="AE238" s="155"/>
      <c r="AF238" s="155"/>
      <c r="AG238" s="155"/>
      <c r="AH238" s="155"/>
      <c r="AI238" s="155"/>
      <c r="AJ238" s="155"/>
      <c r="AK238" s="156"/>
      <c r="AL238" s="156"/>
      <c r="AM238" s="155"/>
      <c r="AN238" s="155"/>
      <c r="AO238" s="155"/>
      <c r="AP238" s="156"/>
      <c r="AQ238" s="156"/>
      <c r="AR238" s="155"/>
      <c r="AS238" s="155"/>
      <c r="AT238" s="155"/>
      <c r="AU238" s="156"/>
      <c r="AV238" s="156"/>
      <c r="AW238" s="156"/>
      <c r="AX238" s="156"/>
      <c r="AY238" s="156"/>
      <c r="AZ238" s="156"/>
      <c r="BA238" s="156"/>
      <c r="BB238" s="156"/>
      <c r="BC238" s="156"/>
      <c r="BD238" s="157"/>
      <c r="BE238" s="157"/>
      <c r="BF238" s="157"/>
      <c r="BG238" s="157"/>
      <c r="BH238" s="157"/>
      <c r="BI238" s="157"/>
      <c r="BJ238" s="157"/>
      <c r="BK238" s="157"/>
      <c r="BL238" s="157"/>
      <c r="BM238" s="157"/>
      <c r="BN238" s="157"/>
      <c r="BO238" s="157"/>
      <c r="BP238" s="157"/>
      <c r="BQ238" s="157"/>
      <c r="BR238" s="157"/>
      <c r="BS238" s="157"/>
    </row>
    <row r="239" ht="15.75" customHeight="1">
      <c r="A239" s="155"/>
      <c r="B239" s="155"/>
      <c r="C239" s="155"/>
      <c r="D239" s="155"/>
      <c r="E239" s="156"/>
      <c r="F239" s="156"/>
      <c r="G239" s="155"/>
      <c r="H239" s="155"/>
      <c r="I239" s="155"/>
      <c r="J239" s="156"/>
      <c r="K239" s="156"/>
      <c r="L239" s="155"/>
      <c r="M239" s="155"/>
      <c r="N239" s="155"/>
      <c r="O239" s="156"/>
      <c r="P239" s="156"/>
      <c r="Q239" s="155"/>
      <c r="R239" s="155"/>
      <c r="S239" s="155"/>
      <c r="T239" s="156"/>
      <c r="U239" s="156"/>
      <c r="V239" s="156"/>
      <c r="W239" s="156"/>
      <c r="X239" s="156"/>
      <c r="Y239" s="156"/>
      <c r="Z239" s="156"/>
      <c r="AA239" s="156"/>
      <c r="AB239" s="156"/>
      <c r="AC239" s="155"/>
      <c r="AD239" s="155"/>
      <c r="AE239" s="155"/>
      <c r="AF239" s="155"/>
      <c r="AG239" s="155"/>
      <c r="AH239" s="155"/>
      <c r="AI239" s="155"/>
      <c r="AJ239" s="155"/>
      <c r="AK239" s="156"/>
      <c r="AL239" s="156"/>
      <c r="AM239" s="155"/>
      <c r="AN239" s="155"/>
      <c r="AO239" s="155"/>
      <c r="AP239" s="156"/>
      <c r="AQ239" s="156"/>
      <c r="AR239" s="155"/>
      <c r="AS239" s="155"/>
      <c r="AT239" s="155"/>
      <c r="AU239" s="156"/>
      <c r="AV239" s="156"/>
      <c r="AW239" s="156"/>
      <c r="AX239" s="156"/>
      <c r="AY239" s="156"/>
      <c r="AZ239" s="156"/>
      <c r="BA239" s="156"/>
      <c r="BB239" s="156"/>
      <c r="BC239" s="156"/>
      <c r="BD239" s="157"/>
      <c r="BE239" s="157"/>
      <c r="BF239" s="157"/>
      <c r="BG239" s="157"/>
      <c r="BH239" s="157"/>
      <c r="BI239" s="157"/>
      <c r="BJ239" s="157"/>
      <c r="BK239" s="157"/>
      <c r="BL239" s="157"/>
      <c r="BM239" s="157"/>
      <c r="BN239" s="157"/>
      <c r="BO239" s="157"/>
      <c r="BP239" s="157"/>
      <c r="BQ239" s="157"/>
      <c r="BR239" s="157"/>
      <c r="BS239" s="157"/>
    </row>
    <row r="240" ht="15.75" customHeight="1">
      <c r="A240" s="155"/>
      <c r="B240" s="155"/>
      <c r="C240" s="155"/>
      <c r="D240" s="155"/>
      <c r="E240" s="156"/>
      <c r="F240" s="156"/>
      <c r="G240" s="155"/>
      <c r="H240" s="155"/>
      <c r="I240" s="155"/>
      <c r="J240" s="156"/>
      <c r="K240" s="156"/>
      <c r="L240" s="155"/>
      <c r="M240" s="155"/>
      <c r="N240" s="155"/>
      <c r="O240" s="156"/>
      <c r="P240" s="156"/>
      <c r="Q240" s="155"/>
      <c r="R240" s="155"/>
      <c r="S240" s="155"/>
      <c r="T240" s="156"/>
      <c r="U240" s="156"/>
      <c r="V240" s="156"/>
      <c r="W240" s="156"/>
      <c r="X240" s="156"/>
      <c r="Y240" s="156"/>
      <c r="Z240" s="156"/>
      <c r="AA240" s="156"/>
      <c r="AB240" s="156"/>
      <c r="AC240" s="155"/>
      <c r="AD240" s="155"/>
      <c r="AE240" s="155"/>
      <c r="AF240" s="155"/>
      <c r="AG240" s="155"/>
      <c r="AH240" s="155"/>
      <c r="AI240" s="155"/>
      <c r="AJ240" s="155"/>
      <c r="AK240" s="156"/>
      <c r="AL240" s="156"/>
      <c r="AM240" s="155"/>
      <c r="AN240" s="155"/>
      <c r="AO240" s="155"/>
      <c r="AP240" s="156"/>
      <c r="AQ240" s="156"/>
      <c r="AR240" s="155"/>
      <c r="AS240" s="155"/>
      <c r="AT240" s="155"/>
      <c r="AU240" s="156"/>
      <c r="AV240" s="156"/>
      <c r="AW240" s="156"/>
      <c r="AX240" s="156"/>
      <c r="AY240" s="156"/>
      <c r="AZ240" s="156"/>
      <c r="BA240" s="156"/>
      <c r="BB240" s="156"/>
      <c r="BC240" s="156"/>
      <c r="BD240" s="157"/>
      <c r="BE240" s="157"/>
      <c r="BF240" s="157"/>
      <c r="BG240" s="157"/>
      <c r="BH240" s="157"/>
      <c r="BI240" s="157"/>
      <c r="BJ240" s="157"/>
      <c r="BK240" s="157"/>
      <c r="BL240" s="157"/>
      <c r="BM240" s="157"/>
      <c r="BN240" s="157"/>
      <c r="BO240" s="157"/>
      <c r="BP240" s="157"/>
      <c r="BQ240" s="157"/>
      <c r="BR240" s="157"/>
      <c r="BS240" s="157"/>
    </row>
    <row r="241" ht="15.75" customHeight="1">
      <c r="A241" s="155"/>
      <c r="B241" s="155"/>
      <c r="C241" s="155"/>
      <c r="D241" s="155"/>
      <c r="E241" s="156"/>
      <c r="F241" s="156"/>
      <c r="G241" s="155"/>
      <c r="H241" s="155"/>
      <c r="I241" s="155"/>
      <c r="J241" s="156"/>
      <c r="K241" s="156"/>
      <c r="L241" s="155"/>
      <c r="M241" s="155"/>
      <c r="N241" s="155"/>
      <c r="O241" s="156"/>
      <c r="P241" s="156"/>
      <c r="Q241" s="155"/>
      <c r="R241" s="155"/>
      <c r="S241" s="155"/>
      <c r="T241" s="156"/>
      <c r="U241" s="156"/>
      <c r="V241" s="156"/>
      <c r="W241" s="156"/>
      <c r="X241" s="156"/>
      <c r="Y241" s="156"/>
      <c r="Z241" s="156"/>
      <c r="AA241" s="156"/>
      <c r="AB241" s="156"/>
      <c r="AC241" s="155"/>
      <c r="AD241" s="155"/>
      <c r="AE241" s="155"/>
      <c r="AF241" s="155"/>
      <c r="AG241" s="155"/>
      <c r="AH241" s="155"/>
      <c r="AI241" s="155"/>
      <c r="AJ241" s="155"/>
      <c r="AK241" s="156"/>
      <c r="AL241" s="156"/>
      <c r="AM241" s="155"/>
      <c r="AN241" s="155"/>
      <c r="AO241" s="155"/>
      <c r="AP241" s="156"/>
      <c r="AQ241" s="156"/>
      <c r="AR241" s="155"/>
      <c r="AS241" s="155"/>
      <c r="AT241" s="155"/>
      <c r="AU241" s="156"/>
      <c r="AV241" s="156"/>
      <c r="AW241" s="156"/>
      <c r="AX241" s="156"/>
      <c r="AY241" s="156"/>
      <c r="AZ241" s="156"/>
      <c r="BA241" s="156"/>
      <c r="BB241" s="156"/>
      <c r="BC241" s="156"/>
      <c r="BD241" s="157"/>
      <c r="BE241" s="157"/>
      <c r="BF241" s="157"/>
      <c r="BG241" s="157"/>
      <c r="BH241" s="157"/>
      <c r="BI241" s="157"/>
      <c r="BJ241" s="157"/>
      <c r="BK241" s="157"/>
      <c r="BL241" s="157"/>
      <c r="BM241" s="157"/>
      <c r="BN241" s="157"/>
      <c r="BO241" s="157"/>
      <c r="BP241" s="157"/>
      <c r="BQ241" s="157"/>
      <c r="BR241" s="157"/>
      <c r="BS241" s="157"/>
    </row>
    <row r="242" ht="15.75" customHeight="1">
      <c r="A242" s="155"/>
      <c r="B242" s="155"/>
      <c r="C242" s="155"/>
      <c r="D242" s="155"/>
      <c r="E242" s="156"/>
      <c r="F242" s="156"/>
      <c r="G242" s="155"/>
      <c r="H242" s="155"/>
      <c r="I242" s="155"/>
      <c r="J242" s="156"/>
      <c r="K242" s="156"/>
      <c r="L242" s="155"/>
      <c r="M242" s="155"/>
      <c r="N242" s="155"/>
      <c r="O242" s="156"/>
      <c r="P242" s="156"/>
      <c r="Q242" s="155"/>
      <c r="R242" s="155"/>
      <c r="S242" s="155"/>
      <c r="T242" s="156"/>
      <c r="U242" s="156"/>
      <c r="V242" s="156"/>
      <c r="W242" s="156"/>
      <c r="X242" s="156"/>
      <c r="Y242" s="156"/>
      <c r="Z242" s="156"/>
      <c r="AA242" s="156"/>
      <c r="AB242" s="156"/>
      <c r="AC242" s="155"/>
      <c r="AD242" s="155"/>
      <c r="AE242" s="155"/>
      <c r="AF242" s="155"/>
      <c r="AG242" s="155"/>
      <c r="AH242" s="155"/>
      <c r="AI242" s="155"/>
      <c r="AJ242" s="155"/>
      <c r="AK242" s="156"/>
      <c r="AL242" s="156"/>
      <c r="AM242" s="155"/>
      <c r="AN242" s="155"/>
      <c r="AO242" s="155"/>
      <c r="AP242" s="156"/>
      <c r="AQ242" s="156"/>
      <c r="AR242" s="155"/>
      <c r="AS242" s="155"/>
      <c r="AT242" s="155"/>
      <c r="AU242" s="156"/>
      <c r="AV242" s="156"/>
      <c r="AW242" s="156"/>
      <c r="AX242" s="156"/>
      <c r="AY242" s="156"/>
      <c r="AZ242" s="156"/>
      <c r="BA242" s="156"/>
      <c r="BB242" s="156"/>
      <c r="BC242" s="156"/>
      <c r="BD242" s="157"/>
      <c r="BE242" s="157"/>
      <c r="BF242" s="157"/>
      <c r="BG242" s="157"/>
      <c r="BH242" s="157"/>
      <c r="BI242" s="157"/>
      <c r="BJ242" s="157"/>
      <c r="BK242" s="157"/>
      <c r="BL242" s="157"/>
      <c r="BM242" s="157"/>
      <c r="BN242" s="157"/>
      <c r="BO242" s="157"/>
      <c r="BP242" s="157"/>
      <c r="BQ242" s="157"/>
      <c r="BR242" s="157"/>
      <c r="BS242" s="157"/>
    </row>
    <row r="243" ht="15.75" customHeight="1">
      <c r="A243" s="155"/>
      <c r="B243" s="155"/>
      <c r="C243" s="155"/>
      <c r="D243" s="155"/>
      <c r="E243" s="156"/>
      <c r="F243" s="156"/>
      <c r="G243" s="155"/>
      <c r="H243" s="155"/>
      <c r="I243" s="155"/>
      <c r="J243" s="156"/>
      <c r="K243" s="156"/>
      <c r="L243" s="155"/>
      <c r="M243" s="155"/>
      <c r="N243" s="155"/>
      <c r="O243" s="156"/>
      <c r="P243" s="156"/>
      <c r="Q243" s="155"/>
      <c r="R243" s="155"/>
      <c r="S243" s="155"/>
      <c r="T243" s="156"/>
      <c r="U243" s="156"/>
      <c r="V243" s="156"/>
      <c r="W243" s="156"/>
      <c r="X243" s="156"/>
      <c r="Y243" s="156"/>
      <c r="Z243" s="156"/>
      <c r="AA243" s="156"/>
      <c r="AB243" s="156"/>
      <c r="AC243" s="155"/>
      <c r="AD243" s="155"/>
      <c r="AE243" s="155"/>
      <c r="AF243" s="155"/>
      <c r="AG243" s="155"/>
      <c r="AH243" s="155"/>
      <c r="AI243" s="155"/>
      <c r="AJ243" s="155"/>
      <c r="AK243" s="156"/>
      <c r="AL243" s="156"/>
      <c r="AM243" s="155"/>
      <c r="AN243" s="155"/>
      <c r="AO243" s="155"/>
      <c r="AP243" s="156"/>
      <c r="AQ243" s="156"/>
      <c r="AR243" s="155"/>
      <c r="AS243" s="155"/>
      <c r="AT243" s="155"/>
      <c r="AU243" s="156"/>
      <c r="AV243" s="156"/>
      <c r="AW243" s="156"/>
      <c r="AX243" s="156"/>
      <c r="AY243" s="156"/>
      <c r="AZ243" s="156"/>
      <c r="BA243" s="156"/>
      <c r="BB243" s="156"/>
      <c r="BC243" s="156"/>
      <c r="BD243" s="157"/>
      <c r="BE243" s="157"/>
      <c r="BF243" s="157"/>
      <c r="BG243" s="157"/>
      <c r="BH243" s="157"/>
      <c r="BI243" s="157"/>
      <c r="BJ243" s="157"/>
      <c r="BK243" s="157"/>
      <c r="BL243" s="157"/>
      <c r="BM243" s="157"/>
      <c r="BN243" s="157"/>
      <c r="BO243" s="157"/>
      <c r="BP243" s="157"/>
      <c r="BQ243" s="157"/>
      <c r="BR243" s="157"/>
      <c r="BS243" s="157"/>
    </row>
    <row r="244" ht="15.75" customHeight="1">
      <c r="A244" s="155"/>
      <c r="B244" s="155"/>
      <c r="C244" s="155"/>
      <c r="D244" s="155"/>
      <c r="E244" s="156"/>
      <c r="F244" s="156"/>
      <c r="G244" s="155"/>
      <c r="H244" s="155"/>
      <c r="I244" s="155"/>
      <c r="J244" s="156"/>
      <c r="K244" s="156"/>
      <c r="L244" s="155"/>
      <c r="M244" s="155"/>
      <c r="N244" s="155"/>
      <c r="O244" s="156"/>
      <c r="P244" s="156"/>
      <c r="Q244" s="155"/>
      <c r="R244" s="155"/>
      <c r="S244" s="155"/>
      <c r="T244" s="156"/>
      <c r="U244" s="156"/>
      <c r="V244" s="156"/>
      <c r="W244" s="156"/>
      <c r="X244" s="156"/>
      <c r="Y244" s="156"/>
      <c r="Z244" s="156"/>
      <c r="AA244" s="156"/>
      <c r="AB244" s="156"/>
      <c r="AC244" s="155"/>
      <c r="AD244" s="155"/>
      <c r="AE244" s="155"/>
      <c r="AF244" s="155"/>
      <c r="AG244" s="155"/>
      <c r="AH244" s="155"/>
      <c r="AI244" s="155"/>
      <c r="AJ244" s="155"/>
      <c r="AK244" s="156"/>
      <c r="AL244" s="156"/>
      <c r="AM244" s="155"/>
      <c r="AN244" s="155"/>
      <c r="AO244" s="155"/>
      <c r="AP244" s="156"/>
      <c r="AQ244" s="156"/>
      <c r="AR244" s="155"/>
      <c r="AS244" s="155"/>
      <c r="AT244" s="155"/>
      <c r="AU244" s="156"/>
      <c r="AV244" s="156"/>
      <c r="AW244" s="156"/>
      <c r="AX244" s="156"/>
      <c r="AY244" s="156"/>
      <c r="AZ244" s="156"/>
      <c r="BA244" s="156"/>
      <c r="BB244" s="156"/>
      <c r="BC244" s="156"/>
      <c r="BD244" s="157"/>
      <c r="BE244" s="157"/>
      <c r="BF244" s="157"/>
      <c r="BG244" s="157"/>
      <c r="BH244" s="157"/>
      <c r="BI244" s="157"/>
      <c r="BJ244" s="157"/>
      <c r="BK244" s="157"/>
      <c r="BL244" s="157"/>
      <c r="BM244" s="157"/>
      <c r="BN244" s="157"/>
      <c r="BO244" s="157"/>
      <c r="BP244" s="157"/>
      <c r="BQ244" s="157"/>
      <c r="BR244" s="157"/>
      <c r="BS244" s="157"/>
    </row>
    <row r="245" ht="15.75" customHeight="1">
      <c r="A245" s="155"/>
      <c r="B245" s="155"/>
      <c r="C245" s="155"/>
      <c r="D245" s="155"/>
      <c r="E245" s="156"/>
      <c r="F245" s="156"/>
      <c r="G245" s="155"/>
      <c r="H245" s="155"/>
      <c r="I245" s="155"/>
      <c r="J245" s="156"/>
      <c r="K245" s="156"/>
      <c r="L245" s="155"/>
      <c r="M245" s="155"/>
      <c r="N245" s="155"/>
      <c r="O245" s="156"/>
      <c r="P245" s="156"/>
      <c r="Q245" s="155"/>
      <c r="R245" s="155"/>
      <c r="S245" s="155"/>
      <c r="T245" s="156"/>
      <c r="U245" s="156"/>
      <c r="V245" s="156"/>
      <c r="W245" s="156"/>
      <c r="X245" s="156"/>
      <c r="Y245" s="156"/>
      <c r="Z245" s="156"/>
      <c r="AA245" s="156"/>
      <c r="AB245" s="156"/>
      <c r="AC245" s="155"/>
      <c r="AD245" s="155"/>
      <c r="AE245" s="155"/>
      <c r="AF245" s="155"/>
      <c r="AG245" s="155"/>
      <c r="AH245" s="155"/>
      <c r="AI245" s="155"/>
      <c r="AJ245" s="155"/>
      <c r="AK245" s="156"/>
      <c r="AL245" s="156"/>
      <c r="AM245" s="155"/>
      <c r="AN245" s="155"/>
      <c r="AO245" s="155"/>
      <c r="AP245" s="156"/>
      <c r="AQ245" s="156"/>
      <c r="AR245" s="155"/>
      <c r="AS245" s="155"/>
      <c r="AT245" s="155"/>
      <c r="AU245" s="156"/>
      <c r="AV245" s="156"/>
      <c r="AW245" s="156"/>
      <c r="AX245" s="156"/>
      <c r="AY245" s="156"/>
      <c r="AZ245" s="156"/>
      <c r="BA245" s="156"/>
      <c r="BB245" s="156"/>
      <c r="BC245" s="156"/>
      <c r="BD245" s="157"/>
      <c r="BE245" s="157"/>
      <c r="BF245" s="157"/>
      <c r="BG245" s="157"/>
      <c r="BH245" s="157"/>
      <c r="BI245" s="157"/>
      <c r="BJ245" s="157"/>
      <c r="BK245" s="157"/>
      <c r="BL245" s="157"/>
      <c r="BM245" s="157"/>
      <c r="BN245" s="157"/>
      <c r="BO245" s="157"/>
      <c r="BP245" s="157"/>
      <c r="BQ245" s="157"/>
      <c r="BR245" s="157"/>
      <c r="BS245" s="157"/>
    </row>
    <row r="246" ht="15.75" customHeight="1">
      <c r="A246" s="155"/>
      <c r="B246" s="155"/>
      <c r="C246" s="155"/>
      <c r="D246" s="155"/>
      <c r="E246" s="156"/>
      <c r="F246" s="156"/>
      <c r="G246" s="155"/>
      <c r="H246" s="155"/>
      <c r="I246" s="155"/>
      <c r="J246" s="156"/>
      <c r="K246" s="156"/>
      <c r="L246" s="155"/>
      <c r="M246" s="155"/>
      <c r="N246" s="155"/>
      <c r="O246" s="156"/>
      <c r="P246" s="156"/>
      <c r="Q246" s="155"/>
      <c r="R246" s="155"/>
      <c r="S246" s="155"/>
      <c r="T246" s="156"/>
      <c r="U246" s="156"/>
      <c r="V246" s="156"/>
      <c r="W246" s="156"/>
      <c r="X246" s="156"/>
      <c r="Y246" s="156"/>
      <c r="Z246" s="156"/>
      <c r="AA246" s="156"/>
      <c r="AB246" s="156"/>
      <c r="AC246" s="155"/>
      <c r="AD246" s="155"/>
      <c r="AE246" s="155"/>
      <c r="AF246" s="155"/>
      <c r="AG246" s="155"/>
      <c r="AH246" s="155"/>
      <c r="AI246" s="155"/>
      <c r="AJ246" s="155"/>
      <c r="AK246" s="156"/>
      <c r="AL246" s="156"/>
      <c r="AM246" s="155"/>
      <c r="AN246" s="155"/>
      <c r="AO246" s="155"/>
      <c r="AP246" s="156"/>
      <c r="AQ246" s="156"/>
      <c r="AR246" s="155"/>
      <c r="AS246" s="155"/>
      <c r="AT246" s="155"/>
      <c r="AU246" s="156"/>
      <c r="AV246" s="156"/>
      <c r="AW246" s="156"/>
      <c r="AX246" s="156"/>
      <c r="AY246" s="156"/>
      <c r="AZ246" s="156"/>
      <c r="BA246" s="156"/>
      <c r="BB246" s="156"/>
      <c r="BC246" s="156"/>
      <c r="BD246" s="157"/>
      <c r="BE246" s="157"/>
      <c r="BF246" s="157"/>
      <c r="BG246" s="157"/>
      <c r="BH246" s="157"/>
      <c r="BI246" s="157"/>
      <c r="BJ246" s="157"/>
      <c r="BK246" s="157"/>
      <c r="BL246" s="157"/>
      <c r="BM246" s="157"/>
      <c r="BN246" s="157"/>
      <c r="BO246" s="157"/>
      <c r="BP246" s="157"/>
      <c r="BQ246" s="157"/>
      <c r="BR246" s="157"/>
      <c r="BS246" s="157"/>
    </row>
    <row r="247" ht="15.75" customHeight="1">
      <c r="A247" s="155"/>
      <c r="B247" s="155"/>
      <c r="C247" s="155"/>
      <c r="D247" s="155"/>
      <c r="E247" s="156"/>
      <c r="F247" s="156"/>
      <c r="G247" s="155"/>
      <c r="H247" s="155"/>
      <c r="I247" s="155"/>
      <c r="J247" s="156"/>
      <c r="K247" s="156"/>
      <c r="L247" s="155"/>
      <c r="M247" s="155"/>
      <c r="N247" s="155"/>
      <c r="O247" s="156"/>
      <c r="P247" s="156"/>
      <c r="Q247" s="155"/>
      <c r="R247" s="155"/>
      <c r="S247" s="155"/>
      <c r="T247" s="156"/>
      <c r="U247" s="156"/>
      <c r="V247" s="156"/>
      <c r="W247" s="156"/>
      <c r="X247" s="156"/>
      <c r="Y247" s="156"/>
      <c r="Z247" s="156"/>
      <c r="AA247" s="156"/>
      <c r="AB247" s="156"/>
      <c r="AC247" s="155"/>
      <c r="AD247" s="155"/>
      <c r="AE247" s="155"/>
      <c r="AF247" s="155"/>
      <c r="AG247" s="155"/>
      <c r="AH247" s="155"/>
      <c r="AI247" s="155"/>
      <c r="AJ247" s="155"/>
      <c r="AK247" s="156"/>
      <c r="AL247" s="156"/>
      <c r="AM247" s="155"/>
      <c r="AN247" s="155"/>
      <c r="AO247" s="155"/>
      <c r="AP247" s="156"/>
      <c r="AQ247" s="156"/>
      <c r="AR247" s="155"/>
      <c r="AS247" s="155"/>
      <c r="AT247" s="155"/>
      <c r="AU247" s="156"/>
      <c r="AV247" s="156"/>
      <c r="AW247" s="156"/>
      <c r="AX247" s="156"/>
      <c r="AY247" s="156"/>
      <c r="AZ247" s="156"/>
      <c r="BA247" s="156"/>
      <c r="BB247" s="156"/>
      <c r="BC247" s="156"/>
      <c r="BD247" s="157"/>
      <c r="BE247" s="157"/>
      <c r="BF247" s="157"/>
      <c r="BG247" s="157"/>
      <c r="BH247" s="157"/>
      <c r="BI247" s="157"/>
      <c r="BJ247" s="157"/>
      <c r="BK247" s="157"/>
      <c r="BL247" s="157"/>
      <c r="BM247" s="157"/>
      <c r="BN247" s="157"/>
      <c r="BO247" s="157"/>
      <c r="BP247" s="157"/>
      <c r="BQ247" s="157"/>
      <c r="BR247" s="157"/>
      <c r="BS247" s="157"/>
    </row>
    <row r="248" ht="15.75" customHeight="1">
      <c r="A248" s="155"/>
      <c r="B248" s="155"/>
      <c r="C248" s="155"/>
      <c r="D248" s="155"/>
      <c r="E248" s="156"/>
      <c r="F248" s="156"/>
      <c r="G248" s="155"/>
      <c r="H248" s="155"/>
      <c r="I248" s="155"/>
      <c r="J248" s="156"/>
      <c r="K248" s="156"/>
      <c r="L248" s="155"/>
      <c r="M248" s="155"/>
      <c r="N248" s="155"/>
      <c r="O248" s="156"/>
      <c r="P248" s="156"/>
      <c r="Q248" s="155"/>
      <c r="R248" s="155"/>
      <c r="S248" s="155"/>
      <c r="T248" s="156"/>
      <c r="U248" s="156"/>
      <c r="V248" s="156"/>
      <c r="W248" s="156"/>
      <c r="X248" s="156"/>
      <c r="Y248" s="156"/>
      <c r="Z248" s="156"/>
      <c r="AA248" s="156"/>
      <c r="AB248" s="156"/>
      <c r="AC248" s="155"/>
      <c r="AD248" s="155"/>
      <c r="AE248" s="155"/>
      <c r="AF248" s="155"/>
      <c r="AG248" s="155"/>
      <c r="AH248" s="155"/>
      <c r="AI248" s="155"/>
      <c r="AJ248" s="155"/>
      <c r="AK248" s="156"/>
      <c r="AL248" s="156"/>
      <c r="AM248" s="155"/>
      <c r="AN248" s="155"/>
      <c r="AO248" s="155"/>
      <c r="AP248" s="156"/>
      <c r="AQ248" s="156"/>
      <c r="AR248" s="155"/>
      <c r="AS248" s="155"/>
      <c r="AT248" s="155"/>
      <c r="AU248" s="156"/>
      <c r="AV248" s="156"/>
      <c r="AW248" s="156"/>
      <c r="AX248" s="156"/>
      <c r="AY248" s="156"/>
      <c r="AZ248" s="156"/>
      <c r="BA248" s="156"/>
      <c r="BB248" s="156"/>
      <c r="BC248" s="156"/>
      <c r="BD248" s="157"/>
      <c r="BE248" s="157"/>
      <c r="BF248" s="157"/>
      <c r="BG248" s="157"/>
      <c r="BH248" s="157"/>
      <c r="BI248" s="157"/>
      <c r="BJ248" s="157"/>
      <c r="BK248" s="157"/>
      <c r="BL248" s="157"/>
      <c r="BM248" s="157"/>
      <c r="BN248" s="157"/>
      <c r="BO248" s="157"/>
      <c r="BP248" s="157"/>
      <c r="BQ248" s="157"/>
      <c r="BR248" s="157"/>
      <c r="BS248" s="157"/>
    </row>
    <row r="249" ht="15.75" customHeight="1">
      <c r="A249" s="155"/>
      <c r="B249" s="155"/>
      <c r="C249" s="155"/>
      <c r="D249" s="155"/>
      <c r="E249" s="156"/>
      <c r="F249" s="156"/>
      <c r="G249" s="155"/>
      <c r="H249" s="155"/>
      <c r="I249" s="155"/>
      <c r="J249" s="156"/>
      <c r="K249" s="156"/>
      <c r="L249" s="155"/>
      <c r="M249" s="155"/>
      <c r="N249" s="155"/>
      <c r="O249" s="156"/>
      <c r="P249" s="156"/>
      <c r="Q249" s="155"/>
      <c r="R249" s="155"/>
      <c r="S249" s="155"/>
      <c r="T249" s="156"/>
      <c r="U249" s="156"/>
      <c r="V249" s="156"/>
      <c r="W249" s="156"/>
      <c r="X249" s="156"/>
      <c r="Y249" s="156"/>
      <c r="Z249" s="156"/>
      <c r="AA249" s="156"/>
      <c r="AB249" s="156"/>
      <c r="AC249" s="155"/>
      <c r="AD249" s="155"/>
      <c r="AE249" s="155"/>
      <c r="AF249" s="155"/>
      <c r="AG249" s="155"/>
      <c r="AH249" s="155"/>
      <c r="AI249" s="155"/>
      <c r="AJ249" s="155"/>
      <c r="AK249" s="156"/>
      <c r="AL249" s="156"/>
      <c r="AM249" s="155"/>
      <c r="AN249" s="155"/>
      <c r="AO249" s="155"/>
      <c r="AP249" s="156"/>
      <c r="AQ249" s="156"/>
      <c r="AR249" s="155"/>
      <c r="AS249" s="155"/>
      <c r="AT249" s="155"/>
      <c r="AU249" s="156"/>
      <c r="AV249" s="156"/>
      <c r="AW249" s="156"/>
      <c r="AX249" s="156"/>
      <c r="AY249" s="156"/>
      <c r="AZ249" s="156"/>
      <c r="BA249" s="156"/>
      <c r="BB249" s="156"/>
      <c r="BC249" s="156"/>
      <c r="BD249" s="157"/>
      <c r="BE249" s="157"/>
      <c r="BF249" s="157"/>
      <c r="BG249" s="157"/>
      <c r="BH249" s="157"/>
      <c r="BI249" s="157"/>
      <c r="BJ249" s="157"/>
      <c r="BK249" s="157"/>
      <c r="BL249" s="157"/>
      <c r="BM249" s="157"/>
      <c r="BN249" s="157"/>
      <c r="BO249" s="157"/>
      <c r="BP249" s="157"/>
      <c r="BQ249" s="157"/>
      <c r="BR249" s="157"/>
      <c r="BS249" s="157"/>
    </row>
    <row r="250" ht="15.75" customHeight="1">
      <c r="A250" s="155"/>
      <c r="B250" s="155"/>
      <c r="C250" s="155"/>
      <c r="D250" s="155"/>
      <c r="E250" s="156"/>
      <c r="F250" s="156"/>
      <c r="G250" s="155"/>
      <c r="H250" s="155"/>
      <c r="I250" s="155"/>
      <c r="J250" s="156"/>
      <c r="K250" s="156"/>
      <c r="L250" s="155"/>
      <c r="M250" s="155"/>
      <c r="N250" s="155"/>
      <c r="O250" s="156"/>
      <c r="P250" s="156"/>
      <c r="Q250" s="155"/>
      <c r="R250" s="155"/>
      <c r="S250" s="155"/>
      <c r="T250" s="156"/>
      <c r="U250" s="156"/>
      <c r="V250" s="156"/>
      <c r="W250" s="156"/>
      <c r="X250" s="156"/>
      <c r="Y250" s="156"/>
      <c r="Z250" s="156"/>
      <c r="AA250" s="156"/>
      <c r="AB250" s="156"/>
      <c r="AC250" s="155"/>
      <c r="AD250" s="155"/>
      <c r="AE250" s="155"/>
      <c r="AF250" s="155"/>
      <c r="AG250" s="155"/>
      <c r="AH250" s="155"/>
      <c r="AI250" s="155"/>
      <c r="AJ250" s="155"/>
      <c r="AK250" s="156"/>
      <c r="AL250" s="156"/>
      <c r="AM250" s="155"/>
      <c r="AN250" s="155"/>
      <c r="AO250" s="155"/>
      <c r="AP250" s="156"/>
      <c r="AQ250" s="156"/>
      <c r="AR250" s="155"/>
      <c r="AS250" s="155"/>
      <c r="AT250" s="155"/>
      <c r="AU250" s="156"/>
      <c r="AV250" s="156"/>
      <c r="AW250" s="156"/>
      <c r="AX250" s="156"/>
      <c r="AY250" s="156"/>
      <c r="AZ250" s="156"/>
      <c r="BA250" s="156"/>
      <c r="BB250" s="156"/>
      <c r="BC250" s="156"/>
      <c r="BD250" s="157"/>
      <c r="BE250" s="157"/>
      <c r="BF250" s="157"/>
      <c r="BG250" s="157"/>
      <c r="BH250" s="157"/>
      <c r="BI250" s="157"/>
      <c r="BJ250" s="157"/>
      <c r="BK250" s="157"/>
      <c r="BL250" s="157"/>
      <c r="BM250" s="157"/>
      <c r="BN250" s="157"/>
      <c r="BO250" s="157"/>
      <c r="BP250" s="157"/>
      <c r="BQ250" s="157"/>
      <c r="BR250" s="157"/>
      <c r="BS250" s="157"/>
    </row>
    <row r="251" ht="15.75" customHeight="1">
      <c r="A251" s="155"/>
      <c r="B251" s="155"/>
      <c r="C251" s="155"/>
      <c r="D251" s="155"/>
      <c r="E251" s="156"/>
      <c r="F251" s="156"/>
      <c r="G251" s="155"/>
      <c r="H251" s="155"/>
      <c r="I251" s="155"/>
      <c r="J251" s="156"/>
      <c r="K251" s="156"/>
      <c r="L251" s="155"/>
      <c r="M251" s="155"/>
      <c r="N251" s="155"/>
      <c r="O251" s="156"/>
      <c r="P251" s="156"/>
      <c r="Q251" s="155"/>
      <c r="R251" s="155"/>
      <c r="S251" s="155"/>
      <c r="T251" s="156"/>
      <c r="U251" s="156"/>
      <c r="V251" s="156"/>
      <c r="W251" s="156"/>
      <c r="X251" s="156"/>
      <c r="Y251" s="156"/>
      <c r="Z251" s="156"/>
      <c r="AA251" s="156"/>
      <c r="AB251" s="156"/>
      <c r="AC251" s="155"/>
      <c r="AD251" s="155"/>
      <c r="AE251" s="155"/>
      <c r="AF251" s="155"/>
      <c r="AG251" s="155"/>
      <c r="AH251" s="155"/>
      <c r="AI251" s="155"/>
      <c r="AJ251" s="155"/>
      <c r="AK251" s="156"/>
      <c r="AL251" s="156"/>
      <c r="AM251" s="155"/>
      <c r="AN251" s="155"/>
      <c r="AO251" s="155"/>
      <c r="AP251" s="156"/>
      <c r="AQ251" s="156"/>
      <c r="AR251" s="155"/>
      <c r="AS251" s="155"/>
      <c r="AT251" s="155"/>
      <c r="AU251" s="156"/>
      <c r="AV251" s="156"/>
      <c r="AW251" s="156"/>
      <c r="AX251" s="156"/>
      <c r="AY251" s="156"/>
      <c r="AZ251" s="156"/>
      <c r="BA251" s="156"/>
      <c r="BB251" s="156"/>
      <c r="BC251" s="156"/>
      <c r="BD251" s="157"/>
      <c r="BE251" s="157"/>
      <c r="BF251" s="157"/>
      <c r="BG251" s="157"/>
      <c r="BH251" s="157"/>
      <c r="BI251" s="157"/>
      <c r="BJ251" s="157"/>
      <c r="BK251" s="157"/>
      <c r="BL251" s="157"/>
      <c r="BM251" s="157"/>
      <c r="BN251" s="157"/>
      <c r="BO251" s="157"/>
      <c r="BP251" s="157"/>
      <c r="BQ251" s="157"/>
      <c r="BR251" s="157"/>
      <c r="BS251" s="157"/>
    </row>
    <row r="252" ht="15.75" customHeight="1">
      <c r="A252" s="155"/>
      <c r="B252" s="155"/>
      <c r="C252" s="155"/>
      <c r="D252" s="155"/>
      <c r="E252" s="156"/>
      <c r="F252" s="156"/>
      <c r="G252" s="155"/>
      <c r="H252" s="155"/>
      <c r="I252" s="155"/>
      <c r="J252" s="156"/>
      <c r="K252" s="156"/>
      <c r="L252" s="155"/>
      <c r="M252" s="155"/>
      <c r="N252" s="155"/>
      <c r="O252" s="156"/>
      <c r="P252" s="156"/>
      <c r="Q252" s="155"/>
      <c r="R252" s="155"/>
      <c r="S252" s="155"/>
      <c r="T252" s="156"/>
      <c r="U252" s="156"/>
      <c r="V252" s="156"/>
      <c r="W252" s="156"/>
      <c r="X252" s="156"/>
      <c r="Y252" s="156"/>
      <c r="Z252" s="156"/>
      <c r="AA252" s="156"/>
      <c r="AB252" s="156"/>
      <c r="AC252" s="155"/>
      <c r="AD252" s="155"/>
      <c r="AE252" s="155"/>
      <c r="AF252" s="155"/>
      <c r="AG252" s="155"/>
      <c r="AH252" s="155"/>
      <c r="AI252" s="155"/>
      <c r="AJ252" s="155"/>
      <c r="AK252" s="156"/>
      <c r="AL252" s="156"/>
      <c r="AM252" s="155"/>
      <c r="AN252" s="155"/>
      <c r="AO252" s="155"/>
      <c r="AP252" s="156"/>
      <c r="AQ252" s="156"/>
      <c r="AR252" s="155"/>
      <c r="AS252" s="155"/>
      <c r="AT252" s="155"/>
      <c r="AU252" s="156"/>
      <c r="AV252" s="156"/>
      <c r="AW252" s="156"/>
      <c r="AX252" s="156"/>
      <c r="AY252" s="156"/>
      <c r="AZ252" s="156"/>
      <c r="BA252" s="156"/>
      <c r="BB252" s="156"/>
      <c r="BC252" s="156"/>
      <c r="BD252" s="157"/>
      <c r="BE252" s="157"/>
      <c r="BF252" s="157"/>
      <c r="BG252" s="157"/>
      <c r="BH252" s="157"/>
      <c r="BI252" s="157"/>
      <c r="BJ252" s="157"/>
      <c r="BK252" s="157"/>
      <c r="BL252" s="157"/>
      <c r="BM252" s="157"/>
      <c r="BN252" s="157"/>
      <c r="BO252" s="157"/>
      <c r="BP252" s="157"/>
      <c r="BQ252" s="157"/>
      <c r="BR252" s="157"/>
      <c r="BS252" s="157"/>
    </row>
    <row r="253" ht="15.75" customHeight="1">
      <c r="A253" s="155"/>
      <c r="B253" s="155"/>
      <c r="C253" s="155"/>
      <c r="D253" s="155"/>
      <c r="E253" s="156"/>
      <c r="F253" s="156"/>
      <c r="G253" s="155"/>
      <c r="H253" s="155"/>
      <c r="I253" s="155"/>
      <c r="J253" s="156"/>
      <c r="K253" s="156"/>
      <c r="L253" s="155"/>
      <c r="M253" s="155"/>
      <c r="N253" s="155"/>
      <c r="O253" s="156"/>
      <c r="P253" s="156"/>
      <c r="Q253" s="155"/>
      <c r="R253" s="155"/>
      <c r="S253" s="155"/>
      <c r="T253" s="156"/>
      <c r="U253" s="156"/>
      <c r="V253" s="156"/>
      <c r="W253" s="156"/>
      <c r="X253" s="156"/>
      <c r="Y253" s="156"/>
      <c r="Z253" s="156"/>
      <c r="AA253" s="156"/>
      <c r="AB253" s="156"/>
      <c r="AC253" s="155"/>
      <c r="AD253" s="155"/>
      <c r="AE253" s="155"/>
      <c r="AF253" s="155"/>
      <c r="AG253" s="155"/>
      <c r="AH253" s="155"/>
      <c r="AI253" s="155"/>
      <c r="AJ253" s="155"/>
      <c r="AK253" s="156"/>
      <c r="AL253" s="156"/>
      <c r="AM253" s="155"/>
      <c r="AN253" s="155"/>
      <c r="AO253" s="155"/>
      <c r="AP253" s="156"/>
      <c r="AQ253" s="156"/>
      <c r="AR253" s="155"/>
      <c r="AS253" s="155"/>
      <c r="AT253" s="155"/>
      <c r="AU253" s="156"/>
      <c r="AV253" s="156"/>
      <c r="AW253" s="156"/>
      <c r="AX253" s="156"/>
      <c r="AY253" s="156"/>
      <c r="AZ253" s="156"/>
      <c r="BA253" s="156"/>
      <c r="BB253" s="156"/>
      <c r="BC253" s="156"/>
      <c r="BD253" s="157"/>
      <c r="BE253" s="157"/>
      <c r="BF253" s="157"/>
      <c r="BG253" s="157"/>
      <c r="BH253" s="157"/>
      <c r="BI253" s="157"/>
      <c r="BJ253" s="157"/>
      <c r="BK253" s="157"/>
      <c r="BL253" s="157"/>
      <c r="BM253" s="157"/>
      <c r="BN253" s="157"/>
      <c r="BO253" s="157"/>
      <c r="BP253" s="157"/>
      <c r="BQ253" s="157"/>
      <c r="BR253" s="157"/>
      <c r="BS253" s="157"/>
    </row>
    <row r="254" ht="15.75" customHeight="1">
      <c r="A254" s="155"/>
      <c r="B254" s="155"/>
      <c r="C254" s="155"/>
      <c r="D254" s="155"/>
      <c r="E254" s="156"/>
      <c r="F254" s="156"/>
      <c r="G254" s="155"/>
      <c r="H254" s="155"/>
      <c r="I254" s="155"/>
      <c r="J254" s="156"/>
      <c r="K254" s="156"/>
      <c r="L254" s="155"/>
      <c r="M254" s="155"/>
      <c r="N254" s="155"/>
      <c r="O254" s="156"/>
      <c r="P254" s="156"/>
      <c r="Q254" s="155"/>
      <c r="R254" s="155"/>
      <c r="S254" s="155"/>
      <c r="T254" s="156"/>
      <c r="U254" s="156"/>
      <c r="V254" s="156"/>
      <c r="W254" s="156"/>
      <c r="X254" s="156"/>
      <c r="Y254" s="156"/>
      <c r="Z254" s="156"/>
      <c r="AA254" s="156"/>
      <c r="AB254" s="156"/>
      <c r="AC254" s="155"/>
      <c r="AD254" s="155"/>
      <c r="AE254" s="155"/>
      <c r="AF254" s="155"/>
      <c r="AG254" s="155"/>
      <c r="AH254" s="155"/>
      <c r="AI254" s="155"/>
      <c r="AJ254" s="155"/>
      <c r="AK254" s="156"/>
      <c r="AL254" s="156"/>
      <c r="AM254" s="155"/>
      <c r="AN254" s="155"/>
      <c r="AO254" s="155"/>
      <c r="AP254" s="156"/>
      <c r="AQ254" s="156"/>
      <c r="AR254" s="155"/>
      <c r="AS254" s="155"/>
      <c r="AT254" s="155"/>
      <c r="AU254" s="156"/>
      <c r="AV254" s="156"/>
      <c r="AW254" s="156"/>
      <c r="AX254" s="156"/>
      <c r="AY254" s="156"/>
      <c r="AZ254" s="156"/>
      <c r="BA254" s="156"/>
      <c r="BB254" s="156"/>
      <c r="BC254" s="156"/>
      <c r="BD254" s="157"/>
      <c r="BE254" s="157"/>
      <c r="BF254" s="157"/>
      <c r="BG254" s="157"/>
      <c r="BH254" s="157"/>
      <c r="BI254" s="157"/>
      <c r="BJ254" s="157"/>
      <c r="BK254" s="157"/>
      <c r="BL254" s="157"/>
      <c r="BM254" s="157"/>
      <c r="BN254" s="157"/>
      <c r="BO254" s="157"/>
      <c r="BP254" s="157"/>
      <c r="BQ254" s="157"/>
      <c r="BR254" s="157"/>
      <c r="BS254" s="157"/>
    </row>
    <row r="255" ht="15.75" customHeight="1">
      <c r="A255" s="155"/>
      <c r="B255" s="155"/>
      <c r="C255" s="155"/>
      <c r="D255" s="155"/>
      <c r="E255" s="156"/>
      <c r="F255" s="156"/>
      <c r="G255" s="155"/>
      <c r="H255" s="155"/>
      <c r="I255" s="155"/>
      <c r="J255" s="156"/>
      <c r="K255" s="156"/>
      <c r="L255" s="155"/>
      <c r="M255" s="155"/>
      <c r="N255" s="155"/>
      <c r="O255" s="156"/>
      <c r="P255" s="156"/>
      <c r="Q255" s="155"/>
      <c r="R255" s="155"/>
      <c r="S255" s="155"/>
      <c r="T255" s="156"/>
      <c r="U255" s="156"/>
      <c r="V255" s="156"/>
      <c r="W255" s="156"/>
      <c r="X255" s="156"/>
      <c r="Y255" s="156"/>
      <c r="Z255" s="156"/>
      <c r="AA255" s="156"/>
      <c r="AB255" s="156"/>
      <c r="AC255" s="155"/>
      <c r="AD255" s="155"/>
      <c r="AE255" s="155"/>
      <c r="AF255" s="155"/>
      <c r="AG255" s="155"/>
      <c r="AH255" s="155"/>
      <c r="AI255" s="155"/>
      <c r="AJ255" s="155"/>
      <c r="AK255" s="156"/>
      <c r="AL255" s="156"/>
      <c r="AM255" s="155"/>
      <c r="AN255" s="155"/>
      <c r="AO255" s="155"/>
      <c r="AP255" s="156"/>
      <c r="AQ255" s="156"/>
      <c r="AR255" s="155"/>
      <c r="AS255" s="155"/>
      <c r="AT255" s="155"/>
      <c r="AU255" s="156"/>
      <c r="AV255" s="156"/>
      <c r="AW255" s="156"/>
      <c r="AX255" s="156"/>
      <c r="AY255" s="156"/>
      <c r="AZ255" s="156"/>
      <c r="BA255" s="156"/>
      <c r="BB255" s="156"/>
      <c r="BC255" s="156"/>
      <c r="BD255" s="157"/>
      <c r="BE255" s="157"/>
      <c r="BF255" s="157"/>
      <c r="BG255" s="157"/>
      <c r="BH255" s="157"/>
      <c r="BI255" s="157"/>
      <c r="BJ255" s="157"/>
      <c r="BK255" s="157"/>
      <c r="BL255" s="157"/>
      <c r="BM255" s="157"/>
      <c r="BN255" s="157"/>
      <c r="BO255" s="157"/>
      <c r="BP255" s="157"/>
      <c r="BQ255" s="157"/>
      <c r="BR255" s="157"/>
      <c r="BS255" s="157"/>
    </row>
    <row r="256" ht="15.75" customHeight="1">
      <c r="A256" s="155"/>
      <c r="B256" s="155"/>
      <c r="C256" s="155"/>
      <c r="D256" s="155"/>
      <c r="E256" s="156"/>
      <c r="F256" s="156"/>
      <c r="G256" s="155"/>
      <c r="H256" s="155"/>
      <c r="I256" s="155"/>
      <c r="J256" s="156"/>
      <c r="K256" s="156"/>
      <c r="L256" s="155"/>
      <c r="M256" s="155"/>
      <c r="N256" s="155"/>
      <c r="O256" s="156"/>
      <c r="P256" s="156"/>
      <c r="Q256" s="155"/>
      <c r="R256" s="155"/>
      <c r="S256" s="155"/>
      <c r="T256" s="156"/>
      <c r="U256" s="156"/>
      <c r="V256" s="156"/>
      <c r="W256" s="156"/>
      <c r="X256" s="156"/>
      <c r="Y256" s="156"/>
      <c r="Z256" s="156"/>
      <c r="AA256" s="156"/>
      <c r="AB256" s="156"/>
      <c r="AC256" s="155"/>
      <c r="AD256" s="155"/>
      <c r="AE256" s="155"/>
      <c r="AF256" s="155"/>
      <c r="AG256" s="155"/>
      <c r="AH256" s="155"/>
      <c r="AI256" s="155"/>
      <c r="AJ256" s="155"/>
      <c r="AK256" s="156"/>
      <c r="AL256" s="156"/>
      <c r="AM256" s="155"/>
      <c r="AN256" s="155"/>
      <c r="AO256" s="155"/>
      <c r="AP256" s="156"/>
      <c r="AQ256" s="156"/>
      <c r="AR256" s="155"/>
      <c r="AS256" s="155"/>
      <c r="AT256" s="155"/>
      <c r="AU256" s="156"/>
      <c r="AV256" s="156"/>
      <c r="AW256" s="156"/>
      <c r="AX256" s="156"/>
      <c r="AY256" s="156"/>
      <c r="AZ256" s="156"/>
      <c r="BA256" s="156"/>
      <c r="BB256" s="156"/>
      <c r="BC256" s="156"/>
      <c r="BD256" s="157"/>
      <c r="BE256" s="157"/>
      <c r="BF256" s="157"/>
      <c r="BG256" s="157"/>
      <c r="BH256" s="157"/>
      <c r="BI256" s="157"/>
      <c r="BJ256" s="157"/>
      <c r="BK256" s="157"/>
      <c r="BL256" s="157"/>
      <c r="BM256" s="157"/>
      <c r="BN256" s="157"/>
      <c r="BO256" s="157"/>
      <c r="BP256" s="157"/>
      <c r="BQ256" s="157"/>
      <c r="BR256" s="157"/>
      <c r="BS256" s="157"/>
    </row>
    <row r="257" ht="15.75" customHeight="1">
      <c r="A257" s="155"/>
      <c r="B257" s="155"/>
      <c r="C257" s="155"/>
      <c r="D257" s="155"/>
      <c r="E257" s="156"/>
      <c r="F257" s="156"/>
      <c r="G257" s="155"/>
      <c r="H257" s="155"/>
      <c r="I257" s="155"/>
      <c r="J257" s="156"/>
      <c r="K257" s="156"/>
      <c r="L257" s="155"/>
      <c r="M257" s="155"/>
      <c r="N257" s="155"/>
      <c r="O257" s="156"/>
      <c r="P257" s="156"/>
      <c r="Q257" s="155"/>
      <c r="R257" s="155"/>
      <c r="S257" s="155"/>
      <c r="T257" s="156"/>
      <c r="U257" s="156"/>
      <c r="V257" s="156"/>
      <c r="W257" s="156"/>
      <c r="X257" s="156"/>
      <c r="Y257" s="156"/>
      <c r="Z257" s="156"/>
      <c r="AA257" s="156"/>
      <c r="AB257" s="156"/>
      <c r="AC257" s="155"/>
      <c r="AD257" s="155"/>
      <c r="AE257" s="155"/>
      <c r="AF257" s="155"/>
      <c r="AG257" s="155"/>
      <c r="AH257" s="155"/>
      <c r="AI257" s="155"/>
      <c r="AJ257" s="155"/>
      <c r="AK257" s="156"/>
      <c r="AL257" s="156"/>
      <c r="AM257" s="155"/>
      <c r="AN257" s="155"/>
      <c r="AO257" s="155"/>
      <c r="AP257" s="156"/>
      <c r="AQ257" s="156"/>
      <c r="AR257" s="155"/>
      <c r="AS257" s="155"/>
      <c r="AT257" s="155"/>
      <c r="AU257" s="156"/>
      <c r="AV257" s="156"/>
      <c r="AW257" s="156"/>
      <c r="AX257" s="156"/>
      <c r="AY257" s="156"/>
      <c r="AZ257" s="156"/>
      <c r="BA257" s="156"/>
      <c r="BB257" s="156"/>
      <c r="BC257" s="156"/>
      <c r="BD257" s="157"/>
      <c r="BE257" s="157"/>
      <c r="BF257" s="157"/>
      <c r="BG257" s="157"/>
      <c r="BH257" s="157"/>
      <c r="BI257" s="157"/>
      <c r="BJ257" s="157"/>
      <c r="BK257" s="157"/>
      <c r="BL257" s="157"/>
      <c r="BM257" s="157"/>
      <c r="BN257" s="157"/>
      <c r="BO257" s="157"/>
      <c r="BP257" s="157"/>
      <c r="BQ257" s="157"/>
      <c r="BR257" s="157"/>
      <c r="BS257" s="157"/>
    </row>
    <row r="258" ht="15.75" customHeight="1">
      <c r="A258" s="155"/>
      <c r="B258" s="155"/>
      <c r="C258" s="155"/>
      <c r="D258" s="155"/>
      <c r="E258" s="156"/>
      <c r="F258" s="156"/>
      <c r="G258" s="155"/>
      <c r="H258" s="155"/>
      <c r="I258" s="155"/>
      <c r="J258" s="156"/>
      <c r="K258" s="156"/>
      <c r="L258" s="155"/>
      <c r="M258" s="155"/>
      <c r="N258" s="155"/>
      <c r="O258" s="156"/>
      <c r="P258" s="156"/>
      <c r="Q258" s="155"/>
      <c r="R258" s="155"/>
      <c r="S258" s="155"/>
      <c r="T258" s="156"/>
      <c r="U258" s="156"/>
      <c r="V258" s="156"/>
      <c r="W258" s="156"/>
      <c r="X258" s="156"/>
      <c r="Y258" s="156"/>
      <c r="Z258" s="156"/>
      <c r="AA258" s="156"/>
      <c r="AB258" s="156"/>
      <c r="AC258" s="155"/>
      <c r="AD258" s="155"/>
      <c r="AE258" s="155"/>
      <c r="AF258" s="155"/>
      <c r="AG258" s="155"/>
      <c r="AH258" s="155"/>
      <c r="AI258" s="155"/>
      <c r="AJ258" s="155"/>
      <c r="AK258" s="156"/>
      <c r="AL258" s="156"/>
      <c r="AM258" s="155"/>
      <c r="AN258" s="155"/>
      <c r="AO258" s="155"/>
      <c r="AP258" s="156"/>
      <c r="AQ258" s="156"/>
      <c r="AR258" s="155"/>
      <c r="AS258" s="155"/>
      <c r="AT258" s="155"/>
      <c r="AU258" s="156"/>
      <c r="AV258" s="156"/>
      <c r="AW258" s="156"/>
      <c r="AX258" s="156"/>
      <c r="AY258" s="156"/>
      <c r="AZ258" s="156"/>
      <c r="BA258" s="156"/>
      <c r="BB258" s="156"/>
      <c r="BC258" s="156"/>
      <c r="BD258" s="157"/>
      <c r="BE258" s="157"/>
      <c r="BF258" s="157"/>
      <c r="BG258" s="157"/>
      <c r="BH258" s="157"/>
      <c r="BI258" s="157"/>
      <c r="BJ258" s="157"/>
      <c r="BK258" s="157"/>
      <c r="BL258" s="157"/>
      <c r="BM258" s="157"/>
      <c r="BN258" s="157"/>
      <c r="BO258" s="157"/>
      <c r="BP258" s="157"/>
      <c r="BQ258" s="157"/>
      <c r="BR258" s="157"/>
      <c r="BS258" s="157"/>
    </row>
    <row r="259" ht="15.75" customHeight="1">
      <c r="A259" s="155"/>
      <c r="B259" s="155"/>
      <c r="C259" s="155"/>
      <c r="D259" s="155"/>
      <c r="E259" s="156"/>
      <c r="F259" s="156"/>
      <c r="G259" s="155"/>
      <c r="H259" s="155"/>
      <c r="I259" s="155"/>
      <c r="J259" s="156"/>
      <c r="K259" s="156"/>
      <c r="L259" s="155"/>
      <c r="M259" s="155"/>
      <c r="N259" s="155"/>
      <c r="O259" s="156"/>
      <c r="P259" s="156"/>
      <c r="Q259" s="155"/>
      <c r="R259" s="155"/>
      <c r="S259" s="155"/>
      <c r="T259" s="156"/>
      <c r="U259" s="156"/>
      <c r="V259" s="156"/>
      <c r="W259" s="156"/>
      <c r="X259" s="156"/>
      <c r="Y259" s="156"/>
      <c r="Z259" s="156"/>
      <c r="AA259" s="156"/>
      <c r="AB259" s="156"/>
      <c r="AC259" s="155"/>
      <c r="AD259" s="155"/>
      <c r="AE259" s="155"/>
      <c r="AF259" s="155"/>
      <c r="AG259" s="155"/>
      <c r="AH259" s="155"/>
      <c r="AI259" s="155"/>
      <c r="AJ259" s="155"/>
      <c r="AK259" s="156"/>
      <c r="AL259" s="156"/>
      <c r="AM259" s="155"/>
      <c r="AN259" s="155"/>
      <c r="AO259" s="155"/>
      <c r="AP259" s="156"/>
      <c r="AQ259" s="156"/>
      <c r="AR259" s="155"/>
      <c r="AS259" s="155"/>
      <c r="AT259" s="155"/>
      <c r="AU259" s="156"/>
      <c r="AV259" s="156"/>
      <c r="AW259" s="156"/>
      <c r="AX259" s="156"/>
      <c r="AY259" s="156"/>
      <c r="AZ259" s="156"/>
      <c r="BA259" s="156"/>
      <c r="BB259" s="156"/>
      <c r="BC259" s="156"/>
      <c r="BD259" s="157"/>
      <c r="BE259" s="157"/>
      <c r="BF259" s="157"/>
      <c r="BG259" s="157"/>
      <c r="BH259" s="157"/>
      <c r="BI259" s="157"/>
      <c r="BJ259" s="157"/>
      <c r="BK259" s="157"/>
      <c r="BL259" s="157"/>
      <c r="BM259" s="157"/>
      <c r="BN259" s="157"/>
      <c r="BO259" s="157"/>
      <c r="BP259" s="157"/>
      <c r="BQ259" s="157"/>
      <c r="BR259" s="157"/>
      <c r="BS259" s="157"/>
    </row>
    <row r="260" ht="15.75" customHeight="1">
      <c r="A260" s="155"/>
      <c r="B260" s="155"/>
      <c r="C260" s="155"/>
      <c r="D260" s="155"/>
      <c r="E260" s="156"/>
      <c r="F260" s="156"/>
      <c r="G260" s="155"/>
      <c r="H260" s="155"/>
      <c r="I260" s="155"/>
      <c r="J260" s="156"/>
      <c r="K260" s="156"/>
      <c r="L260" s="155"/>
      <c r="M260" s="155"/>
      <c r="N260" s="155"/>
      <c r="O260" s="156"/>
      <c r="P260" s="156"/>
      <c r="Q260" s="155"/>
      <c r="R260" s="155"/>
      <c r="S260" s="155"/>
      <c r="T260" s="156"/>
      <c r="U260" s="156"/>
      <c r="V260" s="156"/>
      <c r="W260" s="156"/>
      <c r="X260" s="156"/>
      <c r="Y260" s="156"/>
      <c r="Z260" s="156"/>
      <c r="AA260" s="156"/>
      <c r="AB260" s="156"/>
      <c r="AC260" s="155"/>
      <c r="AD260" s="155"/>
      <c r="AE260" s="155"/>
      <c r="AF260" s="155"/>
      <c r="AG260" s="155"/>
      <c r="AH260" s="155"/>
      <c r="AI260" s="155"/>
      <c r="AJ260" s="155"/>
      <c r="AK260" s="156"/>
      <c r="AL260" s="156"/>
      <c r="AM260" s="155"/>
      <c r="AN260" s="155"/>
      <c r="AO260" s="155"/>
      <c r="AP260" s="156"/>
      <c r="AQ260" s="156"/>
      <c r="AR260" s="155"/>
      <c r="AS260" s="155"/>
      <c r="AT260" s="155"/>
      <c r="AU260" s="156"/>
      <c r="AV260" s="156"/>
      <c r="AW260" s="156"/>
      <c r="AX260" s="156"/>
      <c r="AY260" s="156"/>
      <c r="AZ260" s="156"/>
      <c r="BA260" s="156"/>
      <c r="BB260" s="156"/>
      <c r="BC260" s="156"/>
      <c r="BD260" s="157"/>
      <c r="BE260" s="157"/>
      <c r="BF260" s="157"/>
      <c r="BG260" s="157"/>
      <c r="BH260" s="157"/>
      <c r="BI260" s="157"/>
      <c r="BJ260" s="157"/>
      <c r="BK260" s="157"/>
      <c r="BL260" s="157"/>
      <c r="BM260" s="157"/>
      <c r="BN260" s="157"/>
      <c r="BO260" s="157"/>
      <c r="BP260" s="157"/>
      <c r="BQ260" s="157"/>
      <c r="BR260" s="157"/>
      <c r="BS260" s="157"/>
    </row>
    <row r="261" ht="15.75" customHeight="1">
      <c r="A261" s="155"/>
      <c r="B261" s="155"/>
      <c r="C261" s="155"/>
      <c r="D261" s="155"/>
      <c r="E261" s="156"/>
      <c r="F261" s="156"/>
      <c r="G261" s="155"/>
      <c r="H261" s="155"/>
      <c r="I261" s="155"/>
      <c r="J261" s="156"/>
      <c r="K261" s="156"/>
      <c r="L261" s="155"/>
      <c r="M261" s="155"/>
      <c r="N261" s="155"/>
      <c r="O261" s="156"/>
      <c r="P261" s="156"/>
      <c r="Q261" s="155"/>
      <c r="R261" s="155"/>
      <c r="S261" s="155"/>
      <c r="T261" s="156"/>
      <c r="U261" s="156"/>
      <c r="V261" s="156"/>
      <c r="W261" s="156"/>
      <c r="X261" s="156"/>
      <c r="Y261" s="156"/>
      <c r="Z261" s="156"/>
      <c r="AA261" s="156"/>
      <c r="AB261" s="156"/>
      <c r="AC261" s="155"/>
      <c r="AD261" s="155"/>
      <c r="AE261" s="155"/>
      <c r="AF261" s="155"/>
      <c r="AG261" s="155"/>
      <c r="AH261" s="155"/>
      <c r="AI261" s="155"/>
      <c r="AJ261" s="155"/>
      <c r="AK261" s="156"/>
      <c r="AL261" s="156"/>
      <c r="AM261" s="155"/>
      <c r="AN261" s="155"/>
      <c r="AO261" s="155"/>
      <c r="AP261" s="156"/>
      <c r="AQ261" s="156"/>
      <c r="AR261" s="155"/>
      <c r="AS261" s="155"/>
      <c r="AT261" s="155"/>
      <c r="AU261" s="156"/>
      <c r="AV261" s="156"/>
      <c r="AW261" s="156"/>
      <c r="AX261" s="156"/>
      <c r="AY261" s="156"/>
      <c r="AZ261" s="156"/>
      <c r="BA261" s="156"/>
      <c r="BB261" s="156"/>
      <c r="BC261" s="156"/>
      <c r="BD261" s="157"/>
      <c r="BE261" s="157"/>
      <c r="BF261" s="157"/>
      <c r="BG261" s="157"/>
      <c r="BH261" s="157"/>
      <c r="BI261" s="157"/>
      <c r="BJ261" s="157"/>
      <c r="BK261" s="157"/>
      <c r="BL261" s="157"/>
      <c r="BM261" s="157"/>
      <c r="BN261" s="157"/>
      <c r="BO261" s="157"/>
      <c r="BP261" s="157"/>
      <c r="BQ261" s="157"/>
      <c r="BR261" s="157"/>
      <c r="BS261" s="157"/>
    </row>
    <row r="262" ht="15.75" customHeight="1">
      <c r="A262" s="155"/>
      <c r="B262" s="155"/>
      <c r="C262" s="155"/>
      <c r="D262" s="155"/>
      <c r="E262" s="156"/>
      <c r="F262" s="156"/>
      <c r="G262" s="155"/>
      <c r="H262" s="155"/>
      <c r="I262" s="155"/>
      <c r="J262" s="156"/>
      <c r="K262" s="156"/>
      <c r="L262" s="155"/>
      <c r="M262" s="155"/>
      <c r="N262" s="155"/>
      <c r="O262" s="156"/>
      <c r="P262" s="156"/>
      <c r="Q262" s="155"/>
      <c r="R262" s="155"/>
      <c r="S262" s="155"/>
      <c r="T262" s="156"/>
      <c r="U262" s="156"/>
      <c r="V262" s="156"/>
      <c r="W262" s="156"/>
      <c r="X262" s="156"/>
      <c r="Y262" s="156"/>
      <c r="Z262" s="156"/>
      <c r="AA262" s="156"/>
      <c r="AB262" s="156"/>
      <c r="AC262" s="155"/>
      <c r="AD262" s="155"/>
      <c r="AE262" s="155"/>
      <c r="AF262" s="155"/>
      <c r="AG262" s="155"/>
      <c r="AH262" s="155"/>
      <c r="AI262" s="155"/>
      <c r="AJ262" s="155"/>
      <c r="AK262" s="156"/>
      <c r="AL262" s="156"/>
      <c r="AM262" s="155"/>
      <c r="AN262" s="155"/>
      <c r="AO262" s="155"/>
      <c r="AP262" s="156"/>
      <c r="AQ262" s="156"/>
      <c r="AR262" s="155"/>
      <c r="AS262" s="155"/>
      <c r="AT262" s="155"/>
      <c r="AU262" s="156"/>
      <c r="AV262" s="156"/>
      <c r="AW262" s="156"/>
      <c r="AX262" s="156"/>
      <c r="AY262" s="156"/>
      <c r="AZ262" s="156"/>
      <c r="BA262" s="156"/>
      <c r="BB262" s="156"/>
      <c r="BC262" s="156"/>
      <c r="BD262" s="157"/>
      <c r="BE262" s="157"/>
      <c r="BF262" s="157"/>
      <c r="BG262" s="157"/>
      <c r="BH262" s="157"/>
      <c r="BI262" s="157"/>
      <c r="BJ262" s="157"/>
      <c r="BK262" s="157"/>
      <c r="BL262" s="157"/>
      <c r="BM262" s="157"/>
      <c r="BN262" s="157"/>
      <c r="BO262" s="157"/>
      <c r="BP262" s="157"/>
      <c r="BQ262" s="157"/>
      <c r="BR262" s="157"/>
      <c r="BS262" s="157"/>
    </row>
    <row r="263" ht="15.75" customHeight="1">
      <c r="A263" s="155"/>
      <c r="B263" s="155"/>
      <c r="C263" s="155"/>
      <c r="D263" s="155"/>
      <c r="E263" s="156"/>
      <c r="F263" s="156"/>
      <c r="G263" s="155"/>
      <c r="H263" s="155"/>
      <c r="I263" s="155"/>
      <c r="J263" s="156"/>
      <c r="K263" s="156"/>
      <c r="L263" s="155"/>
      <c r="M263" s="155"/>
      <c r="N263" s="155"/>
      <c r="O263" s="156"/>
      <c r="P263" s="156"/>
      <c r="Q263" s="155"/>
      <c r="R263" s="155"/>
      <c r="S263" s="155"/>
      <c r="T263" s="156"/>
      <c r="U263" s="156"/>
      <c r="V263" s="156"/>
      <c r="W263" s="156"/>
      <c r="X263" s="156"/>
      <c r="Y263" s="156"/>
      <c r="Z263" s="156"/>
      <c r="AA263" s="156"/>
      <c r="AB263" s="156"/>
      <c r="AC263" s="155"/>
      <c r="AD263" s="155"/>
      <c r="AE263" s="155"/>
      <c r="AF263" s="155"/>
      <c r="AG263" s="155"/>
      <c r="AH263" s="155"/>
      <c r="AI263" s="155"/>
      <c r="AJ263" s="155"/>
      <c r="AK263" s="156"/>
      <c r="AL263" s="156"/>
      <c r="AM263" s="155"/>
      <c r="AN263" s="155"/>
      <c r="AO263" s="155"/>
      <c r="AP263" s="156"/>
      <c r="AQ263" s="156"/>
      <c r="AR263" s="155"/>
      <c r="AS263" s="155"/>
      <c r="AT263" s="155"/>
      <c r="AU263" s="156"/>
      <c r="AV263" s="156"/>
      <c r="AW263" s="156"/>
      <c r="AX263" s="156"/>
      <c r="AY263" s="156"/>
      <c r="AZ263" s="156"/>
      <c r="BA263" s="156"/>
      <c r="BB263" s="156"/>
      <c r="BC263" s="156"/>
      <c r="BD263" s="157"/>
      <c r="BE263" s="157"/>
      <c r="BF263" s="157"/>
      <c r="BG263" s="157"/>
      <c r="BH263" s="157"/>
      <c r="BI263" s="157"/>
      <c r="BJ263" s="157"/>
      <c r="BK263" s="157"/>
      <c r="BL263" s="157"/>
      <c r="BM263" s="157"/>
      <c r="BN263" s="157"/>
      <c r="BO263" s="157"/>
      <c r="BP263" s="157"/>
      <c r="BQ263" s="157"/>
      <c r="BR263" s="157"/>
      <c r="BS263" s="157"/>
    </row>
    <row r="264" ht="15.75" customHeight="1">
      <c r="A264" s="155"/>
      <c r="B264" s="155"/>
      <c r="C264" s="155"/>
      <c r="D264" s="155"/>
      <c r="E264" s="156"/>
      <c r="F264" s="156"/>
      <c r="G264" s="155"/>
      <c r="H264" s="155"/>
      <c r="I264" s="155"/>
      <c r="J264" s="156"/>
      <c r="K264" s="156"/>
      <c r="L264" s="155"/>
      <c r="M264" s="155"/>
      <c r="N264" s="155"/>
      <c r="O264" s="156"/>
      <c r="P264" s="156"/>
      <c r="Q264" s="155"/>
      <c r="R264" s="155"/>
      <c r="S264" s="155"/>
      <c r="T264" s="156"/>
      <c r="U264" s="156"/>
      <c r="V264" s="156"/>
      <c r="W264" s="156"/>
      <c r="X264" s="156"/>
      <c r="Y264" s="156"/>
      <c r="Z264" s="156"/>
      <c r="AA264" s="156"/>
      <c r="AB264" s="156"/>
      <c r="AC264" s="155"/>
      <c r="AD264" s="155"/>
      <c r="AE264" s="155"/>
      <c r="AF264" s="155"/>
      <c r="AG264" s="155"/>
      <c r="AH264" s="155"/>
      <c r="AI264" s="155"/>
      <c r="AJ264" s="155"/>
      <c r="AK264" s="156"/>
      <c r="AL264" s="156"/>
      <c r="AM264" s="155"/>
      <c r="AN264" s="155"/>
      <c r="AO264" s="155"/>
      <c r="AP264" s="156"/>
      <c r="AQ264" s="156"/>
      <c r="AR264" s="155"/>
      <c r="AS264" s="155"/>
      <c r="AT264" s="155"/>
      <c r="AU264" s="156"/>
      <c r="AV264" s="156"/>
      <c r="AW264" s="156"/>
      <c r="AX264" s="156"/>
      <c r="AY264" s="156"/>
      <c r="AZ264" s="156"/>
      <c r="BA264" s="156"/>
      <c r="BB264" s="156"/>
      <c r="BC264" s="156"/>
      <c r="BD264" s="157"/>
      <c r="BE264" s="157"/>
      <c r="BF264" s="157"/>
      <c r="BG264" s="157"/>
      <c r="BH264" s="157"/>
      <c r="BI264" s="157"/>
      <c r="BJ264" s="157"/>
      <c r="BK264" s="157"/>
      <c r="BL264" s="157"/>
      <c r="BM264" s="157"/>
      <c r="BN264" s="157"/>
      <c r="BO264" s="157"/>
      <c r="BP264" s="157"/>
      <c r="BQ264" s="157"/>
      <c r="BR264" s="157"/>
      <c r="BS264" s="157"/>
    </row>
    <row r="265" ht="15.75" customHeight="1">
      <c r="A265" s="155"/>
      <c r="B265" s="155"/>
      <c r="C265" s="155"/>
      <c r="D265" s="155"/>
      <c r="E265" s="156"/>
      <c r="F265" s="156"/>
      <c r="G265" s="155"/>
      <c r="H265" s="155"/>
      <c r="I265" s="155"/>
      <c r="J265" s="156"/>
      <c r="K265" s="156"/>
      <c r="L265" s="155"/>
      <c r="M265" s="155"/>
      <c r="N265" s="155"/>
      <c r="O265" s="156"/>
      <c r="P265" s="156"/>
      <c r="Q265" s="155"/>
      <c r="R265" s="155"/>
      <c r="S265" s="155"/>
      <c r="T265" s="156"/>
      <c r="U265" s="156"/>
      <c r="V265" s="156"/>
      <c r="W265" s="156"/>
      <c r="X265" s="156"/>
      <c r="Y265" s="156"/>
      <c r="Z265" s="156"/>
      <c r="AA265" s="156"/>
      <c r="AB265" s="156"/>
      <c r="AC265" s="155"/>
      <c r="AD265" s="155"/>
      <c r="AE265" s="155"/>
      <c r="AF265" s="155"/>
      <c r="AG265" s="155"/>
      <c r="AH265" s="155"/>
      <c r="AI265" s="155"/>
      <c r="AJ265" s="155"/>
      <c r="AK265" s="156"/>
      <c r="AL265" s="156"/>
      <c r="AM265" s="155"/>
      <c r="AN265" s="155"/>
      <c r="AO265" s="155"/>
      <c r="AP265" s="156"/>
      <c r="AQ265" s="156"/>
      <c r="AR265" s="155"/>
      <c r="AS265" s="155"/>
      <c r="AT265" s="155"/>
      <c r="AU265" s="156"/>
      <c r="AV265" s="156"/>
      <c r="AW265" s="156"/>
      <c r="AX265" s="156"/>
      <c r="AY265" s="156"/>
      <c r="AZ265" s="156"/>
      <c r="BA265" s="156"/>
      <c r="BB265" s="156"/>
      <c r="BC265" s="156"/>
      <c r="BD265" s="157"/>
      <c r="BE265" s="157"/>
      <c r="BF265" s="157"/>
      <c r="BG265" s="157"/>
      <c r="BH265" s="157"/>
      <c r="BI265" s="157"/>
      <c r="BJ265" s="157"/>
      <c r="BK265" s="157"/>
      <c r="BL265" s="157"/>
      <c r="BM265" s="157"/>
      <c r="BN265" s="157"/>
      <c r="BO265" s="157"/>
      <c r="BP265" s="157"/>
      <c r="BQ265" s="157"/>
      <c r="BR265" s="157"/>
      <c r="BS265" s="157"/>
    </row>
    <row r="266" ht="15.75" customHeight="1">
      <c r="A266" s="155"/>
      <c r="B266" s="155"/>
      <c r="C266" s="155"/>
      <c r="D266" s="155"/>
      <c r="E266" s="156"/>
      <c r="F266" s="156"/>
      <c r="G266" s="155"/>
      <c r="H266" s="155"/>
      <c r="I266" s="155"/>
      <c r="J266" s="156"/>
      <c r="K266" s="156"/>
      <c r="L266" s="155"/>
      <c r="M266" s="155"/>
      <c r="N266" s="155"/>
      <c r="O266" s="156"/>
      <c r="P266" s="156"/>
      <c r="Q266" s="155"/>
      <c r="R266" s="155"/>
      <c r="S266" s="155"/>
      <c r="T266" s="156"/>
      <c r="U266" s="156"/>
      <c r="V266" s="156"/>
      <c r="W266" s="156"/>
      <c r="X266" s="156"/>
      <c r="Y266" s="156"/>
      <c r="Z266" s="156"/>
      <c r="AA266" s="156"/>
      <c r="AB266" s="156"/>
      <c r="AC266" s="155"/>
      <c r="AD266" s="155"/>
      <c r="AE266" s="155"/>
      <c r="AF266" s="155"/>
      <c r="AG266" s="155"/>
      <c r="AH266" s="155"/>
      <c r="AI266" s="155"/>
      <c r="AJ266" s="155"/>
      <c r="AK266" s="156"/>
      <c r="AL266" s="156"/>
      <c r="AM266" s="155"/>
      <c r="AN266" s="155"/>
      <c r="AO266" s="155"/>
      <c r="AP266" s="156"/>
      <c r="AQ266" s="156"/>
      <c r="AR266" s="155"/>
      <c r="AS266" s="155"/>
      <c r="AT266" s="155"/>
      <c r="AU266" s="156"/>
      <c r="AV266" s="156"/>
      <c r="AW266" s="156"/>
      <c r="AX266" s="156"/>
      <c r="AY266" s="156"/>
      <c r="AZ266" s="156"/>
      <c r="BA266" s="156"/>
      <c r="BB266" s="156"/>
      <c r="BC266" s="156"/>
      <c r="BD266" s="157"/>
      <c r="BE266" s="157"/>
      <c r="BF266" s="157"/>
      <c r="BG266" s="157"/>
      <c r="BH266" s="157"/>
      <c r="BI266" s="157"/>
      <c r="BJ266" s="157"/>
      <c r="BK266" s="157"/>
      <c r="BL266" s="157"/>
      <c r="BM266" s="157"/>
      <c r="BN266" s="157"/>
      <c r="BO266" s="157"/>
      <c r="BP266" s="157"/>
      <c r="BQ266" s="157"/>
      <c r="BR266" s="157"/>
      <c r="BS266" s="157"/>
    </row>
    <row r="267" ht="15.75" customHeight="1">
      <c r="A267" s="155"/>
      <c r="B267" s="155"/>
      <c r="C267" s="155"/>
      <c r="D267" s="155"/>
      <c r="E267" s="156"/>
      <c r="F267" s="156"/>
      <c r="G267" s="155"/>
      <c r="H267" s="155"/>
      <c r="I267" s="155"/>
      <c r="J267" s="156"/>
      <c r="K267" s="156"/>
      <c r="L267" s="155"/>
      <c r="M267" s="155"/>
      <c r="N267" s="155"/>
      <c r="O267" s="156"/>
      <c r="P267" s="156"/>
      <c r="Q267" s="155"/>
      <c r="R267" s="155"/>
      <c r="S267" s="155"/>
      <c r="T267" s="156"/>
      <c r="U267" s="156"/>
      <c r="V267" s="156"/>
      <c r="W267" s="156"/>
      <c r="X267" s="156"/>
      <c r="Y267" s="156"/>
      <c r="Z267" s="156"/>
      <c r="AA267" s="156"/>
      <c r="AB267" s="156"/>
      <c r="AC267" s="155"/>
      <c r="AD267" s="155"/>
      <c r="AE267" s="155"/>
      <c r="AF267" s="155"/>
      <c r="AG267" s="155"/>
      <c r="AH267" s="155"/>
      <c r="AI267" s="155"/>
      <c r="AJ267" s="155"/>
      <c r="AK267" s="156"/>
      <c r="AL267" s="156"/>
      <c r="AM267" s="155"/>
      <c r="AN267" s="155"/>
      <c r="AO267" s="155"/>
      <c r="AP267" s="156"/>
      <c r="AQ267" s="156"/>
      <c r="AR267" s="155"/>
      <c r="AS267" s="155"/>
      <c r="AT267" s="155"/>
      <c r="AU267" s="156"/>
      <c r="AV267" s="156"/>
      <c r="AW267" s="156"/>
      <c r="AX267" s="156"/>
      <c r="AY267" s="156"/>
      <c r="AZ267" s="156"/>
      <c r="BA267" s="156"/>
      <c r="BB267" s="156"/>
      <c r="BC267" s="156"/>
      <c r="BD267" s="157"/>
      <c r="BE267" s="157"/>
      <c r="BF267" s="157"/>
      <c r="BG267" s="157"/>
      <c r="BH267" s="157"/>
      <c r="BI267" s="157"/>
      <c r="BJ267" s="157"/>
      <c r="BK267" s="157"/>
      <c r="BL267" s="157"/>
      <c r="BM267" s="157"/>
      <c r="BN267" s="157"/>
      <c r="BO267" s="157"/>
      <c r="BP267" s="157"/>
      <c r="BQ267" s="157"/>
      <c r="BR267" s="157"/>
      <c r="BS267" s="157"/>
    </row>
    <row r="268" ht="15.75" customHeight="1">
      <c r="A268" s="155"/>
      <c r="B268" s="155"/>
      <c r="C268" s="155"/>
      <c r="D268" s="155"/>
      <c r="E268" s="156"/>
      <c r="F268" s="156"/>
      <c r="G268" s="155"/>
      <c r="H268" s="155"/>
      <c r="I268" s="155"/>
      <c r="J268" s="156"/>
      <c r="K268" s="156"/>
      <c r="L268" s="155"/>
      <c r="M268" s="155"/>
      <c r="N268" s="155"/>
      <c r="O268" s="156"/>
      <c r="P268" s="156"/>
      <c r="Q268" s="155"/>
      <c r="R268" s="155"/>
      <c r="S268" s="155"/>
      <c r="T268" s="156"/>
      <c r="U268" s="156"/>
      <c r="V268" s="156"/>
      <c r="W268" s="156"/>
      <c r="X268" s="156"/>
      <c r="Y268" s="156"/>
      <c r="Z268" s="156"/>
      <c r="AA268" s="156"/>
      <c r="AB268" s="156"/>
      <c r="AC268" s="155"/>
      <c r="AD268" s="155"/>
      <c r="AE268" s="155"/>
      <c r="AF268" s="155"/>
      <c r="AG268" s="155"/>
      <c r="AH268" s="155"/>
      <c r="AI268" s="155"/>
      <c r="AJ268" s="155"/>
      <c r="AK268" s="156"/>
      <c r="AL268" s="156"/>
      <c r="AM268" s="155"/>
      <c r="AN268" s="155"/>
      <c r="AO268" s="155"/>
      <c r="AP268" s="156"/>
      <c r="AQ268" s="156"/>
      <c r="AR268" s="155"/>
      <c r="AS268" s="155"/>
      <c r="AT268" s="155"/>
      <c r="AU268" s="156"/>
      <c r="AV268" s="156"/>
      <c r="AW268" s="156"/>
      <c r="AX268" s="156"/>
      <c r="AY268" s="156"/>
      <c r="AZ268" s="156"/>
      <c r="BA268" s="156"/>
      <c r="BB268" s="156"/>
      <c r="BC268" s="156"/>
      <c r="BD268" s="157"/>
      <c r="BE268" s="157"/>
      <c r="BF268" s="157"/>
      <c r="BG268" s="157"/>
      <c r="BH268" s="157"/>
      <c r="BI268" s="157"/>
      <c r="BJ268" s="157"/>
      <c r="BK268" s="157"/>
      <c r="BL268" s="157"/>
      <c r="BM268" s="157"/>
      <c r="BN268" s="157"/>
      <c r="BO268" s="157"/>
      <c r="BP268" s="157"/>
      <c r="BQ268" s="157"/>
      <c r="BR268" s="157"/>
      <c r="BS268" s="157"/>
    </row>
    <row r="269" ht="15.75" customHeight="1">
      <c r="A269" s="155"/>
      <c r="B269" s="155"/>
      <c r="C269" s="155"/>
      <c r="D269" s="155"/>
      <c r="E269" s="156"/>
      <c r="F269" s="156"/>
      <c r="G269" s="155"/>
      <c r="H269" s="155"/>
      <c r="I269" s="155"/>
      <c r="J269" s="156"/>
      <c r="K269" s="156"/>
      <c r="L269" s="155"/>
      <c r="M269" s="155"/>
      <c r="N269" s="155"/>
      <c r="O269" s="156"/>
      <c r="P269" s="156"/>
      <c r="Q269" s="155"/>
      <c r="R269" s="155"/>
      <c r="S269" s="155"/>
      <c r="T269" s="156"/>
      <c r="U269" s="156"/>
      <c r="V269" s="156"/>
      <c r="W269" s="156"/>
      <c r="X269" s="156"/>
      <c r="Y269" s="156"/>
      <c r="Z269" s="156"/>
      <c r="AA269" s="156"/>
      <c r="AB269" s="156"/>
      <c r="AC269" s="155"/>
      <c r="AD269" s="155"/>
      <c r="AE269" s="155"/>
      <c r="AF269" s="155"/>
      <c r="AG269" s="155"/>
      <c r="AH269" s="155"/>
      <c r="AI269" s="155"/>
      <c r="AJ269" s="155"/>
      <c r="AK269" s="156"/>
      <c r="AL269" s="156"/>
      <c r="AM269" s="155"/>
      <c r="AN269" s="155"/>
      <c r="AO269" s="155"/>
      <c r="AP269" s="156"/>
      <c r="AQ269" s="156"/>
      <c r="AR269" s="155"/>
      <c r="AS269" s="155"/>
      <c r="AT269" s="155"/>
      <c r="AU269" s="156"/>
      <c r="AV269" s="156"/>
      <c r="AW269" s="156"/>
      <c r="AX269" s="156"/>
      <c r="AY269" s="156"/>
      <c r="AZ269" s="156"/>
      <c r="BA269" s="156"/>
      <c r="BB269" s="156"/>
      <c r="BC269" s="156"/>
      <c r="BD269" s="157"/>
      <c r="BE269" s="157"/>
      <c r="BF269" s="157"/>
      <c r="BG269" s="157"/>
      <c r="BH269" s="157"/>
      <c r="BI269" s="157"/>
      <c r="BJ269" s="157"/>
      <c r="BK269" s="157"/>
      <c r="BL269" s="157"/>
      <c r="BM269" s="157"/>
      <c r="BN269" s="157"/>
      <c r="BO269" s="157"/>
      <c r="BP269" s="157"/>
      <c r="BQ269" s="157"/>
      <c r="BR269" s="157"/>
      <c r="BS269" s="157"/>
    </row>
    <row r="270" ht="15.75" customHeight="1">
      <c r="A270" s="155"/>
      <c r="B270" s="155"/>
      <c r="C270" s="155"/>
      <c r="D270" s="155"/>
      <c r="E270" s="156"/>
      <c r="F270" s="156"/>
      <c r="G270" s="155"/>
      <c r="H270" s="155"/>
      <c r="I270" s="155"/>
      <c r="J270" s="156"/>
      <c r="K270" s="156"/>
      <c r="L270" s="155"/>
      <c r="M270" s="155"/>
      <c r="N270" s="155"/>
      <c r="O270" s="156"/>
      <c r="P270" s="156"/>
      <c r="Q270" s="155"/>
      <c r="R270" s="155"/>
      <c r="S270" s="155"/>
      <c r="T270" s="156"/>
      <c r="U270" s="156"/>
      <c r="V270" s="156"/>
      <c r="W270" s="156"/>
      <c r="X270" s="156"/>
      <c r="Y270" s="156"/>
      <c r="Z270" s="156"/>
      <c r="AA270" s="156"/>
      <c r="AB270" s="156"/>
      <c r="AC270" s="155"/>
      <c r="AD270" s="155"/>
      <c r="AE270" s="155"/>
      <c r="AF270" s="155"/>
      <c r="AG270" s="155"/>
      <c r="AH270" s="155"/>
      <c r="AI270" s="155"/>
      <c r="AJ270" s="155"/>
      <c r="AK270" s="156"/>
      <c r="AL270" s="156"/>
      <c r="AM270" s="155"/>
      <c r="AN270" s="155"/>
      <c r="AO270" s="155"/>
      <c r="AP270" s="156"/>
      <c r="AQ270" s="156"/>
      <c r="AR270" s="155"/>
      <c r="AS270" s="155"/>
      <c r="AT270" s="155"/>
      <c r="AU270" s="156"/>
      <c r="AV270" s="156"/>
      <c r="AW270" s="156"/>
      <c r="AX270" s="156"/>
      <c r="AY270" s="156"/>
      <c r="AZ270" s="156"/>
      <c r="BA270" s="156"/>
      <c r="BB270" s="156"/>
      <c r="BC270" s="156"/>
      <c r="BD270" s="157"/>
      <c r="BE270" s="157"/>
      <c r="BF270" s="157"/>
      <c r="BG270" s="157"/>
      <c r="BH270" s="157"/>
      <c r="BI270" s="157"/>
      <c r="BJ270" s="157"/>
      <c r="BK270" s="157"/>
      <c r="BL270" s="157"/>
      <c r="BM270" s="157"/>
      <c r="BN270" s="157"/>
      <c r="BO270" s="157"/>
      <c r="BP270" s="157"/>
      <c r="BQ270" s="157"/>
      <c r="BR270" s="157"/>
      <c r="BS270" s="157"/>
    </row>
    <row r="271" ht="15.75" customHeight="1">
      <c r="A271" s="155"/>
      <c r="B271" s="155"/>
      <c r="C271" s="155"/>
      <c r="D271" s="155"/>
      <c r="E271" s="156"/>
      <c r="F271" s="156"/>
      <c r="G271" s="155"/>
      <c r="H271" s="155"/>
      <c r="I271" s="155"/>
      <c r="J271" s="156"/>
      <c r="K271" s="156"/>
      <c r="L271" s="155"/>
      <c r="M271" s="155"/>
      <c r="N271" s="155"/>
      <c r="O271" s="156"/>
      <c r="P271" s="156"/>
      <c r="Q271" s="155"/>
      <c r="R271" s="155"/>
      <c r="S271" s="155"/>
      <c r="T271" s="156"/>
      <c r="U271" s="156"/>
      <c r="V271" s="156"/>
      <c r="W271" s="156"/>
      <c r="X271" s="156"/>
      <c r="Y271" s="156"/>
      <c r="Z271" s="156"/>
      <c r="AA271" s="156"/>
      <c r="AB271" s="156"/>
      <c r="AC271" s="155"/>
      <c r="AD271" s="155"/>
      <c r="AE271" s="155"/>
      <c r="AF271" s="155"/>
      <c r="AG271" s="155"/>
      <c r="AH271" s="155"/>
      <c r="AI271" s="155"/>
      <c r="AJ271" s="155"/>
      <c r="AK271" s="156"/>
      <c r="AL271" s="156"/>
      <c r="AM271" s="155"/>
      <c r="AN271" s="155"/>
      <c r="AO271" s="155"/>
      <c r="AP271" s="156"/>
      <c r="AQ271" s="156"/>
      <c r="AR271" s="155"/>
      <c r="AS271" s="155"/>
      <c r="AT271" s="155"/>
      <c r="AU271" s="156"/>
      <c r="AV271" s="156"/>
      <c r="AW271" s="156"/>
      <c r="AX271" s="156"/>
      <c r="AY271" s="156"/>
      <c r="AZ271" s="156"/>
      <c r="BA271" s="156"/>
      <c r="BB271" s="156"/>
      <c r="BC271" s="156"/>
      <c r="BD271" s="157"/>
      <c r="BE271" s="157"/>
      <c r="BF271" s="157"/>
      <c r="BG271" s="157"/>
      <c r="BH271" s="157"/>
      <c r="BI271" s="157"/>
      <c r="BJ271" s="157"/>
      <c r="BK271" s="157"/>
      <c r="BL271" s="157"/>
      <c r="BM271" s="157"/>
      <c r="BN271" s="157"/>
      <c r="BO271" s="157"/>
      <c r="BP271" s="157"/>
      <c r="BQ271" s="157"/>
      <c r="BR271" s="157"/>
      <c r="BS271" s="157"/>
    </row>
    <row r="272" ht="15.75" customHeight="1">
      <c r="A272" s="155"/>
      <c r="B272" s="155"/>
      <c r="C272" s="155"/>
      <c r="D272" s="155"/>
      <c r="E272" s="156"/>
      <c r="F272" s="156"/>
      <c r="G272" s="155"/>
      <c r="H272" s="155"/>
      <c r="I272" s="155"/>
      <c r="J272" s="156"/>
      <c r="K272" s="156"/>
      <c r="L272" s="155"/>
      <c r="M272" s="155"/>
      <c r="N272" s="155"/>
      <c r="O272" s="156"/>
      <c r="P272" s="156"/>
      <c r="Q272" s="155"/>
      <c r="R272" s="155"/>
      <c r="S272" s="155"/>
      <c r="T272" s="156"/>
      <c r="U272" s="156"/>
      <c r="V272" s="156"/>
      <c r="W272" s="156"/>
      <c r="X272" s="156"/>
      <c r="Y272" s="156"/>
      <c r="Z272" s="156"/>
      <c r="AA272" s="156"/>
      <c r="AB272" s="156"/>
      <c r="AC272" s="155"/>
      <c r="AD272" s="155"/>
      <c r="AE272" s="155"/>
      <c r="AF272" s="155"/>
      <c r="AG272" s="155"/>
      <c r="AH272" s="155"/>
      <c r="AI272" s="155"/>
      <c r="AJ272" s="155"/>
      <c r="AK272" s="156"/>
      <c r="AL272" s="156"/>
      <c r="AM272" s="155"/>
      <c r="AN272" s="155"/>
      <c r="AO272" s="155"/>
      <c r="AP272" s="156"/>
      <c r="AQ272" s="156"/>
      <c r="AR272" s="155"/>
      <c r="AS272" s="155"/>
      <c r="AT272" s="155"/>
      <c r="AU272" s="156"/>
      <c r="AV272" s="156"/>
      <c r="AW272" s="156"/>
      <c r="AX272" s="156"/>
      <c r="AY272" s="156"/>
      <c r="AZ272" s="156"/>
      <c r="BA272" s="156"/>
      <c r="BB272" s="156"/>
      <c r="BC272" s="156"/>
      <c r="BD272" s="157"/>
      <c r="BE272" s="157"/>
      <c r="BF272" s="157"/>
      <c r="BG272" s="157"/>
      <c r="BH272" s="157"/>
      <c r="BI272" s="157"/>
      <c r="BJ272" s="157"/>
      <c r="BK272" s="157"/>
      <c r="BL272" s="157"/>
      <c r="BM272" s="157"/>
      <c r="BN272" s="157"/>
      <c r="BO272" s="157"/>
      <c r="BP272" s="157"/>
      <c r="BQ272" s="157"/>
      <c r="BR272" s="157"/>
      <c r="BS272" s="157"/>
    </row>
    <row r="273" ht="15.75" customHeight="1">
      <c r="A273" s="155"/>
      <c r="B273" s="155"/>
      <c r="C273" s="155"/>
      <c r="D273" s="155"/>
      <c r="E273" s="156"/>
      <c r="F273" s="156"/>
      <c r="G273" s="155"/>
      <c r="H273" s="155"/>
      <c r="I273" s="155"/>
      <c r="J273" s="156"/>
      <c r="K273" s="156"/>
      <c r="L273" s="155"/>
      <c r="M273" s="155"/>
      <c r="N273" s="155"/>
      <c r="O273" s="156"/>
      <c r="P273" s="156"/>
      <c r="Q273" s="155"/>
      <c r="R273" s="155"/>
      <c r="S273" s="155"/>
      <c r="T273" s="156"/>
      <c r="U273" s="156"/>
      <c r="V273" s="156"/>
      <c r="W273" s="156"/>
      <c r="X273" s="156"/>
      <c r="Y273" s="156"/>
      <c r="Z273" s="156"/>
      <c r="AA273" s="156"/>
      <c r="AB273" s="156"/>
      <c r="AC273" s="155"/>
      <c r="AD273" s="155"/>
      <c r="AE273" s="155"/>
      <c r="AF273" s="155"/>
      <c r="AG273" s="155"/>
      <c r="AH273" s="155"/>
      <c r="AI273" s="155"/>
      <c r="AJ273" s="155"/>
      <c r="AK273" s="156"/>
      <c r="AL273" s="156"/>
      <c r="AM273" s="155"/>
      <c r="AN273" s="155"/>
      <c r="AO273" s="155"/>
      <c r="AP273" s="156"/>
      <c r="AQ273" s="156"/>
      <c r="AR273" s="155"/>
      <c r="AS273" s="155"/>
      <c r="AT273" s="155"/>
      <c r="AU273" s="156"/>
      <c r="AV273" s="156"/>
      <c r="AW273" s="156"/>
      <c r="AX273" s="156"/>
      <c r="AY273" s="156"/>
      <c r="AZ273" s="156"/>
      <c r="BA273" s="156"/>
      <c r="BB273" s="156"/>
      <c r="BC273" s="156"/>
      <c r="BD273" s="157"/>
      <c r="BE273" s="157"/>
      <c r="BF273" s="157"/>
      <c r="BG273" s="157"/>
      <c r="BH273" s="157"/>
      <c r="BI273" s="157"/>
      <c r="BJ273" s="157"/>
      <c r="BK273" s="157"/>
      <c r="BL273" s="157"/>
      <c r="BM273" s="157"/>
      <c r="BN273" s="157"/>
      <c r="BO273" s="157"/>
      <c r="BP273" s="157"/>
      <c r="BQ273" s="157"/>
      <c r="BR273" s="157"/>
      <c r="BS273" s="157"/>
    </row>
    <row r="274" ht="15.75" customHeight="1">
      <c r="A274" s="155"/>
      <c r="B274" s="155"/>
      <c r="C274" s="155"/>
      <c r="D274" s="155"/>
      <c r="E274" s="156"/>
      <c r="F274" s="156"/>
      <c r="G274" s="155"/>
      <c r="H274" s="155"/>
      <c r="I274" s="155"/>
      <c r="J274" s="156"/>
      <c r="K274" s="156"/>
      <c r="L274" s="155"/>
      <c r="M274" s="155"/>
      <c r="N274" s="155"/>
      <c r="O274" s="156"/>
      <c r="P274" s="156"/>
      <c r="Q274" s="155"/>
      <c r="R274" s="155"/>
      <c r="S274" s="155"/>
      <c r="T274" s="156"/>
      <c r="U274" s="156"/>
      <c r="V274" s="156"/>
      <c r="W274" s="156"/>
      <c r="X274" s="156"/>
      <c r="Y274" s="156"/>
      <c r="Z274" s="156"/>
      <c r="AA274" s="156"/>
      <c r="AB274" s="156"/>
      <c r="AC274" s="155"/>
      <c r="AD274" s="155"/>
      <c r="AE274" s="155"/>
      <c r="AF274" s="155"/>
      <c r="AG274" s="155"/>
      <c r="AH274" s="155"/>
      <c r="AI274" s="155"/>
      <c r="AJ274" s="155"/>
      <c r="AK274" s="156"/>
      <c r="AL274" s="156"/>
      <c r="AM274" s="155"/>
      <c r="AN274" s="155"/>
      <c r="AO274" s="155"/>
      <c r="AP274" s="156"/>
      <c r="AQ274" s="156"/>
      <c r="AR274" s="155"/>
      <c r="AS274" s="155"/>
      <c r="AT274" s="155"/>
      <c r="AU274" s="156"/>
      <c r="AV274" s="156"/>
      <c r="AW274" s="156"/>
      <c r="AX274" s="156"/>
      <c r="AY274" s="156"/>
      <c r="AZ274" s="156"/>
      <c r="BA274" s="156"/>
      <c r="BB274" s="156"/>
      <c r="BC274" s="156"/>
      <c r="BD274" s="157"/>
      <c r="BE274" s="157"/>
      <c r="BF274" s="157"/>
      <c r="BG274" s="157"/>
      <c r="BH274" s="157"/>
      <c r="BI274" s="157"/>
      <c r="BJ274" s="157"/>
      <c r="BK274" s="157"/>
      <c r="BL274" s="157"/>
      <c r="BM274" s="157"/>
      <c r="BN274" s="157"/>
      <c r="BO274" s="157"/>
      <c r="BP274" s="157"/>
      <c r="BQ274" s="157"/>
      <c r="BR274" s="157"/>
      <c r="BS274" s="157"/>
    </row>
    <row r="275" ht="15.75" customHeight="1">
      <c r="A275" s="155"/>
      <c r="B275" s="155"/>
      <c r="C275" s="155"/>
      <c r="D275" s="155"/>
      <c r="E275" s="156"/>
      <c r="F275" s="156"/>
      <c r="G275" s="155"/>
      <c r="H275" s="155"/>
      <c r="I275" s="155"/>
      <c r="J275" s="156"/>
      <c r="K275" s="156"/>
      <c r="L275" s="155"/>
      <c r="M275" s="155"/>
      <c r="N275" s="155"/>
      <c r="O275" s="156"/>
      <c r="P275" s="156"/>
      <c r="Q275" s="155"/>
      <c r="R275" s="155"/>
      <c r="S275" s="155"/>
      <c r="T275" s="156"/>
      <c r="U275" s="156"/>
      <c r="V275" s="156"/>
      <c r="W275" s="156"/>
      <c r="X275" s="156"/>
      <c r="Y275" s="156"/>
      <c r="Z275" s="156"/>
      <c r="AA275" s="156"/>
      <c r="AB275" s="156"/>
      <c r="AC275" s="155"/>
      <c r="AD275" s="155"/>
      <c r="AE275" s="155"/>
      <c r="AF275" s="155"/>
      <c r="AG275" s="155"/>
      <c r="AH275" s="155"/>
      <c r="AI275" s="155"/>
      <c r="AJ275" s="155"/>
      <c r="AK275" s="156"/>
      <c r="AL275" s="156"/>
      <c r="AM275" s="155"/>
      <c r="AN275" s="155"/>
      <c r="AO275" s="155"/>
      <c r="AP275" s="156"/>
      <c r="AQ275" s="156"/>
      <c r="AR275" s="155"/>
      <c r="AS275" s="155"/>
      <c r="AT275" s="155"/>
      <c r="AU275" s="156"/>
      <c r="AV275" s="156"/>
      <c r="AW275" s="156"/>
      <c r="AX275" s="156"/>
      <c r="AY275" s="156"/>
      <c r="AZ275" s="156"/>
      <c r="BA275" s="156"/>
      <c r="BB275" s="156"/>
      <c r="BC275" s="156"/>
      <c r="BD275" s="157"/>
      <c r="BE275" s="157"/>
      <c r="BF275" s="157"/>
      <c r="BG275" s="157"/>
      <c r="BH275" s="157"/>
      <c r="BI275" s="157"/>
      <c r="BJ275" s="157"/>
      <c r="BK275" s="157"/>
      <c r="BL275" s="157"/>
      <c r="BM275" s="157"/>
      <c r="BN275" s="157"/>
      <c r="BO275" s="157"/>
      <c r="BP275" s="157"/>
      <c r="BQ275" s="157"/>
      <c r="BR275" s="157"/>
      <c r="BS275" s="157"/>
    </row>
    <row r="276" ht="15.75" customHeight="1">
      <c r="A276" s="155"/>
      <c r="B276" s="155"/>
      <c r="C276" s="155"/>
      <c r="D276" s="155"/>
      <c r="E276" s="156"/>
      <c r="F276" s="156"/>
      <c r="G276" s="155"/>
      <c r="H276" s="155"/>
      <c r="I276" s="155"/>
      <c r="J276" s="156"/>
      <c r="K276" s="156"/>
      <c r="L276" s="155"/>
      <c r="M276" s="155"/>
      <c r="N276" s="155"/>
      <c r="O276" s="156"/>
      <c r="P276" s="156"/>
      <c r="Q276" s="155"/>
      <c r="R276" s="155"/>
      <c r="S276" s="155"/>
      <c r="T276" s="156"/>
      <c r="U276" s="156"/>
      <c r="V276" s="156"/>
      <c r="W276" s="156"/>
      <c r="X276" s="156"/>
      <c r="Y276" s="156"/>
      <c r="Z276" s="156"/>
      <c r="AA276" s="156"/>
      <c r="AB276" s="156"/>
      <c r="AC276" s="155"/>
      <c r="AD276" s="155"/>
      <c r="AE276" s="155"/>
      <c r="AF276" s="155"/>
      <c r="AG276" s="155"/>
      <c r="AH276" s="155"/>
      <c r="AI276" s="155"/>
      <c r="AJ276" s="155"/>
      <c r="AK276" s="156"/>
      <c r="AL276" s="156"/>
      <c r="AM276" s="155"/>
      <c r="AN276" s="155"/>
      <c r="AO276" s="155"/>
      <c r="AP276" s="156"/>
      <c r="AQ276" s="156"/>
      <c r="AR276" s="155"/>
      <c r="AS276" s="155"/>
      <c r="AT276" s="155"/>
      <c r="AU276" s="156"/>
      <c r="AV276" s="156"/>
      <c r="AW276" s="156"/>
      <c r="AX276" s="156"/>
      <c r="AY276" s="156"/>
      <c r="AZ276" s="156"/>
      <c r="BA276" s="156"/>
      <c r="BB276" s="156"/>
      <c r="BC276" s="156"/>
      <c r="BD276" s="157"/>
      <c r="BE276" s="157"/>
      <c r="BF276" s="157"/>
      <c r="BG276" s="157"/>
      <c r="BH276" s="157"/>
      <c r="BI276" s="157"/>
      <c r="BJ276" s="157"/>
      <c r="BK276" s="157"/>
      <c r="BL276" s="157"/>
      <c r="BM276" s="157"/>
      <c r="BN276" s="157"/>
      <c r="BO276" s="157"/>
      <c r="BP276" s="157"/>
      <c r="BQ276" s="157"/>
      <c r="BR276" s="157"/>
      <c r="BS276" s="157"/>
    </row>
    <row r="277" ht="15.75" customHeight="1">
      <c r="A277" s="155"/>
      <c r="B277" s="155"/>
      <c r="C277" s="155"/>
      <c r="D277" s="155"/>
      <c r="E277" s="156"/>
      <c r="F277" s="156"/>
      <c r="G277" s="155"/>
      <c r="H277" s="155"/>
      <c r="I277" s="155"/>
      <c r="J277" s="156"/>
      <c r="K277" s="156"/>
      <c r="L277" s="155"/>
      <c r="M277" s="155"/>
      <c r="N277" s="155"/>
      <c r="O277" s="156"/>
      <c r="P277" s="156"/>
      <c r="Q277" s="155"/>
      <c r="R277" s="155"/>
      <c r="S277" s="155"/>
      <c r="T277" s="156"/>
      <c r="U277" s="156"/>
      <c r="V277" s="156"/>
      <c r="W277" s="156"/>
      <c r="X277" s="156"/>
      <c r="Y277" s="156"/>
      <c r="Z277" s="156"/>
      <c r="AA277" s="156"/>
      <c r="AB277" s="156"/>
      <c r="AC277" s="155"/>
      <c r="AD277" s="155"/>
      <c r="AE277" s="155"/>
      <c r="AF277" s="155"/>
      <c r="AG277" s="155"/>
      <c r="AH277" s="155"/>
      <c r="AI277" s="155"/>
      <c r="AJ277" s="155"/>
      <c r="AK277" s="156"/>
      <c r="AL277" s="156"/>
      <c r="AM277" s="155"/>
      <c r="AN277" s="155"/>
      <c r="AO277" s="155"/>
      <c r="AP277" s="156"/>
      <c r="AQ277" s="156"/>
      <c r="AR277" s="155"/>
      <c r="AS277" s="155"/>
      <c r="AT277" s="155"/>
      <c r="AU277" s="156"/>
      <c r="AV277" s="156"/>
      <c r="AW277" s="156"/>
      <c r="AX277" s="156"/>
      <c r="AY277" s="156"/>
      <c r="AZ277" s="156"/>
      <c r="BA277" s="156"/>
      <c r="BB277" s="156"/>
      <c r="BC277" s="156"/>
      <c r="BD277" s="157"/>
      <c r="BE277" s="157"/>
      <c r="BF277" s="157"/>
      <c r="BG277" s="157"/>
      <c r="BH277" s="157"/>
      <c r="BI277" s="157"/>
      <c r="BJ277" s="157"/>
      <c r="BK277" s="157"/>
      <c r="BL277" s="157"/>
      <c r="BM277" s="157"/>
      <c r="BN277" s="157"/>
      <c r="BO277" s="157"/>
      <c r="BP277" s="157"/>
      <c r="BQ277" s="157"/>
      <c r="BR277" s="157"/>
      <c r="BS277" s="157"/>
    </row>
    <row r="278" ht="15.75" customHeight="1">
      <c r="A278" s="155"/>
      <c r="B278" s="155"/>
      <c r="C278" s="155"/>
      <c r="D278" s="155"/>
      <c r="E278" s="156"/>
      <c r="F278" s="156"/>
      <c r="G278" s="155"/>
      <c r="H278" s="155"/>
      <c r="I278" s="155"/>
      <c r="J278" s="156"/>
      <c r="K278" s="156"/>
      <c r="L278" s="155"/>
      <c r="M278" s="155"/>
      <c r="N278" s="155"/>
      <c r="O278" s="156"/>
      <c r="P278" s="156"/>
      <c r="Q278" s="155"/>
      <c r="R278" s="155"/>
      <c r="S278" s="155"/>
      <c r="T278" s="156"/>
      <c r="U278" s="156"/>
      <c r="V278" s="156"/>
      <c r="W278" s="156"/>
      <c r="X278" s="156"/>
      <c r="Y278" s="156"/>
      <c r="Z278" s="156"/>
      <c r="AA278" s="156"/>
      <c r="AB278" s="156"/>
      <c r="AC278" s="155"/>
      <c r="AD278" s="155"/>
      <c r="AE278" s="155"/>
      <c r="AF278" s="155"/>
      <c r="AG278" s="155"/>
      <c r="AH278" s="155"/>
      <c r="AI278" s="155"/>
      <c r="AJ278" s="155"/>
      <c r="AK278" s="156"/>
      <c r="AL278" s="156"/>
      <c r="AM278" s="155"/>
      <c r="AN278" s="155"/>
      <c r="AO278" s="155"/>
      <c r="AP278" s="156"/>
      <c r="AQ278" s="156"/>
      <c r="AR278" s="155"/>
      <c r="AS278" s="155"/>
      <c r="AT278" s="155"/>
      <c r="AU278" s="156"/>
      <c r="AV278" s="156"/>
      <c r="AW278" s="156"/>
      <c r="AX278" s="156"/>
      <c r="AY278" s="156"/>
      <c r="AZ278" s="156"/>
      <c r="BA278" s="156"/>
      <c r="BB278" s="156"/>
      <c r="BC278" s="156"/>
      <c r="BD278" s="157"/>
      <c r="BE278" s="157"/>
      <c r="BF278" s="157"/>
      <c r="BG278" s="157"/>
      <c r="BH278" s="157"/>
      <c r="BI278" s="157"/>
      <c r="BJ278" s="157"/>
      <c r="BK278" s="157"/>
      <c r="BL278" s="157"/>
      <c r="BM278" s="157"/>
      <c r="BN278" s="157"/>
      <c r="BO278" s="157"/>
      <c r="BP278" s="157"/>
      <c r="BQ278" s="157"/>
      <c r="BR278" s="157"/>
      <c r="BS278" s="157"/>
    </row>
    <row r="279" ht="15.75" customHeight="1">
      <c r="A279" s="155"/>
      <c r="B279" s="155"/>
      <c r="C279" s="155"/>
      <c r="D279" s="155"/>
      <c r="E279" s="156"/>
      <c r="F279" s="156"/>
      <c r="G279" s="155"/>
      <c r="H279" s="155"/>
      <c r="I279" s="155"/>
      <c r="J279" s="156"/>
      <c r="K279" s="156"/>
      <c r="L279" s="155"/>
      <c r="M279" s="155"/>
      <c r="N279" s="155"/>
      <c r="O279" s="156"/>
      <c r="P279" s="156"/>
      <c r="Q279" s="155"/>
      <c r="R279" s="155"/>
      <c r="S279" s="155"/>
      <c r="T279" s="156"/>
      <c r="U279" s="156"/>
      <c r="V279" s="156"/>
      <c r="W279" s="156"/>
      <c r="X279" s="156"/>
      <c r="Y279" s="156"/>
      <c r="Z279" s="156"/>
      <c r="AA279" s="156"/>
      <c r="AB279" s="156"/>
      <c r="AC279" s="155"/>
      <c r="AD279" s="155"/>
      <c r="AE279" s="155"/>
      <c r="AF279" s="155"/>
      <c r="AG279" s="155"/>
      <c r="AH279" s="155"/>
      <c r="AI279" s="155"/>
      <c r="AJ279" s="155"/>
      <c r="AK279" s="156"/>
      <c r="AL279" s="156"/>
      <c r="AM279" s="155"/>
      <c r="AN279" s="155"/>
      <c r="AO279" s="155"/>
      <c r="AP279" s="156"/>
      <c r="AQ279" s="156"/>
      <c r="AR279" s="155"/>
      <c r="AS279" s="155"/>
      <c r="AT279" s="155"/>
      <c r="AU279" s="156"/>
      <c r="AV279" s="156"/>
      <c r="AW279" s="156"/>
      <c r="AX279" s="156"/>
      <c r="AY279" s="156"/>
      <c r="AZ279" s="156"/>
      <c r="BA279" s="156"/>
      <c r="BB279" s="156"/>
      <c r="BC279" s="156"/>
      <c r="BD279" s="157"/>
      <c r="BE279" s="157"/>
      <c r="BF279" s="157"/>
      <c r="BG279" s="157"/>
      <c r="BH279" s="157"/>
      <c r="BI279" s="157"/>
      <c r="BJ279" s="157"/>
      <c r="BK279" s="157"/>
      <c r="BL279" s="157"/>
      <c r="BM279" s="157"/>
      <c r="BN279" s="157"/>
      <c r="BO279" s="157"/>
      <c r="BP279" s="157"/>
      <c r="BQ279" s="157"/>
      <c r="BR279" s="157"/>
      <c r="BS279" s="157"/>
    </row>
    <row r="280" ht="15.75" customHeight="1">
      <c r="A280" s="155"/>
      <c r="B280" s="155"/>
      <c r="C280" s="155"/>
      <c r="D280" s="155"/>
      <c r="E280" s="156"/>
      <c r="F280" s="156"/>
      <c r="G280" s="155"/>
      <c r="H280" s="155"/>
      <c r="I280" s="155"/>
      <c r="J280" s="156"/>
      <c r="K280" s="156"/>
      <c r="L280" s="155"/>
      <c r="M280" s="155"/>
      <c r="N280" s="155"/>
      <c r="O280" s="156"/>
      <c r="P280" s="156"/>
      <c r="Q280" s="155"/>
      <c r="R280" s="155"/>
      <c r="S280" s="155"/>
      <c r="T280" s="156"/>
      <c r="U280" s="156"/>
      <c r="V280" s="156"/>
      <c r="W280" s="156"/>
      <c r="X280" s="156"/>
      <c r="Y280" s="156"/>
      <c r="Z280" s="156"/>
      <c r="AA280" s="156"/>
      <c r="AB280" s="156"/>
      <c r="AC280" s="155"/>
      <c r="AD280" s="155"/>
      <c r="AE280" s="155"/>
      <c r="AF280" s="155"/>
      <c r="AG280" s="155"/>
      <c r="AH280" s="155"/>
      <c r="AI280" s="155"/>
      <c r="AJ280" s="155"/>
      <c r="AK280" s="156"/>
      <c r="AL280" s="156"/>
      <c r="AM280" s="155"/>
      <c r="AN280" s="155"/>
      <c r="AO280" s="155"/>
      <c r="AP280" s="156"/>
      <c r="AQ280" s="156"/>
      <c r="AR280" s="155"/>
      <c r="AS280" s="155"/>
      <c r="AT280" s="155"/>
      <c r="AU280" s="156"/>
      <c r="AV280" s="156"/>
      <c r="AW280" s="156"/>
      <c r="AX280" s="156"/>
      <c r="AY280" s="156"/>
      <c r="AZ280" s="156"/>
      <c r="BA280" s="156"/>
      <c r="BB280" s="156"/>
      <c r="BC280" s="156"/>
      <c r="BD280" s="157"/>
      <c r="BE280" s="157"/>
      <c r="BF280" s="157"/>
      <c r="BG280" s="157"/>
      <c r="BH280" s="157"/>
      <c r="BI280" s="157"/>
      <c r="BJ280" s="157"/>
      <c r="BK280" s="157"/>
      <c r="BL280" s="157"/>
      <c r="BM280" s="157"/>
      <c r="BN280" s="157"/>
      <c r="BO280" s="157"/>
      <c r="BP280" s="157"/>
      <c r="BQ280" s="157"/>
      <c r="BR280" s="157"/>
      <c r="BS280" s="157"/>
    </row>
    <row r="281" ht="15.75" customHeight="1">
      <c r="A281" s="155"/>
      <c r="B281" s="155"/>
      <c r="C281" s="155"/>
      <c r="D281" s="155"/>
      <c r="E281" s="156"/>
      <c r="F281" s="156"/>
      <c r="G281" s="155"/>
      <c r="H281" s="155"/>
      <c r="I281" s="155"/>
      <c r="J281" s="156"/>
      <c r="K281" s="156"/>
      <c r="L281" s="155"/>
      <c r="M281" s="155"/>
      <c r="N281" s="155"/>
      <c r="O281" s="156"/>
      <c r="P281" s="156"/>
      <c r="Q281" s="155"/>
      <c r="R281" s="155"/>
      <c r="S281" s="155"/>
      <c r="T281" s="156"/>
      <c r="U281" s="156"/>
      <c r="V281" s="156"/>
      <c r="W281" s="156"/>
      <c r="X281" s="156"/>
      <c r="Y281" s="156"/>
      <c r="Z281" s="156"/>
      <c r="AA281" s="156"/>
      <c r="AB281" s="156"/>
      <c r="AC281" s="155"/>
      <c r="AD281" s="155"/>
      <c r="AE281" s="155"/>
      <c r="AF281" s="155"/>
      <c r="AG281" s="155"/>
      <c r="AH281" s="155"/>
      <c r="AI281" s="155"/>
      <c r="AJ281" s="155"/>
      <c r="AK281" s="156"/>
      <c r="AL281" s="156"/>
      <c r="AM281" s="155"/>
      <c r="AN281" s="155"/>
      <c r="AO281" s="155"/>
      <c r="AP281" s="156"/>
      <c r="AQ281" s="156"/>
      <c r="AR281" s="155"/>
      <c r="AS281" s="155"/>
      <c r="AT281" s="155"/>
      <c r="AU281" s="156"/>
      <c r="AV281" s="156"/>
      <c r="AW281" s="156"/>
      <c r="AX281" s="156"/>
      <c r="AY281" s="156"/>
      <c r="AZ281" s="156"/>
      <c r="BA281" s="156"/>
      <c r="BB281" s="156"/>
      <c r="BC281" s="156"/>
      <c r="BD281" s="157"/>
      <c r="BE281" s="157"/>
      <c r="BF281" s="157"/>
      <c r="BG281" s="157"/>
      <c r="BH281" s="157"/>
      <c r="BI281" s="157"/>
      <c r="BJ281" s="157"/>
      <c r="BK281" s="157"/>
      <c r="BL281" s="157"/>
      <c r="BM281" s="157"/>
      <c r="BN281" s="157"/>
      <c r="BO281" s="157"/>
      <c r="BP281" s="157"/>
      <c r="BQ281" s="157"/>
      <c r="BR281" s="157"/>
      <c r="BS281" s="157"/>
    </row>
    <row r="282" ht="15.75" customHeight="1">
      <c r="A282" s="155"/>
      <c r="B282" s="155"/>
      <c r="C282" s="155"/>
      <c r="D282" s="155"/>
      <c r="E282" s="156"/>
      <c r="F282" s="156"/>
      <c r="G282" s="155"/>
      <c r="H282" s="155"/>
      <c r="I282" s="155"/>
      <c r="J282" s="156"/>
      <c r="K282" s="156"/>
      <c r="L282" s="155"/>
      <c r="M282" s="155"/>
      <c r="N282" s="155"/>
      <c r="O282" s="156"/>
      <c r="P282" s="156"/>
      <c r="Q282" s="155"/>
      <c r="R282" s="155"/>
      <c r="S282" s="155"/>
      <c r="T282" s="156"/>
      <c r="U282" s="156"/>
      <c r="V282" s="156"/>
      <c r="W282" s="156"/>
      <c r="X282" s="156"/>
      <c r="Y282" s="156"/>
      <c r="Z282" s="156"/>
      <c r="AA282" s="156"/>
      <c r="AB282" s="156"/>
      <c r="AC282" s="155"/>
      <c r="AD282" s="155"/>
      <c r="AE282" s="155"/>
      <c r="AF282" s="155"/>
      <c r="AG282" s="155"/>
      <c r="AH282" s="155"/>
      <c r="AI282" s="155"/>
      <c r="AJ282" s="155"/>
      <c r="AK282" s="156"/>
      <c r="AL282" s="156"/>
      <c r="AM282" s="155"/>
      <c r="AN282" s="155"/>
      <c r="AO282" s="155"/>
      <c r="AP282" s="156"/>
      <c r="AQ282" s="156"/>
      <c r="AR282" s="155"/>
      <c r="AS282" s="155"/>
      <c r="AT282" s="155"/>
      <c r="AU282" s="156"/>
      <c r="AV282" s="156"/>
      <c r="AW282" s="156"/>
      <c r="AX282" s="156"/>
      <c r="AY282" s="156"/>
      <c r="AZ282" s="156"/>
      <c r="BA282" s="156"/>
      <c r="BB282" s="156"/>
      <c r="BC282" s="156"/>
      <c r="BD282" s="157"/>
      <c r="BE282" s="157"/>
      <c r="BF282" s="157"/>
      <c r="BG282" s="157"/>
      <c r="BH282" s="157"/>
      <c r="BI282" s="157"/>
      <c r="BJ282" s="157"/>
      <c r="BK282" s="157"/>
      <c r="BL282" s="157"/>
      <c r="BM282" s="157"/>
      <c r="BN282" s="157"/>
      <c r="BO282" s="157"/>
      <c r="BP282" s="157"/>
      <c r="BQ282" s="157"/>
      <c r="BR282" s="157"/>
      <c r="BS282" s="157"/>
    </row>
    <row r="283" ht="15.75" customHeight="1">
      <c r="A283" s="155"/>
      <c r="B283" s="155"/>
      <c r="C283" s="155"/>
      <c r="D283" s="155"/>
      <c r="E283" s="156"/>
      <c r="F283" s="156"/>
      <c r="G283" s="155"/>
      <c r="H283" s="155"/>
      <c r="I283" s="155"/>
      <c r="J283" s="156"/>
      <c r="K283" s="156"/>
      <c r="L283" s="155"/>
      <c r="M283" s="155"/>
      <c r="N283" s="155"/>
      <c r="O283" s="156"/>
      <c r="P283" s="156"/>
      <c r="Q283" s="155"/>
      <c r="R283" s="155"/>
      <c r="S283" s="155"/>
      <c r="T283" s="156"/>
      <c r="U283" s="156"/>
      <c r="V283" s="156"/>
      <c r="W283" s="156"/>
      <c r="X283" s="156"/>
      <c r="Y283" s="156"/>
      <c r="Z283" s="156"/>
      <c r="AA283" s="156"/>
      <c r="AB283" s="156"/>
      <c r="AC283" s="155"/>
      <c r="AD283" s="155"/>
      <c r="AE283" s="155"/>
      <c r="AF283" s="155"/>
      <c r="AG283" s="155"/>
      <c r="AH283" s="155"/>
      <c r="AI283" s="155"/>
      <c r="AJ283" s="155"/>
      <c r="AK283" s="156"/>
      <c r="AL283" s="156"/>
      <c r="AM283" s="155"/>
      <c r="AN283" s="155"/>
      <c r="AO283" s="155"/>
      <c r="AP283" s="156"/>
      <c r="AQ283" s="156"/>
      <c r="AR283" s="155"/>
      <c r="AS283" s="155"/>
      <c r="AT283" s="155"/>
      <c r="AU283" s="156"/>
      <c r="AV283" s="156"/>
      <c r="AW283" s="156"/>
      <c r="AX283" s="156"/>
      <c r="AY283" s="156"/>
      <c r="AZ283" s="156"/>
      <c r="BA283" s="156"/>
      <c r="BB283" s="156"/>
      <c r="BC283" s="156"/>
      <c r="BD283" s="157"/>
      <c r="BE283" s="157"/>
      <c r="BF283" s="157"/>
      <c r="BG283" s="157"/>
      <c r="BH283" s="157"/>
      <c r="BI283" s="157"/>
      <c r="BJ283" s="157"/>
      <c r="BK283" s="157"/>
      <c r="BL283" s="157"/>
      <c r="BM283" s="157"/>
      <c r="BN283" s="157"/>
      <c r="BO283" s="157"/>
      <c r="BP283" s="157"/>
      <c r="BQ283" s="157"/>
      <c r="BR283" s="157"/>
      <c r="BS283" s="157"/>
    </row>
    <row r="284" ht="15.75" customHeight="1">
      <c r="A284" s="155"/>
      <c r="B284" s="155"/>
      <c r="C284" s="155"/>
      <c r="D284" s="155"/>
      <c r="E284" s="156"/>
      <c r="F284" s="156"/>
      <c r="G284" s="155"/>
      <c r="H284" s="155"/>
      <c r="I284" s="155"/>
      <c r="J284" s="156"/>
      <c r="K284" s="156"/>
      <c r="L284" s="155"/>
      <c r="M284" s="155"/>
      <c r="N284" s="155"/>
      <c r="O284" s="156"/>
      <c r="P284" s="156"/>
      <c r="Q284" s="155"/>
      <c r="R284" s="155"/>
      <c r="S284" s="155"/>
      <c r="T284" s="156"/>
      <c r="U284" s="156"/>
      <c r="V284" s="156"/>
      <c r="W284" s="156"/>
      <c r="X284" s="156"/>
      <c r="Y284" s="156"/>
      <c r="Z284" s="156"/>
      <c r="AA284" s="156"/>
      <c r="AB284" s="156"/>
      <c r="AC284" s="155"/>
      <c r="AD284" s="155"/>
      <c r="AE284" s="155"/>
      <c r="AF284" s="155"/>
      <c r="AG284" s="155"/>
      <c r="AH284" s="155"/>
      <c r="AI284" s="155"/>
      <c r="AJ284" s="155"/>
      <c r="AK284" s="156"/>
      <c r="AL284" s="156"/>
      <c r="AM284" s="155"/>
      <c r="AN284" s="155"/>
      <c r="AO284" s="155"/>
      <c r="AP284" s="156"/>
      <c r="AQ284" s="156"/>
      <c r="AR284" s="155"/>
      <c r="AS284" s="155"/>
      <c r="AT284" s="155"/>
      <c r="AU284" s="156"/>
      <c r="AV284" s="156"/>
      <c r="AW284" s="156"/>
      <c r="AX284" s="156"/>
      <c r="AY284" s="156"/>
      <c r="AZ284" s="156"/>
      <c r="BA284" s="156"/>
      <c r="BB284" s="156"/>
      <c r="BC284" s="156"/>
      <c r="BD284" s="157"/>
      <c r="BE284" s="157"/>
      <c r="BF284" s="157"/>
      <c r="BG284" s="157"/>
      <c r="BH284" s="157"/>
      <c r="BI284" s="157"/>
      <c r="BJ284" s="157"/>
      <c r="BK284" s="157"/>
      <c r="BL284" s="157"/>
      <c r="BM284" s="157"/>
      <c r="BN284" s="157"/>
      <c r="BO284" s="157"/>
      <c r="BP284" s="157"/>
      <c r="BQ284" s="157"/>
      <c r="BR284" s="157"/>
      <c r="BS284" s="157"/>
    </row>
    <row r="285" ht="15.75" customHeight="1">
      <c r="A285" s="155"/>
      <c r="B285" s="155"/>
      <c r="C285" s="155"/>
      <c r="D285" s="155"/>
      <c r="E285" s="156"/>
      <c r="F285" s="156"/>
      <c r="G285" s="155"/>
      <c r="H285" s="155"/>
      <c r="I285" s="155"/>
      <c r="J285" s="156"/>
      <c r="K285" s="156"/>
      <c r="L285" s="155"/>
      <c r="M285" s="155"/>
      <c r="N285" s="155"/>
      <c r="O285" s="156"/>
      <c r="P285" s="156"/>
      <c r="Q285" s="155"/>
      <c r="R285" s="155"/>
      <c r="S285" s="155"/>
      <c r="T285" s="156"/>
      <c r="U285" s="156"/>
      <c r="V285" s="156"/>
      <c r="W285" s="156"/>
      <c r="X285" s="156"/>
      <c r="Y285" s="156"/>
      <c r="Z285" s="156"/>
      <c r="AA285" s="156"/>
      <c r="AB285" s="156"/>
      <c r="AC285" s="155"/>
      <c r="AD285" s="155"/>
      <c r="AE285" s="155"/>
      <c r="AF285" s="155"/>
      <c r="AG285" s="155"/>
      <c r="AH285" s="155"/>
      <c r="AI285" s="155"/>
      <c r="AJ285" s="155"/>
      <c r="AK285" s="156"/>
      <c r="AL285" s="156"/>
      <c r="AM285" s="155"/>
      <c r="AN285" s="155"/>
      <c r="AO285" s="155"/>
      <c r="AP285" s="156"/>
      <c r="AQ285" s="156"/>
      <c r="AR285" s="155"/>
      <c r="AS285" s="155"/>
      <c r="AT285" s="155"/>
      <c r="AU285" s="156"/>
      <c r="AV285" s="156"/>
      <c r="AW285" s="156"/>
      <c r="AX285" s="156"/>
      <c r="AY285" s="156"/>
      <c r="AZ285" s="156"/>
      <c r="BA285" s="156"/>
      <c r="BB285" s="156"/>
      <c r="BC285" s="156"/>
      <c r="BD285" s="157"/>
      <c r="BE285" s="157"/>
      <c r="BF285" s="157"/>
      <c r="BG285" s="157"/>
      <c r="BH285" s="157"/>
      <c r="BI285" s="157"/>
      <c r="BJ285" s="157"/>
      <c r="BK285" s="157"/>
      <c r="BL285" s="157"/>
      <c r="BM285" s="157"/>
      <c r="BN285" s="157"/>
      <c r="BO285" s="157"/>
      <c r="BP285" s="157"/>
      <c r="BQ285" s="157"/>
      <c r="BR285" s="157"/>
      <c r="BS285" s="157"/>
    </row>
    <row r="286" ht="15.75" customHeight="1">
      <c r="A286" s="155"/>
      <c r="B286" s="155"/>
      <c r="C286" s="155"/>
      <c r="D286" s="155"/>
      <c r="E286" s="156"/>
      <c r="F286" s="156"/>
      <c r="G286" s="155"/>
      <c r="H286" s="155"/>
      <c r="I286" s="155"/>
      <c r="J286" s="156"/>
      <c r="K286" s="156"/>
      <c r="L286" s="155"/>
      <c r="M286" s="155"/>
      <c r="N286" s="155"/>
      <c r="O286" s="156"/>
      <c r="P286" s="156"/>
      <c r="Q286" s="155"/>
      <c r="R286" s="155"/>
      <c r="S286" s="155"/>
      <c r="T286" s="156"/>
      <c r="U286" s="156"/>
      <c r="V286" s="156"/>
      <c r="W286" s="156"/>
      <c r="X286" s="156"/>
      <c r="Y286" s="156"/>
      <c r="Z286" s="156"/>
      <c r="AA286" s="156"/>
      <c r="AB286" s="156"/>
      <c r="AC286" s="155"/>
      <c r="AD286" s="155"/>
      <c r="AE286" s="155"/>
      <c r="AF286" s="155"/>
      <c r="AG286" s="155"/>
      <c r="AH286" s="155"/>
      <c r="AI286" s="155"/>
      <c r="AJ286" s="155"/>
      <c r="AK286" s="156"/>
      <c r="AL286" s="156"/>
      <c r="AM286" s="155"/>
      <c r="AN286" s="155"/>
      <c r="AO286" s="155"/>
      <c r="AP286" s="156"/>
      <c r="AQ286" s="156"/>
      <c r="AR286" s="155"/>
      <c r="AS286" s="155"/>
      <c r="AT286" s="155"/>
      <c r="AU286" s="156"/>
      <c r="AV286" s="156"/>
      <c r="AW286" s="156"/>
      <c r="AX286" s="156"/>
      <c r="AY286" s="156"/>
      <c r="AZ286" s="156"/>
      <c r="BA286" s="156"/>
      <c r="BB286" s="156"/>
      <c r="BC286" s="156"/>
      <c r="BD286" s="157"/>
      <c r="BE286" s="157"/>
      <c r="BF286" s="157"/>
      <c r="BG286" s="157"/>
      <c r="BH286" s="157"/>
      <c r="BI286" s="157"/>
      <c r="BJ286" s="157"/>
      <c r="BK286" s="157"/>
      <c r="BL286" s="157"/>
      <c r="BM286" s="157"/>
      <c r="BN286" s="157"/>
      <c r="BO286" s="157"/>
      <c r="BP286" s="157"/>
      <c r="BQ286" s="157"/>
      <c r="BR286" s="157"/>
      <c r="BS286" s="157"/>
    </row>
    <row r="287" ht="15.75" customHeight="1">
      <c r="A287" s="155"/>
      <c r="B287" s="155"/>
      <c r="C287" s="155"/>
      <c r="D287" s="155"/>
      <c r="E287" s="156"/>
      <c r="F287" s="156"/>
      <c r="G287" s="155"/>
      <c r="H287" s="155"/>
      <c r="I287" s="155"/>
      <c r="J287" s="156"/>
      <c r="K287" s="156"/>
      <c r="L287" s="155"/>
      <c r="M287" s="155"/>
      <c r="N287" s="155"/>
      <c r="O287" s="156"/>
      <c r="P287" s="156"/>
      <c r="Q287" s="155"/>
      <c r="R287" s="155"/>
      <c r="S287" s="155"/>
      <c r="T287" s="156"/>
      <c r="U287" s="156"/>
      <c r="V287" s="156"/>
      <c r="W287" s="156"/>
      <c r="X287" s="156"/>
      <c r="Y287" s="156"/>
      <c r="Z287" s="156"/>
      <c r="AA287" s="156"/>
      <c r="AB287" s="156"/>
      <c r="AC287" s="155"/>
      <c r="AD287" s="155"/>
      <c r="AE287" s="155"/>
      <c r="AF287" s="155"/>
      <c r="AG287" s="155"/>
      <c r="AH287" s="155"/>
      <c r="AI287" s="155"/>
      <c r="AJ287" s="155"/>
      <c r="AK287" s="156"/>
      <c r="AL287" s="156"/>
      <c r="AM287" s="155"/>
      <c r="AN287" s="155"/>
      <c r="AO287" s="155"/>
      <c r="AP287" s="156"/>
      <c r="AQ287" s="156"/>
      <c r="AR287" s="155"/>
      <c r="AS287" s="155"/>
      <c r="AT287" s="155"/>
      <c r="AU287" s="156"/>
      <c r="AV287" s="156"/>
      <c r="AW287" s="156"/>
      <c r="AX287" s="156"/>
      <c r="AY287" s="156"/>
      <c r="AZ287" s="156"/>
      <c r="BA287" s="156"/>
      <c r="BB287" s="156"/>
      <c r="BC287" s="156"/>
      <c r="BD287" s="157"/>
      <c r="BE287" s="157"/>
      <c r="BF287" s="157"/>
      <c r="BG287" s="157"/>
      <c r="BH287" s="157"/>
      <c r="BI287" s="157"/>
      <c r="BJ287" s="157"/>
      <c r="BK287" s="157"/>
      <c r="BL287" s="157"/>
      <c r="BM287" s="157"/>
      <c r="BN287" s="157"/>
      <c r="BO287" s="157"/>
      <c r="BP287" s="157"/>
      <c r="BQ287" s="157"/>
      <c r="BR287" s="157"/>
      <c r="BS287" s="157"/>
    </row>
    <row r="288" ht="15.75" customHeight="1">
      <c r="A288" s="155"/>
      <c r="B288" s="155"/>
      <c r="C288" s="155"/>
      <c r="D288" s="155"/>
      <c r="E288" s="156"/>
      <c r="F288" s="156"/>
      <c r="G288" s="155"/>
      <c r="H288" s="155"/>
      <c r="I288" s="155"/>
      <c r="J288" s="156"/>
      <c r="K288" s="156"/>
      <c r="L288" s="155"/>
      <c r="M288" s="155"/>
      <c r="N288" s="155"/>
      <c r="O288" s="156"/>
      <c r="P288" s="156"/>
      <c r="Q288" s="155"/>
      <c r="R288" s="155"/>
      <c r="S288" s="155"/>
      <c r="T288" s="156"/>
      <c r="U288" s="156"/>
      <c r="V288" s="156"/>
      <c r="W288" s="156"/>
      <c r="X288" s="156"/>
      <c r="Y288" s="156"/>
      <c r="Z288" s="156"/>
      <c r="AA288" s="156"/>
      <c r="AB288" s="156"/>
      <c r="AC288" s="155"/>
      <c r="AD288" s="155"/>
      <c r="AE288" s="155"/>
      <c r="AF288" s="155"/>
      <c r="AG288" s="155"/>
      <c r="AH288" s="155"/>
      <c r="AI288" s="155"/>
      <c r="AJ288" s="155"/>
      <c r="AK288" s="156"/>
      <c r="AL288" s="156"/>
      <c r="AM288" s="155"/>
      <c r="AN288" s="155"/>
      <c r="AO288" s="155"/>
      <c r="AP288" s="156"/>
      <c r="AQ288" s="156"/>
      <c r="AR288" s="155"/>
      <c r="AS288" s="155"/>
      <c r="AT288" s="155"/>
      <c r="AU288" s="156"/>
      <c r="AV288" s="156"/>
      <c r="AW288" s="156"/>
      <c r="AX288" s="156"/>
      <c r="AY288" s="156"/>
      <c r="AZ288" s="156"/>
      <c r="BA288" s="156"/>
      <c r="BB288" s="156"/>
      <c r="BC288" s="156"/>
      <c r="BD288" s="157"/>
      <c r="BE288" s="157"/>
      <c r="BF288" s="157"/>
      <c r="BG288" s="157"/>
      <c r="BH288" s="157"/>
      <c r="BI288" s="157"/>
      <c r="BJ288" s="157"/>
      <c r="BK288" s="157"/>
      <c r="BL288" s="157"/>
      <c r="BM288" s="157"/>
      <c r="BN288" s="157"/>
      <c r="BO288" s="157"/>
      <c r="BP288" s="157"/>
      <c r="BQ288" s="157"/>
      <c r="BR288" s="157"/>
      <c r="BS288" s="157"/>
    </row>
    <row r="289" ht="15.75" customHeight="1">
      <c r="A289" s="155"/>
      <c r="B289" s="155"/>
      <c r="C289" s="155"/>
      <c r="D289" s="155"/>
      <c r="E289" s="156"/>
      <c r="F289" s="156"/>
      <c r="G289" s="155"/>
      <c r="H289" s="155"/>
      <c r="I289" s="155"/>
      <c r="J289" s="156"/>
      <c r="K289" s="156"/>
      <c r="L289" s="155"/>
      <c r="M289" s="155"/>
      <c r="N289" s="155"/>
      <c r="O289" s="156"/>
      <c r="P289" s="156"/>
      <c r="Q289" s="155"/>
      <c r="R289" s="155"/>
      <c r="S289" s="155"/>
      <c r="T289" s="156"/>
      <c r="U289" s="156"/>
      <c r="V289" s="156"/>
      <c r="W289" s="156"/>
      <c r="X289" s="156"/>
      <c r="Y289" s="156"/>
      <c r="Z289" s="156"/>
      <c r="AA289" s="156"/>
      <c r="AB289" s="156"/>
      <c r="AC289" s="155"/>
      <c r="AD289" s="155"/>
      <c r="AE289" s="155"/>
      <c r="AF289" s="155"/>
      <c r="AG289" s="155"/>
      <c r="AH289" s="155"/>
      <c r="AI289" s="155"/>
      <c r="AJ289" s="155"/>
      <c r="AK289" s="156"/>
      <c r="AL289" s="156"/>
      <c r="AM289" s="155"/>
      <c r="AN289" s="155"/>
      <c r="AO289" s="155"/>
      <c r="AP289" s="156"/>
      <c r="AQ289" s="156"/>
      <c r="AR289" s="155"/>
      <c r="AS289" s="155"/>
      <c r="AT289" s="155"/>
      <c r="AU289" s="156"/>
      <c r="AV289" s="156"/>
      <c r="AW289" s="156"/>
      <c r="AX289" s="156"/>
      <c r="AY289" s="156"/>
      <c r="AZ289" s="156"/>
      <c r="BA289" s="156"/>
      <c r="BB289" s="156"/>
      <c r="BC289" s="156"/>
      <c r="BD289" s="157"/>
      <c r="BE289" s="157"/>
      <c r="BF289" s="157"/>
      <c r="BG289" s="157"/>
      <c r="BH289" s="157"/>
      <c r="BI289" s="157"/>
      <c r="BJ289" s="157"/>
      <c r="BK289" s="157"/>
      <c r="BL289" s="157"/>
      <c r="BM289" s="157"/>
      <c r="BN289" s="157"/>
      <c r="BO289" s="157"/>
      <c r="BP289" s="157"/>
      <c r="BQ289" s="157"/>
      <c r="BR289" s="157"/>
      <c r="BS289" s="157"/>
    </row>
    <row r="290" ht="15.75" customHeight="1">
      <c r="A290" s="155"/>
      <c r="B290" s="155"/>
      <c r="C290" s="155"/>
      <c r="D290" s="155"/>
      <c r="E290" s="156"/>
      <c r="F290" s="156"/>
      <c r="G290" s="155"/>
      <c r="H290" s="155"/>
      <c r="I290" s="155"/>
      <c r="J290" s="156"/>
      <c r="K290" s="156"/>
      <c r="L290" s="155"/>
      <c r="M290" s="155"/>
      <c r="N290" s="155"/>
      <c r="O290" s="156"/>
      <c r="P290" s="156"/>
      <c r="Q290" s="155"/>
      <c r="R290" s="155"/>
      <c r="S290" s="155"/>
      <c r="T290" s="156"/>
      <c r="U290" s="156"/>
      <c r="V290" s="156"/>
      <c r="W290" s="156"/>
      <c r="X290" s="156"/>
      <c r="Y290" s="156"/>
      <c r="Z290" s="156"/>
      <c r="AA290" s="156"/>
      <c r="AB290" s="156"/>
      <c r="AC290" s="155"/>
      <c r="AD290" s="155"/>
      <c r="AE290" s="155"/>
      <c r="AF290" s="155"/>
      <c r="AG290" s="155"/>
      <c r="AH290" s="155"/>
      <c r="AI290" s="155"/>
      <c r="AJ290" s="155"/>
      <c r="AK290" s="156"/>
      <c r="AL290" s="156"/>
      <c r="AM290" s="155"/>
      <c r="AN290" s="155"/>
      <c r="AO290" s="155"/>
      <c r="AP290" s="156"/>
      <c r="AQ290" s="156"/>
      <c r="AR290" s="155"/>
      <c r="AS290" s="155"/>
      <c r="AT290" s="155"/>
      <c r="AU290" s="156"/>
      <c r="AV290" s="156"/>
      <c r="AW290" s="156"/>
      <c r="AX290" s="156"/>
      <c r="AY290" s="156"/>
      <c r="AZ290" s="156"/>
      <c r="BA290" s="156"/>
      <c r="BB290" s="156"/>
      <c r="BC290" s="156"/>
      <c r="BD290" s="157"/>
      <c r="BE290" s="157"/>
      <c r="BF290" s="157"/>
      <c r="BG290" s="157"/>
      <c r="BH290" s="157"/>
      <c r="BI290" s="157"/>
      <c r="BJ290" s="157"/>
      <c r="BK290" s="157"/>
      <c r="BL290" s="157"/>
      <c r="BM290" s="157"/>
      <c r="BN290" s="157"/>
      <c r="BO290" s="157"/>
      <c r="BP290" s="157"/>
      <c r="BQ290" s="157"/>
      <c r="BR290" s="157"/>
      <c r="BS290" s="157"/>
    </row>
    <row r="291" ht="15.75" customHeight="1">
      <c r="A291" s="155"/>
      <c r="B291" s="155"/>
      <c r="C291" s="155"/>
      <c r="D291" s="155"/>
      <c r="E291" s="156"/>
      <c r="F291" s="156"/>
      <c r="G291" s="155"/>
      <c r="H291" s="155"/>
      <c r="I291" s="155"/>
      <c r="J291" s="156"/>
      <c r="K291" s="156"/>
      <c r="L291" s="155"/>
      <c r="M291" s="155"/>
      <c r="N291" s="155"/>
      <c r="O291" s="156"/>
      <c r="P291" s="156"/>
      <c r="Q291" s="155"/>
      <c r="R291" s="155"/>
      <c r="S291" s="155"/>
      <c r="T291" s="156"/>
      <c r="U291" s="156"/>
      <c r="V291" s="156"/>
      <c r="W291" s="156"/>
      <c r="X291" s="156"/>
      <c r="Y291" s="156"/>
      <c r="Z291" s="156"/>
      <c r="AA291" s="156"/>
      <c r="AB291" s="156"/>
      <c r="AC291" s="155"/>
      <c r="AD291" s="155"/>
      <c r="AE291" s="155"/>
      <c r="AF291" s="155"/>
      <c r="AG291" s="155"/>
      <c r="AH291" s="155"/>
      <c r="AI291" s="155"/>
      <c r="AJ291" s="155"/>
      <c r="AK291" s="156"/>
      <c r="AL291" s="156"/>
      <c r="AM291" s="155"/>
      <c r="AN291" s="155"/>
      <c r="AO291" s="155"/>
      <c r="AP291" s="156"/>
      <c r="AQ291" s="156"/>
      <c r="AR291" s="155"/>
      <c r="AS291" s="155"/>
      <c r="AT291" s="155"/>
      <c r="AU291" s="156"/>
      <c r="AV291" s="156"/>
      <c r="AW291" s="156"/>
      <c r="AX291" s="156"/>
      <c r="AY291" s="156"/>
      <c r="AZ291" s="156"/>
      <c r="BA291" s="156"/>
      <c r="BB291" s="156"/>
      <c r="BC291" s="156"/>
      <c r="BD291" s="157"/>
      <c r="BE291" s="157"/>
      <c r="BF291" s="157"/>
      <c r="BG291" s="157"/>
      <c r="BH291" s="157"/>
      <c r="BI291" s="157"/>
      <c r="BJ291" s="157"/>
      <c r="BK291" s="157"/>
      <c r="BL291" s="157"/>
      <c r="BM291" s="157"/>
      <c r="BN291" s="157"/>
      <c r="BO291" s="157"/>
      <c r="BP291" s="157"/>
      <c r="BQ291" s="157"/>
      <c r="BR291" s="157"/>
      <c r="BS291" s="157"/>
    </row>
    <row r="292" ht="15.75" customHeight="1">
      <c r="A292" s="155"/>
      <c r="B292" s="155"/>
      <c r="C292" s="155"/>
      <c r="D292" s="155"/>
      <c r="E292" s="156"/>
      <c r="F292" s="156"/>
      <c r="G292" s="155"/>
      <c r="H292" s="155"/>
      <c r="I292" s="155"/>
      <c r="J292" s="156"/>
      <c r="K292" s="156"/>
      <c r="L292" s="155"/>
      <c r="M292" s="155"/>
      <c r="N292" s="155"/>
      <c r="O292" s="156"/>
      <c r="P292" s="156"/>
      <c r="Q292" s="155"/>
      <c r="R292" s="155"/>
      <c r="S292" s="155"/>
      <c r="T292" s="156"/>
      <c r="U292" s="156"/>
      <c r="V292" s="156"/>
      <c r="W292" s="156"/>
      <c r="X292" s="156"/>
      <c r="Y292" s="156"/>
      <c r="Z292" s="156"/>
      <c r="AA292" s="156"/>
      <c r="AB292" s="156"/>
      <c r="AC292" s="155"/>
      <c r="AD292" s="155"/>
      <c r="AE292" s="155"/>
      <c r="AF292" s="155"/>
      <c r="AG292" s="155"/>
      <c r="AH292" s="155"/>
      <c r="AI292" s="155"/>
      <c r="AJ292" s="155"/>
      <c r="AK292" s="156"/>
      <c r="AL292" s="156"/>
      <c r="AM292" s="155"/>
      <c r="AN292" s="155"/>
      <c r="AO292" s="155"/>
      <c r="AP292" s="156"/>
      <c r="AQ292" s="156"/>
      <c r="AR292" s="155"/>
      <c r="AS292" s="155"/>
      <c r="AT292" s="155"/>
      <c r="AU292" s="156"/>
      <c r="AV292" s="156"/>
      <c r="AW292" s="156"/>
      <c r="AX292" s="156"/>
      <c r="AY292" s="156"/>
      <c r="AZ292" s="156"/>
      <c r="BA292" s="156"/>
      <c r="BB292" s="156"/>
      <c r="BC292" s="156"/>
      <c r="BD292" s="157"/>
      <c r="BE292" s="157"/>
      <c r="BF292" s="157"/>
      <c r="BG292" s="157"/>
      <c r="BH292" s="157"/>
      <c r="BI292" s="157"/>
      <c r="BJ292" s="157"/>
      <c r="BK292" s="157"/>
      <c r="BL292" s="157"/>
      <c r="BM292" s="157"/>
      <c r="BN292" s="157"/>
      <c r="BO292" s="157"/>
      <c r="BP292" s="157"/>
      <c r="BQ292" s="157"/>
      <c r="BR292" s="157"/>
      <c r="BS292" s="157"/>
    </row>
    <row r="293" ht="15.75" customHeight="1">
      <c r="A293" s="155"/>
      <c r="B293" s="155"/>
      <c r="C293" s="155"/>
      <c r="D293" s="155"/>
      <c r="E293" s="156"/>
      <c r="F293" s="156"/>
      <c r="G293" s="155"/>
      <c r="H293" s="155"/>
      <c r="I293" s="155"/>
      <c r="J293" s="156"/>
      <c r="K293" s="156"/>
      <c r="L293" s="155"/>
      <c r="M293" s="155"/>
      <c r="N293" s="155"/>
      <c r="O293" s="156"/>
      <c r="P293" s="156"/>
      <c r="Q293" s="155"/>
      <c r="R293" s="155"/>
      <c r="S293" s="155"/>
      <c r="T293" s="156"/>
      <c r="U293" s="156"/>
      <c r="V293" s="156"/>
      <c r="W293" s="156"/>
      <c r="X293" s="156"/>
      <c r="Y293" s="156"/>
      <c r="Z293" s="156"/>
      <c r="AA293" s="156"/>
      <c r="AB293" s="156"/>
      <c r="AC293" s="155"/>
      <c r="AD293" s="155"/>
      <c r="AE293" s="155"/>
      <c r="AF293" s="155"/>
      <c r="AG293" s="155"/>
      <c r="AH293" s="155"/>
      <c r="AI293" s="155"/>
      <c r="AJ293" s="155"/>
      <c r="AK293" s="156"/>
      <c r="AL293" s="156"/>
      <c r="AM293" s="155"/>
      <c r="AN293" s="155"/>
      <c r="AO293" s="155"/>
      <c r="AP293" s="156"/>
      <c r="AQ293" s="156"/>
      <c r="AR293" s="155"/>
      <c r="AS293" s="155"/>
      <c r="AT293" s="155"/>
      <c r="AU293" s="156"/>
      <c r="AV293" s="156"/>
      <c r="AW293" s="156"/>
      <c r="AX293" s="156"/>
      <c r="AY293" s="156"/>
      <c r="AZ293" s="156"/>
      <c r="BA293" s="156"/>
      <c r="BB293" s="156"/>
      <c r="BC293" s="156"/>
      <c r="BD293" s="157"/>
      <c r="BE293" s="157"/>
      <c r="BF293" s="157"/>
      <c r="BG293" s="157"/>
      <c r="BH293" s="157"/>
      <c r="BI293" s="157"/>
      <c r="BJ293" s="157"/>
      <c r="BK293" s="157"/>
      <c r="BL293" s="157"/>
      <c r="BM293" s="157"/>
      <c r="BN293" s="157"/>
      <c r="BO293" s="157"/>
      <c r="BP293" s="157"/>
      <c r="BQ293" s="157"/>
      <c r="BR293" s="157"/>
      <c r="BS293" s="157"/>
    </row>
    <row r="294" ht="15.75" customHeight="1">
      <c r="A294" s="155"/>
      <c r="B294" s="155"/>
      <c r="C294" s="155"/>
      <c r="D294" s="155"/>
      <c r="E294" s="156"/>
      <c r="F294" s="156"/>
      <c r="G294" s="155"/>
      <c r="H294" s="155"/>
      <c r="I294" s="155"/>
      <c r="J294" s="156"/>
      <c r="K294" s="156"/>
      <c r="L294" s="155"/>
      <c r="M294" s="155"/>
      <c r="N294" s="155"/>
      <c r="O294" s="156"/>
      <c r="P294" s="156"/>
      <c r="Q294" s="155"/>
      <c r="R294" s="155"/>
      <c r="S294" s="155"/>
      <c r="T294" s="156"/>
      <c r="U294" s="156"/>
      <c r="V294" s="156"/>
      <c r="W294" s="156"/>
      <c r="X294" s="156"/>
      <c r="Y294" s="156"/>
      <c r="Z294" s="156"/>
      <c r="AA294" s="156"/>
      <c r="AB294" s="156"/>
      <c r="AC294" s="155"/>
      <c r="AD294" s="155"/>
      <c r="AE294" s="155"/>
      <c r="AF294" s="155"/>
      <c r="AG294" s="155"/>
      <c r="AH294" s="155"/>
      <c r="AI294" s="155"/>
      <c r="AJ294" s="155"/>
      <c r="AK294" s="156"/>
      <c r="AL294" s="156"/>
      <c r="AM294" s="155"/>
      <c r="AN294" s="155"/>
      <c r="AO294" s="155"/>
      <c r="AP294" s="156"/>
      <c r="AQ294" s="156"/>
      <c r="AR294" s="155"/>
      <c r="AS294" s="155"/>
      <c r="AT294" s="155"/>
      <c r="AU294" s="156"/>
      <c r="AV294" s="156"/>
      <c r="AW294" s="156"/>
      <c r="AX294" s="156"/>
      <c r="AY294" s="156"/>
      <c r="AZ294" s="156"/>
      <c r="BA294" s="156"/>
      <c r="BB294" s="156"/>
      <c r="BC294" s="156"/>
      <c r="BD294" s="157"/>
      <c r="BE294" s="157"/>
      <c r="BF294" s="157"/>
      <c r="BG294" s="157"/>
      <c r="BH294" s="157"/>
      <c r="BI294" s="157"/>
      <c r="BJ294" s="157"/>
      <c r="BK294" s="157"/>
      <c r="BL294" s="157"/>
      <c r="BM294" s="157"/>
      <c r="BN294" s="157"/>
      <c r="BO294" s="157"/>
      <c r="BP294" s="157"/>
      <c r="BQ294" s="157"/>
      <c r="BR294" s="157"/>
      <c r="BS294" s="157"/>
    </row>
    <row r="295" ht="15.75" customHeight="1">
      <c r="A295" s="155"/>
      <c r="B295" s="155"/>
      <c r="C295" s="155"/>
      <c r="D295" s="155"/>
      <c r="E295" s="156"/>
      <c r="F295" s="156"/>
      <c r="G295" s="155"/>
      <c r="H295" s="155"/>
      <c r="I295" s="155"/>
      <c r="J295" s="156"/>
      <c r="K295" s="156"/>
      <c r="L295" s="155"/>
      <c r="M295" s="155"/>
      <c r="N295" s="155"/>
      <c r="O295" s="156"/>
      <c r="P295" s="156"/>
      <c r="Q295" s="155"/>
      <c r="R295" s="155"/>
      <c r="S295" s="155"/>
      <c r="T295" s="156"/>
      <c r="U295" s="156"/>
      <c r="V295" s="156"/>
      <c r="W295" s="156"/>
      <c r="X295" s="156"/>
      <c r="Y295" s="156"/>
      <c r="Z295" s="156"/>
      <c r="AA295" s="156"/>
      <c r="AB295" s="156"/>
      <c r="AC295" s="155"/>
      <c r="AD295" s="155"/>
      <c r="AE295" s="155"/>
      <c r="AF295" s="155"/>
      <c r="AG295" s="155"/>
      <c r="AH295" s="155"/>
      <c r="AI295" s="155"/>
      <c r="AJ295" s="155"/>
      <c r="AK295" s="156"/>
      <c r="AL295" s="156"/>
      <c r="AM295" s="155"/>
      <c r="AN295" s="155"/>
      <c r="AO295" s="155"/>
      <c r="AP295" s="156"/>
      <c r="AQ295" s="156"/>
      <c r="AR295" s="155"/>
      <c r="AS295" s="155"/>
      <c r="AT295" s="155"/>
      <c r="AU295" s="156"/>
      <c r="AV295" s="156"/>
      <c r="AW295" s="156"/>
      <c r="AX295" s="156"/>
      <c r="AY295" s="156"/>
      <c r="AZ295" s="156"/>
      <c r="BA295" s="156"/>
      <c r="BB295" s="156"/>
      <c r="BC295" s="156"/>
      <c r="BD295" s="157"/>
      <c r="BE295" s="157"/>
      <c r="BF295" s="157"/>
      <c r="BG295" s="157"/>
      <c r="BH295" s="157"/>
      <c r="BI295" s="157"/>
      <c r="BJ295" s="157"/>
      <c r="BK295" s="157"/>
      <c r="BL295" s="157"/>
      <c r="BM295" s="157"/>
      <c r="BN295" s="157"/>
      <c r="BO295" s="157"/>
      <c r="BP295" s="157"/>
      <c r="BQ295" s="157"/>
      <c r="BR295" s="157"/>
      <c r="BS295" s="157"/>
    </row>
    <row r="296" ht="15.75" customHeight="1">
      <c r="A296" s="155"/>
      <c r="B296" s="155"/>
      <c r="C296" s="155"/>
      <c r="D296" s="155"/>
      <c r="E296" s="156"/>
      <c r="F296" s="156"/>
      <c r="G296" s="155"/>
      <c r="H296" s="155"/>
      <c r="I296" s="155"/>
      <c r="J296" s="156"/>
      <c r="K296" s="156"/>
      <c r="L296" s="155"/>
      <c r="M296" s="155"/>
      <c r="N296" s="155"/>
      <c r="O296" s="156"/>
      <c r="P296" s="156"/>
      <c r="Q296" s="155"/>
      <c r="R296" s="155"/>
      <c r="S296" s="155"/>
      <c r="T296" s="156"/>
      <c r="U296" s="156"/>
      <c r="V296" s="156"/>
      <c r="W296" s="156"/>
      <c r="X296" s="156"/>
      <c r="Y296" s="156"/>
      <c r="Z296" s="156"/>
      <c r="AA296" s="156"/>
      <c r="AB296" s="156"/>
      <c r="AC296" s="155"/>
      <c r="AD296" s="155"/>
      <c r="AE296" s="155"/>
      <c r="AF296" s="155"/>
      <c r="AG296" s="155"/>
      <c r="AH296" s="155"/>
      <c r="AI296" s="155"/>
      <c r="AJ296" s="155"/>
      <c r="AK296" s="156"/>
      <c r="AL296" s="156"/>
      <c r="AM296" s="155"/>
      <c r="AN296" s="155"/>
      <c r="AO296" s="155"/>
      <c r="AP296" s="156"/>
      <c r="AQ296" s="156"/>
      <c r="AR296" s="155"/>
      <c r="AS296" s="155"/>
      <c r="AT296" s="155"/>
      <c r="AU296" s="156"/>
      <c r="AV296" s="156"/>
      <c r="AW296" s="156"/>
      <c r="AX296" s="156"/>
      <c r="AY296" s="156"/>
      <c r="AZ296" s="156"/>
      <c r="BA296" s="156"/>
      <c r="BB296" s="156"/>
      <c r="BC296" s="156"/>
      <c r="BD296" s="157"/>
      <c r="BE296" s="157"/>
      <c r="BF296" s="157"/>
      <c r="BG296" s="157"/>
      <c r="BH296" s="157"/>
      <c r="BI296" s="157"/>
      <c r="BJ296" s="157"/>
      <c r="BK296" s="157"/>
      <c r="BL296" s="157"/>
      <c r="BM296" s="157"/>
      <c r="BN296" s="157"/>
      <c r="BO296" s="157"/>
      <c r="BP296" s="157"/>
      <c r="BQ296" s="157"/>
      <c r="BR296" s="157"/>
      <c r="BS296" s="157"/>
    </row>
    <row r="297" ht="15.75" customHeight="1">
      <c r="A297" s="155"/>
      <c r="B297" s="155"/>
      <c r="C297" s="155"/>
      <c r="D297" s="155"/>
      <c r="E297" s="156"/>
      <c r="F297" s="156"/>
      <c r="G297" s="155"/>
      <c r="H297" s="155"/>
      <c r="I297" s="155"/>
      <c r="J297" s="156"/>
      <c r="K297" s="156"/>
      <c r="L297" s="155"/>
      <c r="M297" s="155"/>
      <c r="N297" s="155"/>
      <c r="O297" s="156"/>
      <c r="P297" s="156"/>
      <c r="Q297" s="155"/>
      <c r="R297" s="155"/>
      <c r="S297" s="155"/>
      <c r="T297" s="156"/>
      <c r="U297" s="156"/>
      <c r="V297" s="156"/>
      <c r="W297" s="156"/>
      <c r="X297" s="156"/>
      <c r="Y297" s="156"/>
      <c r="Z297" s="156"/>
      <c r="AA297" s="156"/>
      <c r="AB297" s="156"/>
      <c r="AC297" s="155"/>
      <c r="AD297" s="155"/>
      <c r="AE297" s="155"/>
      <c r="AF297" s="155"/>
      <c r="AG297" s="155"/>
      <c r="AH297" s="155"/>
      <c r="AI297" s="155"/>
      <c r="AJ297" s="155"/>
      <c r="AK297" s="156"/>
      <c r="AL297" s="156"/>
      <c r="AM297" s="155"/>
      <c r="AN297" s="155"/>
      <c r="AO297" s="155"/>
      <c r="AP297" s="156"/>
      <c r="AQ297" s="156"/>
      <c r="AR297" s="155"/>
      <c r="AS297" s="155"/>
      <c r="AT297" s="155"/>
      <c r="AU297" s="156"/>
      <c r="AV297" s="156"/>
      <c r="AW297" s="156"/>
      <c r="AX297" s="156"/>
      <c r="AY297" s="156"/>
      <c r="AZ297" s="156"/>
      <c r="BA297" s="156"/>
      <c r="BB297" s="156"/>
      <c r="BC297" s="156"/>
      <c r="BD297" s="157"/>
      <c r="BE297" s="157"/>
      <c r="BF297" s="157"/>
      <c r="BG297" s="157"/>
      <c r="BH297" s="157"/>
      <c r="BI297" s="157"/>
      <c r="BJ297" s="157"/>
      <c r="BK297" s="157"/>
      <c r="BL297" s="157"/>
      <c r="BM297" s="157"/>
      <c r="BN297" s="157"/>
      <c r="BO297" s="157"/>
      <c r="BP297" s="157"/>
      <c r="BQ297" s="157"/>
      <c r="BR297" s="157"/>
      <c r="BS297" s="157"/>
    </row>
    <row r="298" ht="15.75" customHeight="1">
      <c r="A298" s="155"/>
      <c r="B298" s="155"/>
      <c r="C298" s="155"/>
      <c r="D298" s="155"/>
      <c r="E298" s="156"/>
      <c r="F298" s="156"/>
      <c r="G298" s="155"/>
      <c r="H298" s="155"/>
      <c r="I298" s="155"/>
      <c r="J298" s="156"/>
      <c r="K298" s="156"/>
      <c r="L298" s="155"/>
      <c r="M298" s="155"/>
      <c r="N298" s="155"/>
      <c r="O298" s="156"/>
      <c r="P298" s="156"/>
      <c r="Q298" s="155"/>
      <c r="R298" s="155"/>
      <c r="S298" s="155"/>
      <c r="T298" s="156"/>
      <c r="U298" s="156"/>
      <c r="V298" s="156"/>
      <c r="W298" s="156"/>
      <c r="X298" s="156"/>
      <c r="Y298" s="156"/>
      <c r="Z298" s="156"/>
      <c r="AA298" s="156"/>
      <c r="AB298" s="156"/>
      <c r="AC298" s="155"/>
      <c r="AD298" s="155"/>
      <c r="AE298" s="155"/>
      <c r="AF298" s="155"/>
      <c r="AG298" s="155"/>
      <c r="AH298" s="155"/>
      <c r="AI298" s="155"/>
      <c r="AJ298" s="155"/>
      <c r="AK298" s="156"/>
      <c r="AL298" s="156"/>
      <c r="AM298" s="155"/>
      <c r="AN298" s="155"/>
      <c r="AO298" s="155"/>
      <c r="AP298" s="156"/>
      <c r="AQ298" s="156"/>
      <c r="AR298" s="155"/>
      <c r="AS298" s="155"/>
      <c r="AT298" s="155"/>
      <c r="AU298" s="156"/>
      <c r="AV298" s="156"/>
      <c r="AW298" s="156"/>
      <c r="AX298" s="156"/>
      <c r="AY298" s="156"/>
      <c r="AZ298" s="156"/>
      <c r="BA298" s="156"/>
      <c r="BB298" s="156"/>
      <c r="BC298" s="156"/>
      <c r="BD298" s="157"/>
      <c r="BE298" s="157"/>
      <c r="BF298" s="157"/>
      <c r="BG298" s="157"/>
      <c r="BH298" s="157"/>
      <c r="BI298" s="157"/>
      <c r="BJ298" s="157"/>
      <c r="BK298" s="157"/>
      <c r="BL298" s="157"/>
      <c r="BM298" s="157"/>
      <c r="BN298" s="157"/>
      <c r="BO298" s="157"/>
      <c r="BP298" s="157"/>
      <c r="BQ298" s="157"/>
      <c r="BR298" s="157"/>
      <c r="BS298" s="157"/>
    </row>
    <row r="299" ht="15.75" customHeight="1">
      <c r="A299" s="155"/>
      <c r="B299" s="155"/>
      <c r="C299" s="155"/>
      <c r="D299" s="155"/>
      <c r="E299" s="156"/>
      <c r="F299" s="156"/>
      <c r="G299" s="155"/>
      <c r="H299" s="155"/>
      <c r="I299" s="155"/>
      <c r="J299" s="156"/>
      <c r="K299" s="156"/>
      <c r="L299" s="155"/>
      <c r="M299" s="155"/>
      <c r="N299" s="155"/>
      <c r="O299" s="156"/>
      <c r="P299" s="156"/>
      <c r="Q299" s="155"/>
      <c r="R299" s="155"/>
      <c r="S299" s="155"/>
      <c r="T299" s="156"/>
      <c r="U299" s="156"/>
      <c r="V299" s="156"/>
      <c r="W299" s="156"/>
      <c r="X299" s="156"/>
      <c r="Y299" s="156"/>
      <c r="Z299" s="156"/>
      <c r="AA299" s="156"/>
      <c r="AB299" s="156"/>
      <c r="AC299" s="155"/>
      <c r="AD299" s="155"/>
      <c r="AE299" s="155"/>
      <c r="AF299" s="155"/>
      <c r="AG299" s="155"/>
      <c r="AH299" s="155"/>
      <c r="AI299" s="155"/>
      <c r="AJ299" s="155"/>
      <c r="AK299" s="156"/>
      <c r="AL299" s="156"/>
      <c r="AM299" s="155"/>
      <c r="AN299" s="155"/>
      <c r="AO299" s="155"/>
      <c r="AP299" s="156"/>
      <c r="AQ299" s="156"/>
      <c r="AR299" s="155"/>
      <c r="AS299" s="155"/>
      <c r="AT299" s="155"/>
      <c r="AU299" s="156"/>
      <c r="AV299" s="156"/>
      <c r="AW299" s="156"/>
      <c r="AX299" s="156"/>
      <c r="AY299" s="156"/>
      <c r="AZ299" s="156"/>
      <c r="BA299" s="156"/>
      <c r="BB299" s="156"/>
      <c r="BC299" s="156"/>
      <c r="BD299" s="157"/>
      <c r="BE299" s="157"/>
      <c r="BF299" s="157"/>
      <c r="BG299" s="157"/>
      <c r="BH299" s="157"/>
      <c r="BI299" s="157"/>
      <c r="BJ299" s="157"/>
      <c r="BK299" s="157"/>
      <c r="BL299" s="157"/>
      <c r="BM299" s="157"/>
      <c r="BN299" s="157"/>
      <c r="BO299" s="157"/>
      <c r="BP299" s="157"/>
      <c r="BQ299" s="157"/>
      <c r="BR299" s="157"/>
      <c r="BS299" s="157"/>
    </row>
    <row r="300" ht="15.75" customHeight="1">
      <c r="A300" s="155"/>
      <c r="B300" s="155"/>
      <c r="C300" s="155"/>
      <c r="D300" s="155"/>
      <c r="E300" s="156"/>
      <c r="F300" s="156"/>
      <c r="G300" s="155"/>
      <c r="H300" s="155"/>
      <c r="I300" s="155"/>
      <c r="J300" s="156"/>
      <c r="K300" s="156"/>
      <c r="L300" s="155"/>
      <c r="M300" s="155"/>
      <c r="N300" s="155"/>
      <c r="O300" s="156"/>
      <c r="P300" s="156"/>
      <c r="Q300" s="155"/>
      <c r="R300" s="155"/>
      <c r="S300" s="155"/>
      <c r="T300" s="156"/>
      <c r="U300" s="156"/>
      <c r="V300" s="156"/>
      <c r="W300" s="156"/>
      <c r="X300" s="156"/>
      <c r="Y300" s="156"/>
      <c r="Z300" s="156"/>
      <c r="AA300" s="156"/>
      <c r="AB300" s="156"/>
      <c r="AC300" s="155"/>
      <c r="AD300" s="155"/>
      <c r="AE300" s="155"/>
      <c r="AF300" s="155"/>
      <c r="AG300" s="155"/>
      <c r="AH300" s="155"/>
      <c r="AI300" s="155"/>
      <c r="AJ300" s="155"/>
      <c r="AK300" s="156"/>
      <c r="AL300" s="156"/>
      <c r="AM300" s="155"/>
      <c r="AN300" s="155"/>
      <c r="AO300" s="155"/>
      <c r="AP300" s="156"/>
      <c r="AQ300" s="156"/>
      <c r="AR300" s="155"/>
      <c r="AS300" s="155"/>
      <c r="AT300" s="155"/>
      <c r="AU300" s="156"/>
      <c r="AV300" s="156"/>
      <c r="AW300" s="156"/>
      <c r="AX300" s="156"/>
      <c r="AY300" s="156"/>
      <c r="AZ300" s="156"/>
      <c r="BA300" s="156"/>
      <c r="BB300" s="156"/>
      <c r="BC300" s="156"/>
      <c r="BD300" s="157"/>
      <c r="BE300" s="157"/>
      <c r="BF300" s="157"/>
      <c r="BG300" s="157"/>
      <c r="BH300" s="157"/>
      <c r="BI300" s="157"/>
      <c r="BJ300" s="157"/>
      <c r="BK300" s="157"/>
      <c r="BL300" s="157"/>
      <c r="BM300" s="157"/>
      <c r="BN300" s="157"/>
      <c r="BO300" s="157"/>
      <c r="BP300" s="157"/>
      <c r="BQ300" s="157"/>
      <c r="BR300" s="157"/>
      <c r="BS300" s="157"/>
    </row>
    <row r="301" ht="15.75" customHeight="1">
      <c r="A301" s="155"/>
      <c r="B301" s="155"/>
      <c r="C301" s="155"/>
      <c r="D301" s="155"/>
      <c r="E301" s="156"/>
      <c r="F301" s="156"/>
      <c r="G301" s="155"/>
      <c r="H301" s="155"/>
      <c r="I301" s="155"/>
      <c r="J301" s="156"/>
      <c r="K301" s="156"/>
      <c r="L301" s="155"/>
      <c r="M301" s="155"/>
      <c r="N301" s="155"/>
      <c r="O301" s="156"/>
      <c r="P301" s="156"/>
      <c r="Q301" s="155"/>
      <c r="R301" s="155"/>
      <c r="S301" s="155"/>
      <c r="T301" s="156"/>
      <c r="U301" s="156"/>
      <c r="V301" s="156"/>
      <c r="W301" s="156"/>
      <c r="X301" s="156"/>
      <c r="Y301" s="156"/>
      <c r="Z301" s="156"/>
      <c r="AA301" s="156"/>
      <c r="AB301" s="156"/>
      <c r="AC301" s="155"/>
      <c r="AD301" s="155"/>
      <c r="AE301" s="155"/>
      <c r="AF301" s="155"/>
      <c r="AG301" s="155"/>
      <c r="AH301" s="155"/>
      <c r="AI301" s="155"/>
      <c r="AJ301" s="155"/>
      <c r="AK301" s="156"/>
      <c r="AL301" s="156"/>
      <c r="AM301" s="155"/>
      <c r="AN301" s="155"/>
      <c r="AO301" s="155"/>
      <c r="AP301" s="156"/>
      <c r="AQ301" s="156"/>
      <c r="AR301" s="155"/>
      <c r="AS301" s="155"/>
      <c r="AT301" s="155"/>
      <c r="AU301" s="156"/>
      <c r="AV301" s="156"/>
      <c r="AW301" s="156"/>
      <c r="AX301" s="156"/>
      <c r="AY301" s="156"/>
      <c r="AZ301" s="156"/>
      <c r="BA301" s="156"/>
      <c r="BB301" s="156"/>
      <c r="BC301" s="156"/>
      <c r="BD301" s="157"/>
      <c r="BE301" s="157"/>
      <c r="BF301" s="157"/>
      <c r="BG301" s="157"/>
      <c r="BH301" s="157"/>
      <c r="BI301" s="157"/>
      <c r="BJ301" s="157"/>
      <c r="BK301" s="157"/>
      <c r="BL301" s="157"/>
      <c r="BM301" s="157"/>
      <c r="BN301" s="157"/>
      <c r="BO301" s="157"/>
      <c r="BP301" s="157"/>
      <c r="BQ301" s="157"/>
      <c r="BR301" s="157"/>
      <c r="BS301" s="157"/>
    </row>
    <row r="302" ht="15.75" customHeight="1">
      <c r="A302" s="155"/>
      <c r="B302" s="155"/>
      <c r="C302" s="155"/>
      <c r="D302" s="155"/>
      <c r="E302" s="156"/>
      <c r="F302" s="156"/>
      <c r="G302" s="155"/>
      <c r="H302" s="155"/>
      <c r="I302" s="155"/>
      <c r="J302" s="156"/>
      <c r="K302" s="156"/>
      <c r="L302" s="155"/>
      <c r="M302" s="155"/>
      <c r="N302" s="155"/>
      <c r="O302" s="156"/>
      <c r="P302" s="156"/>
      <c r="Q302" s="155"/>
      <c r="R302" s="155"/>
      <c r="S302" s="155"/>
      <c r="T302" s="156"/>
      <c r="U302" s="156"/>
      <c r="V302" s="156"/>
      <c r="W302" s="156"/>
      <c r="X302" s="156"/>
      <c r="Y302" s="156"/>
      <c r="Z302" s="156"/>
      <c r="AA302" s="156"/>
      <c r="AB302" s="156"/>
      <c r="AC302" s="155"/>
      <c r="AD302" s="155"/>
      <c r="AE302" s="155"/>
      <c r="AF302" s="155"/>
      <c r="AG302" s="155"/>
      <c r="AH302" s="155"/>
      <c r="AI302" s="155"/>
      <c r="AJ302" s="155"/>
      <c r="AK302" s="156"/>
      <c r="AL302" s="156"/>
      <c r="AM302" s="155"/>
      <c r="AN302" s="155"/>
      <c r="AO302" s="155"/>
      <c r="AP302" s="156"/>
      <c r="AQ302" s="156"/>
      <c r="AR302" s="155"/>
      <c r="AS302" s="155"/>
      <c r="AT302" s="155"/>
      <c r="AU302" s="156"/>
      <c r="AV302" s="156"/>
      <c r="AW302" s="156"/>
      <c r="AX302" s="156"/>
      <c r="AY302" s="156"/>
      <c r="AZ302" s="156"/>
      <c r="BA302" s="156"/>
      <c r="BB302" s="156"/>
      <c r="BC302" s="156"/>
      <c r="BD302" s="157"/>
      <c r="BE302" s="157"/>
      <c r="BF302" s="157"/>
      <c r="BG302" s="157"/>
      <c r="BH302" s="157"/>
      <c r="BI302" s="157"/>
      <c r="BJ302" s="157"/>
      <c r="BK302" s="157"/>
      <c r="BL302" s="157"/>
      <c r="BM302" s="157"/>
      <c r="BN302" s="157"/>
      <c r="BO302" s="157"/>
      <c r="BP302" s="157"/>
      <c r="BQ302" s="157"/>
      <c r="BR302" s="157"/>
      <c r="BS302" s="157"/>
    </row>
    <row r="303" ht="15.75" customHeight="1">
      <c r="A303" s="155"/>
      <c r="B303" s="155"/>
      <c r="C303" s="155"/>
      <c r="D303" s="155"/>
      <c r="E303" s="156"/>
      <c r="F303" s="156"/>
      <c r="G303" s="155"/>
      <c r="H303" s="155"/>
      <c r="I303" s="155"/>
      <c r="J303" s="156"/>
      <c r="K303" s="156"/>
      <c r="L303" s="155"/>
      <c r="M303" s="155"/>
      <c r="N303" s="155"/>
      <c r="O303" s="156"/>
      <c r="P303" s="156"/>
      <c r="Q303" s="155"/>
      <c r="R303" s="155"/>
      <c r="S303" s="155"/>
      <c r="T303" s="156"/>
      <c r="U303" s="156"/>
      <c r="V303" s="156"/>
      <c r="W303" s="156"/>
      <c r="X303" s="156"/>
      <c r="Y303" s="156"/>
      <c r="Z303" s="156"/>
      <c r="AA303" s="156"/>
      <c r="AB303" s="156"/>
      <c r="AC303" s="155"/>
      <c r="AD303" s="155"/>
      <c r="AE303" s="155"/>
      <c r="AF303" s="155"/>
      <c r="AG303" s="155"/>
      <c r="AH303" s="155"/>
      <c r="AI303" s="155"/>
      <c r="AJ303" s="155"/>
      <c r="AK303" s="156"/>
      <c r="AL303" s="156"/>
      <c r="AM303" s="155"/>
      <c r="AN303" s="155"/>
      <c r="AO303" s="155"/>
      <c r="AP303" s="156"/>
      <c r="AQ303" s="156"/>
      <c r="AR303" s="155"/>
      <c r="AS303" s="155"/>
      <c r="AT303" s="155"/>
      <c r="AU303" s="156"/>
      <c r="AV303" s="156"/>
      <c r="AW303" s="156"/>
      <c r="AX303" s="156"/>
      <c r="AY303" s="156"/>
      <c r="AZ303" s="156"/>
      <c r="BA303" s="156"/>
      <c r="BB303" s="156"/>
      <c r="BC303" s="156"/>
      <c r="BD303" s="157"/>
      <c r="BE303" s="157"/>
      <c r="BF303" s="157"/>
      <c r="BG303" s="157"/>
      <c r="BH303" s="157"/>
      <c r="BI303" s="157"/>
      <c r="BJ303" s="157"/>
      <c r="BK303" s="157"/>
      <c r="BL303" s="157"/>
      <c r="BM303" s="157"/>
      <c r="BN303" s="157"/>
      <c r="BO303" s="157"/>
      <c r="BP303" s="157"/>
      <c r="BQ303" s="157"/>
      <c r="BR303" s="157"/>
      <c r="BS303" s="157"/>
    </row>
    <row r="304" ht="15.75" customHeight="1">
      <c r="A304" s="155"/>
      <c r="B304" s="155"/>
      <c r="C304" s="155"/>
      <c r="D304" s="155"/>
      <c r="E304" s="156"/>
      <c r="F304" s="156"/>
      <c r="G304" s="155"/>
      <c r="H304" s="155"/>
      <c r="I304" s="155"/>
      <c r="J304" s="156"/>
      <c r="K304" s="156"/>
      <c r="L304" s="155"/>
      <c r="M304" s="155"/>
      <c r="N304" s="155"/>
      <c r="O304" s="156"/>
      <c r="P304" s="156"/>
      <c r="Q304" s="155"/>
      <c r="R304" s="155"/>
      <c r="S304" s="155"/>
      <c r="T304" s="156"/>
      <c r="U304" s="156"/>
      <c r="V304" s="156"/>
      <c r="W304" s="156"/>
      <c r="X304" s="156"/>
      <c r="Y304" s="156"/>
      <c r="Z304" s="156"/>
      <c r="AA304" s="156"/>
      <c r="AB304" s="156"/>
      <c r="AC304" s="155"/>
      <c r="AD304" s="155"/>
      <c r="AE304" s="155"/>
      <c r="AF304" s="155"/>
      <c r="AG304" s="155"/>
      <c r="AH304" s="155"/>
      <c r="AI304" s="155"/>
      <c r="AJ304" s="155"/>
      <c r="AK304" s="156"/>
      <c r="AL304" s="156"/>
      <c r="AM304" s="155"/>
      <c r="AN304" s="155"/>
      <c r="AO304" s="155"/>
      <c r="AP304" s="156"/>
      <c r="AQ304" s="156"/>
      <c r="AR304" s="155"/>
      <c r="AS304" s="155"/>
      <c r="AT304" s="155"/>
      <c r="AU304" s="156"/>
      <c r="AV304" s="156"/>
      <c r="AW304" s="156"/>
      <c r="AX304" s="156"/>
      <c r="AY304" s="156"/>
      <c r="AZ304" s="156"/>
      <c r="BA304" s="156"/>
      <c r="BB304" s="156"/>
      <c r="BC304" s="156"/>
      <c r="BD304" s="157"/>
      <c r="BE304" s="157"/>
      <c r="BF304" s="157"/>
      <c r="BG304" s="157"/>
      <c r="BH304" s="157"/>
      <c r="BI304" s="157"/>
      <c r="BJ304" s="157"/>
      <c r="BK304" s="157"/>
      <c r="BL304" s="157"/>
      <c r="BM304" s="157"/>
      <c r="BN304" s="157"/>
      <c r="BO304" s="157"/>
      <c r="BP304" s="157"/>
      <c r="BQ304" s="157"/>
      <c r="BR304" s="157"/>
      <c r="BS304" s="157"/>
    </row>
    <row r="305" ht="15.75" customHeight="1">
      <c r="A305" s="155"/>
      <c r="B305" s="155"/>
      <c r="C305" s="155"/>
      <c r="D305" s="155"/>
      <c r="E305" s="156"/>
      <c r="F305" s="156"/>
      <c r="G305" s="155"/>
      <c r="H305" s="155"/>
      <c r="I305" s="155"/>
      <c r="J305" s="156"/>
      <c r="K305" s="156"/>
      <c r="L305" s="155"/>
      <c r="M305" s="155"/>
      <c r="N305" s="155"/>
      <c r="O305" s="156"/>
      <c r="P305" s="156"/>
      <c r="Q305" s="155"/>
      <c r="R305" s="155"/>
      <c r="S305" s="155"/>
      <c r="T305" s="156"/>
      <c r="U305" s="156"/>
      <c r="V305" s="156"/>
      <c r="W305" s="156"/>
      <c r="X305" s="156"/>
      <c r="Y305" s="156"/>
      <c r="Z305" s="156"/>
      <c r="AA305" s="156"/>
      <c r="AB305" s="156"/>
      <c r="AC305" s="155"/>
      <c r="AD305" s="155"/>
      <c r="AE305" s="155"/>
      <c r="AF305" s="155"/>
      <c r="AG305" s="155"/>
      <c r="AH305" s="155"/>
      <c r="AI305" s="155"/>
      <c r="AJ305" s="155"/>
      <c r="AK305" s="156"/>
      <c r="AL305" s="156"/>
      <c r="AM305" s="155"/>
      <c r="AN305" s="155"/>
      <c r="AO305" s="155"/>
      <c r="AP305" s="156"/>
      <c r="AQ305" s="156"/>
      <c r="AR305" s="155"/>
      <c r="AS305" s="155"/>
      <c r="AT305" s="155"/>
      <c r="AU305" s="156"/>
      <c r="AV305" s="156"/>
      <c r="AW305" s="156"/>
      <c r="AX305" s="156"/>
      <c r="AY305" s="156"/>
      <c r="AZ305" s="156"/>
      <c r="BA305" s="156"/>
      <c r="BB305" s="156"/>
      <c r="BC305" s="156"/>
      <c r="BD305" s="157"/>
      <c r="BE305" s="157"/>
      <c r="BF305" s="157"/>
      <c r="BG305" s="157"/>
      <c r="BH305" s="157"/>
      <c r="BI305" s="157"/>
      <c r="BJ305" s="157"/>
      <c r="BK305" s="157"/>
      <c r="BL305" s="157"/>
      <c r="BM305" s="157"/>
      <c r="BN305" s="157"/>
      <c r="BO305" s="157"/>
      <c r="BP305" s="157"/>
      <c r="BQ305" s="157"/>
      <c r="BR305" s="157"/>
      <c r="BS305" s="157"/>
    </row>
    <row r="306" ht="15.75" customHeight="1">
      <c r="A306" s="155"/>
      <c r="B306" s="155"/>
      <c r="C306" s="155"/>
      <c r="D306" s="155"/>
      <c r="E306" s="156"/>
      <c r="F306" s="156"/>
      <c r="G306" s="155"/>
      <c r="H306" s="155"/>
      <c r="I306" s="155"/>
      <c r="J306" s="156"/>
      <c r="K306" s="156"/>
      <c r="L306" s="155"/>
      <c r="M306" s="155"/>
      <c r="N306" s="155"/>
      <c r="O306" s="156"/>
      <c r="P306" s="156"/>
      <c r="Q306" s="155"/>
      <c r="R306" s="155"/>
      <c r="S306" s="155"/>
      <c r="T306" s="156"/>
      <c r="U306" s="156"/>
      <c r="V306" s="156"/>
      <c r="W306" s="156"/>
      <c r="X306" s="156"/>
      <c r="Y306" s="156"/>
      <c r="Z306" s="156"/>
      <c r="AA306" s="156"/>
      <c r="AB306" s="156"/>
      <c r="AC306" s="155"/>
      <c r="AD306" s="155"/>
      <c r="AE306" s="155"/>
      <c r="AF306" s="155"/>
      <c r="AG306" s="155"/>
      <c r="AH306" s="155"/>
      <c r="AI306" s="155"/>
      <c r="AJ306" s="155"/>
      <c r="AK306" s="156"/>
      <c r="AL306" s="156"/>
      <c r="AM306" s="155"/>
      <c r="AN306" s="155"/>
      <c r="AO306" s="155"/>
      <c r="AP306" s="156"/>
      <c r="AQ306" s="156"/>
      <c r="AR306" s="155"/>
      <c r="AS306" s="155"/>
      <c r="AT306" s="155"/>
      <c r="AU306" s="156"/>
      <c r="AV306" s="156"/>
      <c r="AW306" s="156"/>
      <c r="AX306" s="156"/>
      <c r="AY306" s="156"/>
      <c r="AZ306" s="156"/>
      <c r="BA306" s="156"/>
      <c r="BB306" s="156"/>
      <c r="BC306" s="156"/>
      <c r="BD306" s="157"/>
      <c r="BE306" s="157"/>
      <c r="BF306" s="157"/>
      <c r="BG306" s="157"/>
      <c r="BH306" s="157"/>
      <c r="BI306" s="157"/>
      <c r="BJ306" s="157"/>
      <c r="BK306" s="157"/>
      <c r="BL306" s="157"/>
      <c r="BM306" s="157"/>
      <c r="BN306" s="157"/>
      <c r="BO306" s="157"/>
      <c r="BP306" s="157"/>
      <c r="BQ306" s="157"/>
      <c r="BR306" s="157"/>
      <c r="BS306" s="157"/>
    </row>
    <row r="307" ht="15.75" customHeight="1">
      <c r="A307" s="155"/>
      <c r="B307" s="155"/>
      <c r="C307" s="155"/>
      <c r="D307" s="155"/>
      <c r="E307" s="156"/>
      <c r="F307" s="156"/>
      <c r="G307" s="155"/>
      <c r="H307" s="155"/>
      <c r="I307" s="155"/>
      <c r="J307" s="156"/>
      <c r="K307" s="156"/>
      <c r="L307" s="155"/>
      <c r="M307" s="155"/>
      <c r="N307" s="155"/>
      <c r="O307" s="156"/>
      <c r="P307" s="156"/>
      <c r="Q307" s="155"/>
      <c r="R307" s="155"/>
      <c r="S307" s="155"/>
      <c r="T307" s="156"/>
      <c r="U307" s="156"/>
      <c r="V307" s="156"/>
      <c r="W307" s="156"/>
      <c r="X307" s="156"/>
      <c r="Y307" s="156"/>
      <c r="Z307" s="156"/>
      <c r="AA307" s="156"/>
      <c r="AB307" s="156"/>
      <c r="AC307" s="155"/>
      <c r="AD307" s="155"/>
      <c r="AE307" s="155"/>
      <c r="AF307" s="155"/>
      <c r="AG307" s="155"/>
      <c r="AH307" s="155"/>
      <c r="AI307" s="155"/>
      <c r="AJ307" s="155"/>
      <c r="AK307" s="156"/>
      <c r="AL307" s="156"/>
      <c r="AM307" s="155"/>
      <c r="AN307" s="155"/>
      <c r="AO307" s="155"/>
      <c r="AP307" s="156"/>
      <c r="AQ307" s="156"/>
      <c r="AR307" s="155"/>
      <c r="AS307" s="155"/>
      <c r="AT307" s="155"/>
      <c r="AU307" s="156"/>
      <c r="AV307" s="156"/>
      <c r="AW307" s="156"/>
      <c r="AX307" s="156"/>
      <c r="AY307" s="156"/>
      <c r="AZ307" s="156"/>
      <c r="BA307" s="156"/>
      <c r="BB307" s="156"/>
      <c r="BC307" s="156"/>
      <c r="BD307" s="157"/>
      <c r="BE307" s="157"/>
      <c r="BF307" s="157"/>
      <c r="BG307" s="157"/>
      <c r="BH307" s="157"/>
      <c r="BI307" s="157"/>
      <c r="BJ307" s="157"/>
      <c r="BK307" s="157"/>
      <c r="BL307" s="157"/>
      <c r="BM307" s="157"/>
      <c r="BN307" s="157"/>
      <c r="BO307" s="157"/>
      <c r="BP307" s="157"/>
      <c r="BQ307" s="157"/>
      <c r="BR307" s="157"/>
      <c r="BS307" s="157"/>
    </row>
    <row r="308" ht="15.75" customHeight="1">
      <c r="A308" s="155"/>
      <c r="B308" s="155"/>
      <c r="C308" s="155"/>
      <c r="D308" s="155"/>
      <c r="E308" s="156"/>
      <c r="F308" s="156"/>
      <c r="G308" s="155"/>
      <c r="H308" s="155"/>
      <c r="I308" s="155"/>
      <c r="J308" s="156"/>
      <c r="K308" s="156"/>
      <c r="L308" s="155"/>
      <c r="M308" s="155"/>
      <c r="N308" s="155"/>
      <c r="O308" s="156"/>
      <c r="P308" s="156"/>
      <c r="Q308" s="155"/>
      <c r="R308" s="155"/>
      <c r="S308" s="155"/>
      <c r="T308" s="156"/>
      <c r="U308" s="156"/>
      <c r="V308" s="156"/>
      <c r="W308" s="156"/>
      <c r="X308" s="156"/>
      <c r="Y308" s="156"/>
      <c r="Z308" s="156"/>
      <c r="AA308" s="156"/>
      <c r="AB308" s="156"/>
      <c r="AC308" s="155"/>
      <c r="AD308" s="155"/>
      <c r="AE308" s="155"/>
      <c r="AF308" s="155"/>
      <c r="AG308" s="155"/>
      <c r="AH308" s="155"/>
      <c r="AI308" s="155"/>
      <c r="AJ308" s="155"/>
      <c r="AK308" s="156"/>
      <c r="AL308" s="156"/>
      <c r="AM308" s="155"/>
      <c r="AN308" s="155"/>
      <c r="AO308" s="155"/>
      <c r="AP308" s="156"/>
      <c r="AQ308" s="156"/>
      <c r="AR308" s="155"/>
      <c r="AS308" s="155"/>
      <c r="AT308" s="155"/>
      <c r="AU308" s="156"/>
      <c r="AV308" s="156"/>
      <c r="AW308" s="156"/>
      <c r="AX308" s="156"/>
      <c r="AY308" s="156"/>
      <c r="AZ308" s="156"/>
      <c r="BA308" s="156"/>
      <c r="BB308" s="156"/>
      <c r="BC308" s="156"/>
      <c r="BD308" s="157"/>
      <c r="BE308" s="157"/>
      <c r="BF308" s="157"/>
      <c r="BG308" s="157"/>
      <c r="BH308" s="157"/>
      <c r="BI308" s="157"/>
      <c r="BJ308" s="157"/>
      <c r="BK308" s="157"/>
      <c r="BL308" s="157"/>
      <c r="BM308" s="157"/>
      <c r="BN308" s="157"/>
      <c r="BO308" s="157"/>
      <c r="BP308" s="157"/>
      <c r="BQ308" s="157"/>
      <c r="BR308" s="157"/>
      <c r="BS308" s="157"/>
    </row>
    <row r="309" ht="15.75" customHeight="1">
      <c r="A309" s="155"/>
      <c r="B309" s="155"/>
      <c r="C309" s="155"/>
      <c r="D309" s="155"/>
      <c r="E309" s="156"/>
      <c r="F309" s="156"/>
      <c r="G309" s="155"/>
      <c r="H309" s="155"/>
      <c r="I309" s="155"/>
      <c r="J309" s="156"/>
      <c r="K309" s="156"/>
      <c r="L309" s="155"/>
      <c r="M309" s="155"/>
      <c r="N309" s="155"/>
      <c r="O309" s="156"/>
      <c r="P309" s="156"/>
      <c r="Q309" s="155"/>
      <c r="R309" s="155"/>
      <c r="S309" s="155"/>
      <c r="T309" s="156"/>
      <c r="U309" s="156"/>
      <c r="V309" s="156"/>
      <c r="W309" s="156"/>
      <c r="X309" s="156"/>
      <c r="Y309" s="156"/>
      <c r="Z309" s="156"/>
      <c r="AA309" s="156"/>
      <c r="AB309" s="156"/>
      <c r="AC309" s="155"/>
      <c r="AD309" s="155"/>
      <c r="AE309" s="155"/>
      <c r="AF309" s="155"/>
      <c r="AG309" s="155"/>
      <c r="AH309" s="155"/>
      <c r="AI309" s="155"/>
      <c r="AJ309" s="155"/>
      <c r="AK309" s="156"/>
      <c r="AL309" s="156"/>
      <c r="AM309" s="155"/>
      <c r="AN309" s="155"/>
      <c r="AO309" s="155"/>
      <c r="AP309" s="156"/>
      <c r="AQ309" s="156"/>
      <c r="AR309" s="155"/>
      <c r="AS309" s="155"/>
      <c r="AT309" s="155"/>
      <c r="AU309" s="156"/>
      <c r="AV309" s="156"/>
      <c r="AW309" s="156"/>
      <c r="AX309" s="156"/>
      <c r="AY309" s="156"/>
      <c r="AZ309" s="156"/>
      <c r="BA309" s="156"/>
      <c r="BB309" s="156"/>
      <c r="BC309" s="156"/>
      <c r="BD309" s="157"/>
      <c r="BE309" s="157"/>
      <c r="BF309" s="157"/>
      <c r="BG309" s="157"/>
      <c r="BH309" s="157"/>
      <c r="BI309" s="157"/>
      <c r="BJ309" s="157"/>
      <c r="BK309" s="157"/>
      <c r="BL309" s="157"/>
      <c r="BM309" s="157"/>
      <c r="BN309" s="157"/>
      <c r="BO309" s="157"/>
      <c r="BP309" s="157"/>
      <c r="BQ309" s="157"/>
      <c r="BR309" s="157"/>
      <c r="BS309" s="157"/>
    </row>
    <row r="310" ht="15.75" customHeight="1">
      <c r="A310" s="155"/>
      <c r="B310" s="155"/>
      <c r="C310" s="155"/>
      <c r="D310" s="155"/>
      <c r="E310" s="156"/>
      <c r="F310" s="156"/>
      <c r="G310" s="155"/>
      <c r="H310" s="155"/>
      <c r="I310" s="155"/>
      <c r="J310" s="156"/>
      <c r="K310" s="156"/>
      <c r="L310" s="155"/>
      <c r="M310" s="155"/>
      <c r="N310" s="155"/>
      <c r="O310" s="156"/>
      <c r="P310" s="156"/>
      <c r="Q310" s="155"/>
      <c r="R310" s="155"/>
      <c r="S310" s="155"/>
      <c r="T310" s="156"/>
      <c r="U310" s="156"/>
      <c r="V310" s="156"/>
      <c r="W310" s="156"/>
      <c r="X310" s="156"/>
      <c r="Y310" s="156"/>
      <c r="Z310" s="156"/>
      <c r="AA310" s="156"/>
      <c r="AB310" s="156"/>
      <c r="AC310" s="155"/>
      <c r="AD310" s="155"/>
      <c r="AE310" s="155"/>
      <c r="AF310" s="155"/>
      <c r="AG310" s="155"/>
      <c r="AH310" s="155"/>
      <c r="AI310" s="155"/>
      <c r="AJ310" s="155"/>
      <c r="AK310" s="156"/>
      <c r="AL310" s="156"/>
      <c r="AM310" s="155"/>
      <c r="AN310" s="155"/>
      <c r="AO310" s="155"/>
      <c r="AP310" s="156"/>
      <c r="AQ310" s="156"/>
      <c r="AR310" s="155"/>
      <c r="AS310" s="155"/>
      <c r="AT310" s="155"/>
      <c r="AU310" s="156"/>
      <c r="AV310" s="156"/>
      <c r="AW310" s="156"/>
      <c r="AX310" s="156"/>
      <c r="AY310" s="156"/>
      <c r="AZ310" s="156"/>
      <c r="BA310" s="156"/>
      <c r="BB310" s="156"/>
      <c r="BC310" s="156"/>
      <c r="BD310" s="157"/>
      <c r="BE310" s="157"/>
      <c r="BF310" s="157"/>
      <c r="BG310" s="157"/>
      <c r="BH310" s="157"/>
      <c r="BI310" s="157"/>
      <c r="BJ310" s="157"/>
      <c r="BK310" s="157"/>
      <c r="BL310" s="157"/>
      <c r="BM310" s="157"/>
      <c r="BN310" s="157"/>
      <c r="BO310" s="157"/>
      <c r="BP310" s="157"/>
      <c r="BQ310" s="157"/>
      <c r="BR310" s="157"/>
      <c r="BS310" s="157"/>
    </row>
    <row r="311" ht="15.75" customHeight="1">
      <c r="A311" s="155"/>
      <c r="B311" s="155"/>
      <c r="C311" s="155"/>
      <c r="D311" s="155"/>
      <c r="E311" s="156"/>
      <c r="F311" s="156"/>
      <c r="G311" s="155"/>
      <c r="H311" s="155"/>
      <c r="I311" s="155"/>
      <c r="J311" s="156"/>
      <c r="K311" s="156"/>
      <c r="L311" s="155"/>
      <c r="M311" s="155"/>
      <c r="N311" s="155"/>
      <c r="O311" s="156"/>
      <c r="P311" s="156"/>
      <c r="Q311" s="155"/>
      <c r="R311" s="155"/>
      <c r="S311" s="155"/>
      <c r="T311" s="156"/>
      <c r="U311" s="156"/>
      <c r="V311" s="156"/>
      <c r="W311" s="156"/>
      <c r="X311" s="156"/>
      <c r="Y311" s="156"/>
      <c r="Z311" s="156"/>
      <c r="AA311" s="156"/>
      <c r="AB311" s="156"/>
      <c r="AC311" s="155"/>
      <c r="AD311" s="155"/>
      <c r="AE311" s="155"/>
      <c r="AF311" s="155"/>
      <c r="AG311" s="155"/>
      <c r="AH311" s="155"/>
      <c r="AI311" s="155"/>
      <c r="AJ311" s="155"/>
      <c r="AK311" s="156"/>
      <c r="AL311" s="156"/>
      <c r="AM311" s="155"/>
      <c r="AN311" s="155"/>
      <c r="AO311" s="155"/>
      <c r="AP311" s="156"/>
      <c r="AQ311" s="156"/>
      <c r="AR311" s="155"/>
      <c r="AS311" s="155"/>
      <c r="AT311" s="155"/>
      <c r="AU311" s="156"/>
      <c r="AV311" s="156"/>
      <c r="AW311" s="156"/>
      <c r="AX311" s="156"/>
      <c r="AY311" s="156"/>
      <c r="AZ311" s="156"/>
      <c r="BA311" s="156"/>
      <c r="BB311" s="156"/>
      <c r="BC311" s="156"/>
      <c r="BD311" s="157"/>
      <c r="BE311" s="157"/>
      <c r="BF311" s="157"/>
      <c r="BG311" s="157"/>
      <c r="BH311" s="157"/>
      <c r="BI311" s="157"/>
      <c r="BJ311" s="157"/>
      <c r="BK311" s="157"/>
      <c r="BL311" s="157"/>
      <c r="BM311" s="157"/>
      <c r="BN311" s="157"/>
      <c r="BO311" s="157"/>
      <c r="BP311" s="157"/>
      <c r="BQ311" s="157"/>
      <c r="BR311" s="157"/>
      <c r="BS311" s="157"/>
    </row>
    <row r="312" ht="15.75" customHeight="1">
      <c r="A312" s="155"/>
      <c r="B312" s="155"/>
      <c r="C312" s="155"/>
      <c r="D312" s="155"/>
      <c r="E312" s="156"/>
      <c r="F312" s="156"/>
      <c r="G312" s="155"/>
      <c r="H312" s="155"/>
      <c r="I312" s="155"/>
      <c r="J312" s="156"/>
      <c r="K312" s="156"/>
      <c r="L312" s="155"/>
      <c r="M312" s="155"/>
      <c r="N312" s="155"/>
      <c r="O312" s="156"/>
      <c r="P312" s="156"/>
      <c r="Q312" s="155"/>
      <c r="R312" s="155"/>
      <c r="S312" s="155"/>
      <c r="T312" s="156"/>
      <c r="U312" s="156"/>
      <c r="V312" s="156"/>
      <c r="W312" s="156"/>
      <c r="X312" s="156"/>
      <c r="Y312" s="156"/>
      <c r="Z312" s="156"/>
      <c r="AA312" s="156"/>
      <c r="AB312" s="156"/>
      <c r="AC312" s="155"/>
      <c r="AD312" s="155"/>
      <c r="AE312" s="155"/>
      <c r="AF312" s="155"/>
      <c r="AG312" s="155"/>
      <c r="AH312" s="155"/>
      <c r="AI312" s="155"/>
      <c r="AJ312" s="155"/>
      <c r="AK312" s="156"/>
      <c r="AL312" s="156"/>
      <c r="AM312" s="155"/>
      <c r="AN312" s="155"/>
      <c r="AO312" s="155"/>
      <c r="AP312" s="156"/>
      <c r="AQ312" s="156"/>
      <c r="AR312" s="155"/>
      <c r="AS312" s="155"/>
      <c r="AT312" s="155"/>
      <c r="AU312" s="156"/>
      <c r="AV312" s="156"/>
      <c r="AW312" s="156"/>
      <c r="AX312" s="156"/>
      <c r="AY312" s="156"/>
      <c r="AZ312" s="156"/>
      <c r="BA312" s="156"/>
      <c r="BB312" s="156"/>
      <c r="BC312" s="156"/>
      <c r="BD312" s="157"/>
      <c r="BE312" s="157"/>
      <c r="BF312" s="157"/>
      <c r="BG312" s="157"/>
      <c r="BH312" s="157"/>
      <c r="BI312" s="157"/>
      <c r="BJ312" s="157"/>
      <c r="BK312" s="157"/>
      <c r="BL312" s="157"/>
      <c r="BM312" s="157"/>
      <c r="BN312" s="157"/>
      <c r="BO312" s="157"/>
      <c r="BP312" s="157"/>
      <c r="BQ312" s="157"/>
      <c r="BR312" s="157"/>
      <c r="BS312" s="157"/>
    </row>
    <row r="313" ht="15.75" customHeight="1">
      <c r="A313" s="155"/>
      <c r="B313" s="155"/>
      <c r="C313" s="155"/>
      <c r="D313" s="155"/>
      <c r="E313" s="156"/>
      <c r="F313" s="156"/>
      <c r="G313" s="155"/>
      <c r="H313" s="155"/>
      <c r="I313" s="155"/>
      <c r="J313" s="156"/>
      <c r="K313" s="156"/>
      <c r="L313" s="155"/>
      <c r="M313" s="155"/>
      <c r="N313" s="155"/>
      <c r="O313" s="156"/>
      <c r="P313" s="156"/>
      <c r="Q313" s="155"/>
      <c r="R313" s="155"/>
      <c r="S313" s="155"/>
      <c r="T313" s="156"/>
      <c r="U313" s="156"/>
      <c r="V313" s="156"/>
      <c r="W313" s="156"/>
      <c r="X313" s="156"/>
      <c r="Y313" s="156"/>
      <c r="Z313" s="156"/>
      <c r="AA313" s="156"/>
      <c r="AB313" s="156"/>
      <c r="AC313" s="155"/>
      <c r="AD313" s="155"/>
      <c r="AE313" s="155"/>
      <c r="AF313" s="155"/>
      <c r="AG313" s="155"/>
      <c r="AH313" s="155"/>
      <c r="AI313" s="155"/>
      <c r="AJ313" s="155"/>
      <c r="AK313" s="156"/>
      <c r="AL313" s="156"/>
      <c r="AM313" s="155"/>
      <c r="AN313" s="155"/>
      <c r="AO313" s="155"/>
      <c r="AP313" s="156"/>
      <c r="AQ313" s="156"/>
      <c r="AR313" s="155"/>
      <c r="AS313" s="155"/>
      <c r="AT313" s="155"/>
      <c r="AU313" s="156"/>
      <c r="AV313" s="156"/>
      <c r="AW313" s="156"/>
      <c r="AX313" s="156"/>
      <c r="AY313" s="156"/>
      <c r="AZ313" s="156"/>
      <c r="BA313" s="156"/>
      <c r="BB313" s="156"/>
      <c r="BC313" s="156"/>
      <c r="BD313" s="157"/>
      <c r="BE313" s="157"/>
      <c r="BF313" s="157"/>
      <c r="BG313" s="157"/>
      <c r="BH313" s="157"/>
      <c r="BI313" s="157"/>
      <c r="BJ313" s="157"/>
      <c r="BK313" s="157"/>
      <c r="BL313" s="157"/>
      <c r="BM313" s="157"/>
      <c r="BN313" s="157"/>
      <c r="BO313" s="157"/>
      <c r="BP313" s="157"/>
      <c r="BQ313" s="157"/>
      <c r="BR313" s="157"/>
      <c r="BS313" s="157"/>
    </row>
    <row r="314" ht="15.75" customHeight="1">
      <c r="A314" s="155"/>
      <c r="B314" s="155"/>
      <c r="C314" s="155"/>
      <c r="D314" s="155"/>
      <c r="E314" s="156"/>
      <c r="F314" s="156"/>
      <c r="G314" s="155"/>
      <c r="H314" s="155"/>
      <c r="I314" s="155"/>
      <c r="J314" s="156"/>
      <c r="K314" s="156"/>
      <c r="L314" s="155"/>
      <c r="M314" s="155"/>
      <c r="N314" s="155"/>
      <c r="O314" s="156"/>
      <c r="P314" s="156"/>
      <c r="Q314" s="155"/>
      <c r="R314" s="155"/>
      <c r="S314" s="155"/>
      <c r="T314" s="156"/>
      <c r="U314" s="156"/>
      <c r="V314" s="156"/>
      <c r="W314" s="156"/>
      <c r="X314" s="156"/>
      <c r="Y314" s="156"/>
      <c r="Z314" s="156"/>
      <c r="AA314" s="156"/>
      <c r="AB314" s="156"/>
      <c r="AC314" s="155"/>
      <c r="AD314" s="155"/>
      <c r="AE314" s="155"/>
      <c r="AF314" s="155"/>
      <c r="AG314" s="155"/>
      <c r="AH314" s="155"/>
      <c r="AI314" s="155"/>
      <c r="AJ314" s="155"/>
      <c r="AK314" s="156"/>
      <c r="AL314" s="156"/>
      <c r="AM314" s="155"/>
      <c r="AN314" s="155"/>
      <c r="AO314" s="155"/>
      <c r="AP314" s="156"/>
      <c r="AQ314" s="156"/>
      <c r="AR314" s="155"/>
      <c r="AS314" s="155"/>
      <c r="AT314" s="155"/>
      <c r="AU314" s="156"/>
      <c r="AV314" s="156"/>
      <c r="AW314" s="156"/>
      <c r="AX314" s="156"/>
      <c r="AY314" s="156"/>
      <c r="AZ314" s="156"/>
      <c r="BA314" s="156"/>
      <c r="BB314" s="156"/>
      <c r="BC314" s="156"/>
      <c r="BD314" s="157"/>
      <c r="BE314" s="157"/>
      <c r="BF314" s="157"/>
      <c r="BG314" s="157"/>
      <c r="BH314" s="157"/>
      <c r="BI314" s="157"/>
      <c r="BJ314" s="157"/>
      <c r="BK314" s="157"/>
      <c r="BL314" s="157"/>
      <c r="BM314" s="157"/>
      <c r="BN314" s="157"/>
      <c r="BO314" s="157"/>
      <c r="BP314" s="157"/>
      <c r="BQ314" s="157"/>
      <c r="BR314" s="157"/>
      <c r="BS314" s="157"/>
    </row>
    <row r="315" ht="15.75" customHeight="1">
      <c r="A315" s="155"/>
      <c r="B315" s="155"/>
      <c r="C315" s="155"/>
      <c r="D315" s="155"/>
      <c r="E315" s="156"/>
      <c r="F315" s="156"/>
      <c r="G315" s="155"/>
      <c r="H315" s="155"/>
      <c r="I315" s="155"/>
      <c r="J315" s="156"/>
      <c r="K315" s="156"/>
      <c r="L315" s="155"/>
      <c r="M315" s="155"/>
      <c r="N315" s="155"/>
      <c r="O315" s="156"/>
      <c r="P315" s="156"/>
      <c r="Q315" s="155"/>
      <c r="R315" s="155"/>
      <c r="S315" s="155"/>
      <c r="T315" s="156"/>
      <c r="U315" s="156"/>
      <c r="V315" s="156"/>
      <c r="W315" s="156"/>
      <c r="X315" s="156"/>
      <c r="Y315" s="156"/>
      <c r="Z315" s="156"/>
      <c r="AA315" s="156"/>
      <c r="AB315" s="156"/>
      <c r="AC315" s="155"/>
      <c r="AD315" s="155"/>
      <c r="AE315" s="155"/>
      <c r="AF315" s="155"/>
      <c r="AG315" s="155"/>
      <c r="AH315" s="155"/>
      <c r="AI315" s="155"/>
      <c r="AJ315" s="155"/>
      <c r="AK315" s="156"/>
      <c r="AL315" s="156"/>
      <c r="AM315" s="155"/>
      <c r="AN315" s="155"/>
      <c r="AO315" s="155"/>
      <c r="AP315" s="156"/>
      <c r="AQ315" s="156"/>
      <c r="AR315" s="155"/>
      <c r="AS315" s="155"/>
      <c r="AT315" s="155"/>
      <c r="AU315" s="156"/>
      <c r="AV315" s="156"/>
      <c r="AW315" s="156"/>
      <c r="AX315" s="156"/>
      <c r="AY315" s="156"/>
      <c r="AZ315" s="156"/>
      <c r="BA315" s="156"/>
      <c r="BB315" s="156"/>
      <c r="BC315" s="156"/>
      <c r="BD315" s="157"/>
      <c r="BE315" s="157"/>
      <c r="BF315" s="157"/>
      <c r="BG315" s="157"/>
      <c r="BH315" s="157"/>
      <c r="BI315" s="157"/>
      <c r="BJ315" s="157"/>
      <c r="BK315" s="157"/>
      <c r="BL315" s="157"/>
      <c r="BM315" s="157"/>
      <c r="BN315" s="157"/>
      <c r="BO315" s="157"/>
      <c r="BP315" s="157"/>
      <c r="BQ315" s="157"/>
      <c r="BR315" s="157"/>
      <c r="BS315" s="157"/>
    </row>
    <row r="316" ht="15.75" customHeight="1">
      <c r="A316" s="155"/>
      <c r="B316" s="155"/>
      <c r="C316" s="155"/>
      <c r="D316" s="155"/>
      <c r="E316" s="156"/>
      <c r="F316" s="156"/>
      <c r="G316" s="155"/>
      <c r="H316" s="155"/>
      <c r="I316" s="155"/>
      <c r="J316" s="156"/>
      <c r="K316" s="156"/>
      <c r="L316" s="155"/>
      <c r="M316" s="155"/>
      <c r="N316" s="155"/>
      <c r="O316" s="156"/>
      <c r="P316" s="156"/>
      <c r="Q316" s="155"/>
      <c r="R316" s="155"/>
      <c r="S316" s="155"/>
      <c r="T316" s="156"/>
      <c r="U316" s="156"/>
      <c r="V316" s="156"/>
      <c r="W316" s="156"/>
      <c r="X316" s="156"/>
      <c r="Y316" s="156"/>
      <c r="Z316" s="156"/>
      <c r="AA316" s="156"/>
      <c r="AB316" s="156"/>
      <c r="AC316" s="155"/>
      <c r="AD316" s="155"/>
      <c r="AE316" s="155"/>
      <c r="AF316" s="155"/>
      <c r="AG316" s="155"/>
      <c r="AH316" s="155"/>
      <c r="AI316" s="155"/>
      <c r="AJ316" s="155"/>
      <c r="AK316" s="156"/>
      <c r="AL316" s="156"/>
      <c r="AM316" s="155"/>
      <c r="AN316" s="155"/>
      <c r="AO316" s="155"/>
      <c r="AP316" s="156"/>
      <c r="AQ316" s="156"/>
      <c r="AR316" s="155"/>
      <c r="AS316" s="155"/>
      <c r="AT316" s="155"/>
      <c r="AU316" s="156"/>
      <c r="AV316" s="156"/>
      <c r="AW316" s="156"/>
      <c r="AX316" s="156"/>
      <c r="AY316" s="156"/>
      <c r="AZ316" s="156"/>
      <c r="BA316" s="156"/>
      <c r="BB316" s="156"/>
      <c r="BC316" s="156"/>
      <c r="BD316" s="157"/>
      <c r="BE316" s="157"/>
      <c r="BF316" s="157"/>
      <c r="BG316" s="157"/>
      <c r="BH316" s="157"/>
      <c r="BI316" s="157"/>
      <c r="BJ316" s="157"/>
      <c r="BK316" s="157"/>
      <c r="BL316" s="157"/>
      <c r="BM316" s="157"/>
      <c r="BN316" s="157"/>
      <c r="BO316" s="157"/>
      <c r="BP316" s="157"/>
      <c r="BQ316" s="157"/>
      <c r="BR316" s="157"/>
      <c r="BS316" s="157"/>
    </row>
    <row r="317" ht="15.75" customHeight="1">
      <c r="A317" s="155"/>
      <c r="B317" s="155"/>
      <c r="C317" s="155"/>
      <c r="D317" s="155"/>
      <c r="E317" s="156"/>
      <c r="F317" s="156"/>
      <c r="G317" s="155"/>
      <c r="H317" s="155"/>
      <c r="I317" s="155"/>
      <c r="J317" s="156"/>
      <c r="K317" s="156"/>
      <c r="L317" s="155"/>
      <c r="M317" s="155"/>
      <c r="N317" s="155"/>
      <c r="O317" s="156"/>
      <c r="P317" s="156"/>
      <c r="Q317" s="155"/>
      <c r="R317" s="155"/>
      <c r="S317" s="155"/>
      <c r="T317" s="156"/>
      <c r="U317" s="156"/>
      <c r="V317" s="156"/>
      <c r="W317" s="156"/>
      <c r="X317" s="156"/>
      <c r="Y317" s="156"/>
      <c r="Z317" s="156"/>
      <c r="AA317" s="156"/>
      <c r="AB317" s="156"/>
      <c r="AC317" s="155"/>
      <c r="AD317" s="155"/>
      <c r="AE317" s="155"/>
      <c r="AF317" s="155"/>
      <c r="AG317" s="155"/>
      <c r="AH317" s="155"/>
      <c r="AI317" s="155"/>
      <c r="AJ317" s="155"/>
      <c r="AK317" s="156"/>
      <c r="AL317" s="156"/>
      <c r="AM317" s="155"/>
      <c r="AN317" s="155"/>
      <c r="AO317" s="155"/>
      <c r="AP317" s="156"/>
      <c r="AQ317" s="156"/>
      <c r="AR317" s="155"/>
      <c r="AS317" s="155"/>
      <c r="AT317" s="155"/>
      <c r="AU317" s="156"/>
      <c r="AV317" s="156"/>
      <c r="AW317" s="156"/>
      <c r="AX317" s="156"/>
      <c r="AY317" s="156"/>
      <c r="AZ317" s="156"/>
      <c r="BA317" s="156"/>
      <c r="BB317" s="156"/>
      <c r="BC317" s="156"/>
      <c r="BD317" s="157"/>
      <c r="BE317" s="157"/>
      <c r="BF317" s="157"/>
      <c r="BG317" s="157"/>
      <c r="BH317" s="157"/>
      <c r="BI317" s="157"/>
      <c r="BJ317" s="157"/>
      <c r="BK317" s="157"/>
      <c r="BL317" s="157"/>
      <c r="BM317" s="157"/>
      <c r="BN317" s="157"/>
      <c r="BO317" s="157"/>
      <c r="BP317" s="157"/>
      <c r="BQ317" s="157"/>
      <c r="BR317" s="157"/>
      <c r="BS317" s="157"/>
    </row>
    <row r="318" ht="15.75" customHeight="1">
      <c r="A318" s="155"/>
      <c r="B318" s="155"/>
      <c r="C318" s="155"/>
      <c r="D318" s="155"/>
      <c r="E318" s="156"/>
      <c r="F318" s="156"/>
      <c r="G318" s="155"/>
      <c r="H318" s="155"/>
      <c r="I318" s="155"/>
      <c r="J318" s="156"/>
      <c r="K318" s="156"/>
      <c r="L318" s="155"/>
      <c r="M318" s="155"/>
      <c r="N318" s="155"/>
      <c r="O318" s="156"/>
      <c r="P318" s="156"/>
      <c r="Q318" s="155"/>
      <c r="R318" s="155"/>
      <c r="S318" s="155"/>
      <c r="T318" s="156"/>
      <c r="U318" s="156"/>
      <c r="V318" s="156"/>
      <c r="W318" s="156"/>
      <c r="X318" s="156"/>
      <c r="Y318" s="156"/>
      <c r="Z318" s="156"/>
      <c r="AA318" s="156"/>
      <c r="AB318" s="156"/>
      <c r="AC318" s="155"/>
      <c r="AD318" s="155"/>
      <c r="AE318" s="155"/>
      <c r="AF318" s="155"/>
      <c r="AG318" s="155"/>
      <c r="AH318" s="155"/>
      <c r="AI318" s="155"/>
      <c r="AJ318" s="155"/>
      <c r="AK318" s="156"/>
      <c r="AL318" s="156"/>
      <c r="AM318" s="155"/>
      <c r="AN318" s="155"/>
      <c r="AO318" s="155"/>
      <c r="AP318" s="156"/>
      <c r="AQ318" s="156"/>
      <c r="AR318" s="155"/>
      <c r="AS318" s="155"/>
      <c r="AT318" s="155"/>
      <c r="AU318" s="156"/>
      <c r="AV318" s="156"/>
      <c r="AW318" s="156"/>
      <c r="AX318" s="156"/>
      <c r="AY318" s="156"/>
      <c r="AZ318" s="156"/>
      <c r="BA318" s="156"/>
      <c r="BB318" s="156"/>
      <c r="BC318" s="156"/>
      <c r="BD318" s="157"/>
      <c r="BE318" s="157"/>
      <c r="BF318" s="157"/>
      <c r="BG318" s="157"/>
      <c r="BH318" s="157"/>
      <c r="BI318" s="157"/>
      <c r="BJ318" s="157"/>
      <c r="BK318" s="157"/>
      <c r="BL318" s="157"/>
      <c r="BM318" s="157"/>
      <c r="BN318" s="157"/>
      <c r="BO318" s="157"/>
      <c r="BP318" s="157"/>
      <c r="BQ318" s="157"/>
      <c r="BR318" s="157"/>
      <c r="BS318" s="157"/>
    </row>
    <row r="319" ht="15.75" customHeight="1">
      <c r="A319" s="155"/>
      <c r="B319" s="155"/>
      <c r="C319" s="155"/>
      <c r="D319" s="155"/>
      <c r="E319" s="156"/>
      <c r="F319" s="156"/>
      <c r="G319" s="155"/>
      <c r="H319" s="155"/>
      <c r="I319" s="155"/>
      <c r="J319" s="156"/>
      <c r="K319" s="156"/>
      <c r="L319" s="155"/>
      <c r="M319" s="155"/>
      <c r="N319" s="155"/>
      <c r="O319" s="156"/>
      <c r="P319" s="156"/>
      <c r="Q319" s="155"/>
      <c r="R319" s="155"/>
      <c r="S319" s="155"/>
      <c r="T319" s="156"/>
      <c r="U319" s="156"/>
      <c r="V319" s="156"/>
      <c r="W319" s="156"/>
      <c r="X319" s="156"/>
      <c r="Y319" s="156"/>
      <c r="Z319" s="156"/>
      <c r="AA319" s="156"/>
      <c r="AB319" s="156"/>
      <c r="AC319" s="155"/>
      <c r="AD319" s="155"/>
      <c r="AE319" s="155"/>
      <c r="AF319" s="155"/>
      <c r="AG319" s="155"/>
      <c r="AH319" s="155"/>
      <c r="AI319" s="155"/>
      <c r="AJ319" s="155"/>
      <c r="AK319" s="156"/>
      <c r="AL319" s="156"/>
      <c r="AM319" s="155"/>
      <c r="AN319" s="155"/>
      <c r="AO319" s="155"/>
      <c r="AP319" s="156"/>
      <c r="AQ319" s="156"/>
      <c r="AR319" s="155"/>
      <c r="AS319" s="155"/>
      <c r="AT319" s="155"/>
      <c r="AU319" s="156"/>
      <c r="AV319" s="156"/>
      <c r="AW319" s="156"/>
      <c r="AX319" s="156"/>
      <c r="AY319" s="156"/>
      <c r="AZ319" s="156"/>
      <c r="BA319" s="156"/>
      <c r="BB319" s="156"/>
      <c r="BC319" s="156"/>
      <c r="BD319" s="157"/>
      <c r="BE319" s="157"/>
      <c r="BF319" s="157"/>
      <c r="BG319" s="157"/>
      <c r="BH319" s="157"/>
      <c r="BI319" s="157"/>
      <c r="BJ319" s="157"/>
      <c r="BK319" s="157"/>
      <c r="BL319" s="157"/>
      <c r="BM319" s="157"/>
      <c r="BN319" s="157"/>
      <c r="BO319" s="157"/>
      <c r="BP319" s="157"/>
      <c r="BQ319" s="157"/>
      <c r="BR319" s="157"/>
      <c r="BS319" s="157"/>
    </row>
    <row r="320" ht="15.75" customHeight="1">
      <c r="A320" s="155"/>
      <c r="B320" s="155"/>
      <c r="C320" s="155"/>
      <c r="D320" s="155"/>
      <c r="E320" s="156"/>
      <c r="F320" s="156"/>
      <c r="G320" s="155"/>
      <c r="H320" s="155"/>
      <c r="I320" s="155"/>
      <c r="J320" s="156"/>
      <c r="K320" s="156"/>
      <c r="L320" s="155"/>
      <c r="M320" s="155"/>
      <c r="N320" s="155"/>
      <c r="O320" s="156"/>
      <c r="P320" s="156"/>
      <c r="Q320" s="155"/>
      <c r="R320" s="155"/>
      <c r="S320" s="155"/>
      <c r="T320" s="156"/>
      <c r="U320" s="156"/>
      <c r="V320" s="156"/>
      <c r="W320" s="156"/>
      <c r="X320" s="156"/>
      <c r="Y320" s="156"/>
      <c r="Z320" s="156"/>
      <c r="AA320" s="156"/>
      <c r="AB320" s="156"/>
      <c r="AC320" s="155"/>
      <c r="AD320" s="155"/>
      <c r="AE320" s="155"/>
      <c r="AF320" s="155"/>
      <c r="AG320" s="155"/>
      <c r="AH320" s="155"/>
      <c r="AI320" s="155"/>
      <c r="AJ320" s="155"/>
      <c r="AK320" s="156"/>
      <c r="AL320" s="156"/>
      <c r="AM320" s="155"/>
      <c r="AN320" s="155"/>
      <c r="AO320" s="155"/>
      <c r="AP320" s="156"/>
      <c r="AQ320" s="156"/>
      <c r="AR320" s="155"/>
      <c r="AS320" s="155"/>
      <c r="AT320" s="155"/>
      <c r="AU320" s="156"/>
      <c r="AV320" s="156"/>
      <c r="AW320" s="156"/>
      <c r="AX320" s="156"/>
      <c r="AY320" s="156"/>
      <c r="AZ320" s="156"/>
      <c r="BA320" s="156"/>
      <c r="BB320" s="156"/>
      <c r="BC320" s="156"/>
      <c r="BD320" s="157"/>
      <c r="BE320" s="157"/>
      <c r="BF320" s="157"/>
      <c r="BG320" s="157"/>
      <c r="BH320" s="157"/>
      <c r="BI320" s="157"/>
      <c r="BJ320" s="157"/>
      <c r="BK320" s="157"/>
      <c r="BL320" s="157"/>
      <c r="BM320" s="157"/>
      <c r="BN320" s="157"/>
      <c r="BO320" s="157"/>
      <c r="BP320" s="157"/>
      <c r="BQ320" s="157"/>
      <c r="BR320" s="157"/>
      <c r="BS320" s="157"/>
    </row>
    <row r="321" ht="15.75" customHeight="1">
      <c r="A321" s="155"/>
      <c r="B321" s="155"/>
      <c r="C321" s="155"/>
      <c r="D321" s="155"/>
      <c r="E321" s="156"/>
      <c r="F321" s="156"/>
      <c r="G321" s="155"/>
      <c r="H321" s="155"/>
      <c r="I321" s="155"/>
      <c r="J321" s="156"/>
      <c r="K321" s="156"/>
      <c r="L321" s="155"/>
      <c r="M321" s="155"/>
      <c r="N321" s="155"/>
      <c r="O321" s="156"/>
      <c r="P321" s="156"/>
      <c r="Q321" s="155"/>
      <c r="R321" s="155"/>
      <c r="S321" s="155"/>
      <c r="T321" s="156"/>
      <c r="U321" s="156"/>
      <c r="V321" s="156"/>
      <c r="W321" s="156"/>
      <c r="X321" s="156"/>
      <c r="Y321" s="156"/>
      <c r="Z321" s="156"/>
      <c r="AA321" s="156"/>
      <c r="AB321" s="156"/>
      <c r="AC321" s="155"/>
      <c r="AD321" s="155"/>
      <c r="AE321" s="155"/>
      <c r="AF321" s="155"/>
      <c r="AG321" s="155"/>
      <c r="AH321" s="155"/>
      <c r="AI321" s="155"/>
      <c r="AJ321" s="155"/>
      <c r="AK321" s="156"/>
      <c r="AL321" s="156"/>
      <c r="AM321" s="155"/>
      <c r="AN321" s="155"/>
      <c r="AO321" s="155"/>
      <c r="AP321" s="156"/>
      <c r="AQ321" s="156"/>
      <c r="AR321" s="155"/>
      <c r="AS321" s="155"/>
      <c r="AT321" s="155"/>
      <c r="AU321" s="156"/>
      <c r="AV321" s="156"/>
      <c r="AW321" s="156"/>
      <c r="AX321" s="156"/>
      <c r="AY321" s="156"/>
      <c r="AZ321" s="156"/>
      <c r="BA321" s="156"/>
      <c r="BB321" s="156"/>
      <c r="BC321" s="156"/>
      <c r="BD321" s="157"/>
      <c r="BE321" s="157"/>
      <c r="BF321" s="157"/>
      <c r="BG321" s="157"/>
      <c r="BH321" s="157"/>
      <c r="BI321" s="157"/>
      <c r="BJ321" s="157"/>
      <c r="BK321" s="157"/>
      <c r="BL321" s="157"/>
      <c r="BM321" s="157"/>
      <c r="BN321" s="157"/>
      <c r="BO321" s="157"/>
      <c r="BP321" s="157"/>
      <c r="BQ321" s="157"/>
      <c r="BR321" s="157"/>
      <c r="BS321" s="157"/>
    </row>
    <row r="322" ht="15.75" customHeight="1">
      <c r="A322" s="155"/>
      <c r="B322" s="155"/>
      <c r="C322" s="155"/>
      <c r="D322" s="155"/>
      <c r="E322" s="156"/>
      <c r="F322" s="156"/>
      <c r="G322" s="155"/>
      <c r="H322" s="155"/>
      <c r="I322" s="155"/>
      <c r="J322" s="156"/>
      <c r="K322" s="156"/>
      <c r="L322" s="155"/>
      <c r="M322" s="155"/>
      <c r="N322" s="155"/>
      <c r="O322" s="156"/>
      <c r="P322" s="156"/>
      <c r="Q322" s="155"/>
      <c r="R322" s="155"/>
      <c r="S322" s="155"/>
      <c r="T322" s="156"/>
      <c r="U322" s="156"/>
      <c r="V322" s="156"/>
      <c r="W322" s="156"/>
      <c r="X322" s="156"/>
      <c r="Y322" s="156"/>
      <c r="Z322" s="156"/>
      <c r="AA322" s="156"/>
      <c r="AB322" s="156"/>
      <c r="AC322" s="155"/>
      <c r="AD322" s="155"/>
      <c r="AE322" s="155"/>
      <c r="AF322" s="155"/>
      <c r="AG322" s="155"/>
      <c r="AH322" s="155"/>
      <c r="AI322" s="155"/>
      <c r="AJ322" s="155"/>
      <c r="AK322" s="156"/>
      <c r="AL322" s="156"/>
      <c r="AM322" s="155"/>
      <c r="AN322" s="155"/>
      <c r="AO322" s="155"/>
      <c r="AP322" s="156"/>
      <c r="AQ322" s="156"/>
      <c r="AR322" s="155"/>
      <c r="AS322" s="155"/>
      <c r="AT322" s="155"/>
      <c r="AU322" s="156"/>
      <c r="AV322" s="156"/>
      <c r="AW322" s="156"/>
      <c r="AX322" s="156"/>
      <c r="AY322" s="156"/>
      <c r="AZ322" s="156"/>
      <c r="BA322" s="156"/>
      <c r="BB322" s="156"/>
      <c r="BC322" s="156"/>
      <c r="BD322" s="157"/>
      <c r="BE322" s="157"/>
      <c r="BF322" s="157"/>
      <c r="BG322" s="157"/>
      <c r="BH322" s="157"/>
      <c r="BI322" s="157"/>
      <c r="BJ322" s="157"/>
      <c r="BK322" s="157"/>
      <c r="BL322" s="157"/>
      <c r="BM322" s="157"/>
      <c r="BN322" s="157"/>
      <c r="BO322" s="157"/>
      <c r="BP322" s="157"/>
      <c r="BQ322" s="157"/>
      <c r="BR322" s="157"/>
      <c r="BS322" s="157"/>
    </row>
    <row r="323" ht="15.75" customHeight="1">
      <c r="A323" s="155"/>
      <c r="B323" s="155"/>
      <c r="C323" s="155"/>
      <c r="D323" s="155"/>
      <c r="E323" s="156"/>
      <c r="F323" s="156"/>
      <c r="G323" s="155"/>
      <c r="H323" s="155"/>
      <c r="I323" s="155"/>
      <c r="J323" s="156"/>
      <c r="K323" s="156"/>
      <c r="L323" s="155"/>
      <c r="M323" s="155"/>
      <c r="N323" s="155"/>
      <c r="O323" s="156"/>
      <c r="P323" s="156"/>
      <c r="Q323" s="155"/>
      <c r="R323" s="155"/>
      <c r="S323" s="155"/>
      <c r="T323" s="156"/>
      <c r="U323" s="156"/>
      <c r="V323" s="156"/>
      <c r="W323" s="156"/>
      <c r="X323" s="156"/>
      <c r="Y323" s="156"/>
      <c r="Z323" s="156"/>
      <c r="AA323" s="156"/>
      <c r="AB323" s="156"/>
      <c r="AC323" s="155"/>
      <c r="AD323" s="155"/>
      <c r="AE323" s="155"/>
      <c r="AF323" s="155"/>
      <c r="AG323" s="155"/>
      <c r="AH323" s="155"/>
      <c r="AI323" s="155"/>
      <c r="AJ323" s="155"/>
      <c r="AK323" s="156"/>
      <c r="AL323" s="156"/>
      <c r="AM323" s="155"/>
      <c r="AN323" s="155"/>
      <c r="AO323" s="155"/>
      <c r="AP323" s="156"/>
      <c r="AQ323" s="156"/>
      <c r="AR323" s="155"/>
      <c r="AS323" s="155"/>
      <c r="AT323" s="155"/>
      <c r="AU323" s="156"/>
      <c r="AV323" s="156"/>
      <c r="AW323" s="156"/>
      <c r="AX323" s="156"/>
      <c r="AY323" s="156"/>
      <c r="AZ323" s="156"/>
      <c r="BA323" s="156"/>
      <c r="BB323" s="156"/>
      <c r="BC323" s="156"/>
      <c r="BD323" s="157"/>
      <c r="BE323" s="157"/>
      <c r="BF323" s="157"/>
      <c r="BG323" s="157"/>
      <c r="BH323" s="157"/>
      <c r="BI323" s="157"/>
      <c r="BJ323" s="157"/>
      <c r="BK323" s="157"/>
      <c r="BL323" s="157"/>
      <c r="BM323" s="157"/>
      <c r="BN323" s="157"/>
      <c r="BO323" s="157"/>
      <c r="BP323" s="157"/>
      <c r="BQ323" s="157"/>
      <c r="BR323" s="157"/>
      <c r="BS323" s="157"/>
    </row>
    <row r="324" ht="15.75" customHeight="1">
      <c r="A324" s="155"/>
      <c r="B324" s="155"/>
      <c r="C324" s="155"/>
      <c r="D324" s="155"/>
      <c r="E324" s="156"/>
      <c r="F324" s="156"/>
      <c r="G324" s="155"/>
      <c r="H324" s="155"/>
      <c r="I324" s="155"/>
      <c r="J324" s="156"/>
      <c r="K324" s="156"/>
      <c r="L324" s="155"/>
      <c r="M324" s="155"/>
      <c r="N324" s="155"/>
      <c r="O324" s="156"/>
      <c r="P324" s="156"/>
      <c r="Q324" s="155"/>
      <c r="R324" s="155"/>
      <c r="S324" s="155"/>
      <c r="T324" s="156"/>
      <c r="U324" s="156"/>
      <c r="V324" s="156"/>
      <c r="W324" s="156"/>
      <c r="X324" s="156"/>
      <c r="Y324" s="156"/>
      <c r="Z324" s="156"/>
      <c r="AA324" s="156"/>
      <c r="AB324" s="156"/>
      <c r="AC324" s="155"/>
      <c r="AD324" s="155"/>
      <c r="AE324" s="155"/>
      <c r="AF324" s="155"/>
      <c r="AG324" s="155"/>
      <c r="AH324" s="155"/>
      <c r="AI324" s="155"/>
      <c r="AJ324" s="155"/>
      <c r="AK324" s="156"/>
      <c r="AL324" s="156"/>
      <c r="AM324" s="155"/>
      <c r="AN324" s="155"/>
      <c r="AO324" s="155"/>
      <c r="AP324" s="156"/>
      <c r="AQ324" s="156"/>
      <c r="AR324" s="155"/>
      <c r="AS324" s="155"/>
      <c r="AT324" s="155"/>
      <c r="AU324" s="156"/>
      <c r="AV324" s="156"/>
      <c r="AW324" s="156"/>
      <c r="AX324" s="156"/>
      <c r="AY324" s="156"/>
      <c r="AZ324" s="156"/>
      <c r="BA324" s="156"/>
      <c r="BB324" s="156"/>
      <c r="BC324" s="156"/>
      <c r="BD324" s="157"/>
      <c r="BE324" s="157"/>
      <c r="BF324" s="157"/>
      <c r="BG324" s="157"/>
      <c r="BH324" s="157"/>
      <c r="BI324" s="157"/>
      <c r="BJ324" s="157"/>
      <c r="BK324" s="157"/>
      <c r="BL324" s="157"/>
      <c r="BM324" s="157"/>
      <c r="BN324" s="157"/>
      <c r="BO324" s="157"/>
      <c r="BP324" s="157"/>
      <c r="BQ324" s="157"/>
      <c r="BR324" s="157"/>
      <c r="BS324" s="157"/>
    </row>
    <row r="325" ht="15.75" customHeight="1">
      <c r="A325" s="155"/>
      <c r="B325" s="155"/>
      <c r="C325" s="155"/>
      <c r="D325" s="155"/>
      <c r="E325" s="156"/>
      <c r="F325" s="156"/>
      <c r="G325" s="155"/>
      <c r="H325" s="155"/>
      <c r="I325" s="155"/>
      <c r="J325" s="156"/>
      <c r="K325" s="156"/>
      <c r="L325" s="155"/>
      <c r="M325" s="155"/>
      <c r="N325" s="155"/>
      <c r="O325" s="156"/>
      <c r="P325" s="156"/>
      <c r="Q325" s="155"/>
      <c r="R325" s="155"/>
      <c r="S325" s="155"/>
      <c r="T325" s="156"/>
      <c r="U325" s="156"/>
      <c r="V325" s="156"/>
      <c r="W325" s="156"/>
      <c r="X325" s="156"/>
      <c r="Y325" s="156"/>
      <c r="Z325" s="156"/>
      <c r="AA325" s="156"/>
      <c r="AB325" s="156"/>
      <c r="AC325" s="155"/>
      <c r="AD325" s="155"/>
      <c r="AE325" s="155"/>
      <c r="AF325" s="155"/>
      <c r="AG325" s="155"/>
      <c r="AH325" s="155"/>
      <c r="AI325" s="155"/>
      <c r="AJ325" s="155"/>
      <c r="AK325" s="156"/>
      <c r="AL325" s="156"/>
      <c r="AM325" s="155"/>
      <c r="AN325" s="155"/>
      <c r="AO325" s="155"/>
      <c r="AP325" s="156"/>
      <c r="AQ325" s="156"/>
      <c r="AR325" s="155"/>
      <c r="AS325" s="155"/>
      <c r="AT325" s="155"/>
      <c r="AU325" s="156"/>
      <c r="AV325" s="156"/>
      <c r="AW325" s="156"/>
      <c r="AX325" s="156"/>
      <c r="AY325" s="156"/>
      <c r="AZ325" s="156"/>
      <c r="BA325" s="156"/>
      <c r="BB325" s="156"/>
      <c r="BC325" s="156"/>
      <c r="BD325" s="157"/>
      <c r="BE325" s="157"/>
      <c r="BF325" s="157"/>
      <c r="BG325" s="157"/>
      <c r="BH325" s="157"/>
      <c r="BI325" s="157"/>
      <c r="BJ325" s="157"/>
      <c r="BK325" s="157"/>
      <c r="BL325" s="157"/>
      <c r="BM325" s="157"/>
      <c r="BN325" s="157"/>
      <c r="BO325" s="157"/>
      <c r="BP325" s="157"/>
      <c r="BQ325" s="157"/>
      <c r="BR325" s="157"/>
      <c r="BS325" s="157"/>
    </row>
    <row r="326" ht="15.75" customHeight="1">
      <c r="A326" s="155"/>
      <c r="B326" s="155"/>
      <c r="C326" s="155"/>
      <c r="D326" s="155"/>
      <c r="E326" s="156"/>
      <c r="F326" s="156"/>
      <c r="G326" s="155"/>
      <c r="H326" s="155"/>
      <c r="I326" s="155"/>
      <c r="J326" s="156"/>
      <c r="K326" s="156"/>
      <c r="L326" s="155"/>
      <c r="M326" s="155"/>
      <c r="N326" s="155"/>
      <c r="O326" s="156"/>
      <c r="P326" s="156"/>
      <c r="Q326" s="155"/>
      <c r="R326" s="155"/>
      <c r="S326" s="155"/>
      <c r="T326" s="156"/>
      <c r="U326" s="156"/>
      <c r="V326" s="156"/>
      <c r="W326" s="156"/>
      <c r="X326" s="156"/>
      <c r="Y326" s="156"/>
      <c r="Z326" s="156"/>
      <c r="AA326" s="156"/>
      <c r="AB326" s="156"/>
      <c r="AC326" s="155"/>
      <c r="AD326" s="155"/>
      <c r="AE326" s="155"/>
      <c r="AF326" s="155"/>
      <c r="AG326" s="155"/>
      <c r="AH326" s="155"/>
      <c r="AI326" s="155"/>
      <c r="AJ326" s="155"/>
      <c r="AK326" s="156"/>
      <c r="AL326" s="156"/>
      <c r="AM326" s="155"/>
      <c r="AN326" s="155"/>
      <c r="AO326" s="155"/>
      <c r="AP326" s="156"/>
      <c r="AQ326" s="156"/>
      <c r="AR326" s="155"/>
      <c r="AS326" s="155"/>
      <c r="AT326" s="155"/>
      <c r="AU326" s="156"/>
      <c r="AV326" s="156"/>
      <c r="AW326" s="156"/>
      <c r="AX326" s="156"/>
      <c r="AY326" s="156"/>
      <c r="AZ326" s="156"/>
      <c r="BA326" s="156"/>
      <c r="BB326" s="156"/>
      <c r="BC326" s="156"/>
      <c r="BD326" s="157"/>
      <c r="BE326" s="157"/>
      <c r="BF326" s="157"/>
      <c r="BG326" s="157"/>
      <c r="BH326" s="157"/>
      <c r="BI326" s="157"/>
      <c r="BJ326" s="157"/>
      <c r="BK326" s="157"/>
      <c r="BL326" s="157"/>
      <c r="BM326" s="157"/>
      <c r="BN326" s="157"/>
      <c r="BO326" s="157"/>
      <c r="BP326" s="157"/>
      <c r="BQ326" s="157"/>
      <c r="BR326" s="157"/>
      <c r="BS326" s="157"/>
    </row>
    <row r="327" ht="15.75" customHeight="1">
      <c r="A327" s="155"/>
      <c r="B327" s="155"/>
      <c r="C327" s="155"/>
      <c r="D327" s="155"/>
      <c r="E327" s="156"/>
      <c r="F327" s="156"/>
      <c r="G327" s="155"/>
      <c r="H327" s="155"/>
      <c r="I327" s="155"/>
      <c r="J327" s="156"/>
      <c r="K327" s="156"/>
      <c r="L327" s="155"/>
      <c r="M327" s="155"/>
      <c r="N327" s="155"/>
      <c r="O327" s="156"/>
      <c r="P327" s="156"/>
      <c r="Q327" s="155"/>
      <c r="R327" s="155"/>
      <c r="S327" s="155"/>
      <c r="T327" s="156"/>
      <c r="U327" s="156"/>
      <c r="V327" s="156"/>
      <c r="W327" s="156"/>
      <c r="X327" s="156"/>
      <c r="Y327" s="156"/>
      <c r="Z327" s="156"/>
      <c r="AA327" s="156"/>
      <c r="AB327" s="156"/>
      <c r="AC327" s="155"/>
      <c r="AD327" s="155"/>
      <c r="AE327" s="155"/>
      <c r="AF327" s="155"/>
      <c r="AG327" s="155"/>
      <c r="AH327" s="155"/>
      <c r="AI327" s="155"/>
      <c r="AJ327" s="155"/>
      <c r="AK327" s="156"/>
      <c r="AL327" s="156"/>
      <c r="AM327" s="155"/>
      <c r="AN327" s="155"/>
      <c r="AO327" s="155"/>
      <c r="AP327" s="156"/>
      <c r="AQ327" s="156"/>
      <c r="AR327" s="155"/>
      <c r="AS327" s="155"/>
      <c r="AT327" s="155"/>
      <c r="AU327" s="156"/>
      <c r="AV327" s="156"/>
      <c r="AW327" s="156"/>
      <c r="AX327" s="156"/>
      <c r="AY327" s="156"/>
      <c r="AZ327" s="156"/>
      <c r="BA327" s="156"/>
      <c r="BB327" s="156"/>
      <c r="BC327" s="156"/>
      <c r="BD327" s="157"/>
      <c r="BE327" s="157"/>
      <c r="BF327" s="157"/>
      <c r="BG327" s="157"/>
      <c r="BH327" s="157"/>
      <c r="BI327" s="157"/>
      <c r="BJ327" s="157"/>
      <c r="BK327" s="157"/>
      <c r="BL327" s="157"/>
      <c r="BM327" s="157"/>
      <c r="BN327" s="157"/>
      <c r="BO327" s="157"/>
      <c r="BP327" s="157"/>
      <c r="BQ327" s="157"/>
      <c r="BR327" s="157"/>
      <c r="BS327" s="157"/>
    </row>
    <row r="328" ht="15.75" customHeight="1">
      <c r="A328" s="155"/>
      <c r="B328" s="155"/>
      <c r="C328" s="155"/>
      <c r="D328" s="155"/>
      <c r="E328" s="156"/>
      <c r="F328" s="156"/>
      <c r="G328" s="155"/>
      <c r="H328" s="155"/>
      <c r="I328" s="155"/>
      <c r="J328" s="156"/>
      <c r="K328" s="156"/>
      <c r="L328" s="155"/>
      <c r="M328" s="155"/>
      <c r="N328" s="155"/>
      <c r="O328" s="156"/>
      <c r="P328" s="156"/>
      <c r="Q328" s="155"/>
      <c r="R328" s="155"/>
      <c r="S328" s="155"/>
      <c r="T328" s="156"/>
      <c r="U328" s="156"/>
      <c r="V328" s="156"/>
      <c r="W328" s="156"/>
      <c r="X328" s="156"/>
      <c r="Y328" s="156"/>
      <c r="Z328" s="156"/>
      <c r="AA328" s="156"/>
      <c r="AB328" s="156"/>
      <c r="AC328" s="155"/>
      <c r="AD328" s="155"/>
      <c r="AE328" s="155"/>
      <c r="AF328" s="155"/>
      <c r="AG328" s="155"/>
      <c r="AH328" s="155"/>
      <c r="AI328" s="155"/>
      <c r="AJ328" s="155"/>
      <c r="AK328" s="156"/>
      <c r="AL328" s="156"/>
      <c r="AM328" s="155"/>
      <c r="AN328" s="155"/>
      <c r="AO328" s="155"/>
      <c r="AP328" s="156"/>
      <c r="AQ328" s="156"/>
      <c r="AR328" s="155"/>
      <c r="AS328" s="155"/>
      <c r="AT328" s="155"/>
      <c r="AU328" s="156"/>
      <c r="AV328" s="156"/>
      <c r="AW328" s="156"/>
      <c r="AX328" s="156"/>
      <c r="AY328" s="156"/>
      <c r="AZ328" s="156"/>
      <c r="BA328" s="156"/>
      <c r="BB328" s="156"/>
      <c r="BC328" s="156"/>
      <c r="BD328" s="157"/>
      <c r="BE328" s="157"/>
      <c r="BF328" s="157"/>
      <c r="BG328" s="157"/>
      <c r="BH328" s="157"/>
      <c r="BI328" s="157"/>
      <c r="BJ328" s="157"/>
      <c r="BK328" s="157"/>
      <c r="BL328" s="157"/>
      <c r="BM328" s="157"/>
      <c r="BN328" s="157"/>
      <c r="BO328" s="157"/>
      <c r="BP328" s="157"/>
      <c r="BQ328" s="157"/>
      <c r="BR328" s="157"/>
      <c r="BS328" s="157"/>
    </row>
    <row r="329" ht="15.75" customHeight="1">
      <c r="A329" s="155"/>
      <c r="B329" s="155"/>
      <c r="C329" s="155"/>
      <c r="D329" s="155"/>
      <c r="E329" s="156"/>
      <c r="F329" s="156"/>
      <c r="G329" s="155"/>
      <c r="H329" s="155"/>
      <c r="I329" s="155"/>
      <c r="J329" s="156"/>
      <c r="K329" s="156"/>
      <c r="L329" s="155"/>
      <c r="M329" s="155"/>
      <c r="N329" s="155"/>
      <c r="O329" s="156"/>
      <c r="P329" s="156"/>
      <c r="Q329" s="155"/>
      <c r="R329" s="155"/>
      <c r="S329" s="155"/>
      <c r="T329" s="156"/>
      <c r="U329" s="156"/>
      <c r="V329" s="156"/>
      <c r="W329" s="156"/>
      <c r="X329" s="156"/>
      <c r="Y329" s="156"/>
      <c r="Z329" s="156"/>
      <c r="AA329" s="156"/>
      <c r="AB329" s="156"/>
      <c r="AC329" s="155"/>
      <c r="AD329" s="155"/>
      <c r="AE329" s="155"/>
      <c r="AF329" s="155"/>
      <c r="AG329" s="155"/>
      <c r="AH329" s="155"/>
      <c r="AI329" s="155"/>
      <c r="AJ329" s="155"/>
      <c r="AK329" s="156"/>
      <c r="AL329" s="156"/>
      <c r="AM329" s="155"/>
      <c r="AN329" s="155"/>
      <c r="AO329" s="155"/>
      <c r="AP329" s="156"/>
      <c r="AQ329" s="156"/>
      <c r="AR329" s="155"/>
      <c r="AS329" s="155"/>
      <c r="AT329" s="155"/>
      <c r="AU329" s="156"/>
      <c r="AV329" s="156"/>
      <c r="AW329" s="156"/>
      <c r="AX329" s="156"/>
      <c r="AY329" s="156"/>
      <c r="AZ329" s="156"/>
      <c r="BA329" s="156"/>
      <c r="BB329" s="156"/>
      <c r="BC329" s="156"/>
      <c r="BD329" s="157"/>
      <c r="BE329" s="157"/>
      <c r="BF329" s="157"/>
      <c r="BG329" s="157"/>
      <c r="BH329" s="157"/>
      <c r="BI329" s="157"/>
      <c r="BJ329" s="157"/>
      <c r="BK329" s="157"/>
      <c r="BL329" s="157"/>
      <c r="BM329" s="157"/>
      <c r="BN329" s="157"/>
      <c r="BO329" s="157"/>
      <c r="BP329" s="157"/>
      <c r="BQ329" s="157"/>
      <c r="BR329" s="157"/>
      <c r="BS329" s="157"/>
    </row>
    <row r="330" ht="15.75" customHeight="1">
      <c r="A330" s="155"/>
      <c r="B330" s="155"/>
      <c r="C330" s="155"/>
      <c r="D330" s="155"/>
      <c r="E330" s="156"/>
      <c r="F330" s="156"/>
      <c r="G330" s="155"/>
      <c r="H330" s="155"/>
      <c r="I330" s="155"/>
      <c r="J330" s="156"/>
      <c r="K330" s="156"/>
      <c r="L330" s="155"/>
      <c r="M330" s="155"/>
      <c r="N330" s="155"/>
      <c r="O330" s="156"/>
      <c r="P330" s="156"/>
      <c r="Q330" s="155"/>
      <c r="R330" s="155"/>
      <c r="S330" s="155"/>
      <c r="T330" s="156"/>
      <c r="U330" s="156"/>
      <c r="V330" s="156"/>
      <c r="W330" s="156"/>
      <c r="X330" s="156"/>
      <c r="Y330" s="156"/>
      <c r="Z330" s="156"/>
      <c r="AA330" s="156"/>
      <c r="AB330" s="156"/>
      <c r="AC330" s="155"/>
      <c r="AD330" s="155"/>
      <c r="AE330" s="155"/>
      <c r="AF330" s="155"/>
      <c r="AG330" s="155"/>
      <c r="AH330" s="155"/>
      <c r="AI330" s="155"/>
      <c r="AJ330" s="155"/>
      <c r="AK330" s="156"/>
      <c r="AL330" s="156"/>
      <c r="AM330" s="155"/>
      <c r="AN330" s="155"/>
      <c r="AO330" s="155"/>
      <c r="AP330" s="156"/>
      <c r="AQ330" s="156"/>
      <c r="AR330" s="155"/>
      <c r="AS330" s="155"/>
      <c r="AT330" s="155"/>
      <c r="AU330" s="156"/>
      <c r="AV330" s="156"/>
      <c r="AW330" s="156"/>
      <c r="AX330" s="156"/>
      <c r="AY330" s="156"/>
      <c r="AZ330" s="156"/>
      <c r="BA330" s="156"/>
      <c r="BB330" s="156"/>
      <c r="BC330" s="156"/>
      <c r="BD330" s="157"/>
      <c r="BE330" s="157"/>
      <c r="BF330" s="157"/>
      <c r="BG330" s="157"/>
      <c r="BH330" s="157"/>
      <c r="BI330" s="157"/>
      <c r="BJ330" s="157"/>
      <c r="BK330" s="157"/>
      <c r="BL330" s="157"/>
      <c r="BM330" s="157"/>
      <c r="BN330" s="157"/>
      <c r="BO330" s="157"/>
      <c r="BP330" s="157"/>
      <c r="BQ330" s="157"/>
      <c r="BR330" s="157"/>
      <c r="BS330" s="157"/>
    </row>
    <row r="331" ht="15.75" customHeight="1">
      <c r="A331" s="155"/>
      <c r="B331" s="155"/>
      <c r="C331" s="155"/>
      <c r="D331" s="155"/>
      <c r="E331" s="156"/>
      <c r="F331" s="156"/>
      <c r="G331" s="155"/>
      <c r="H331" s="155"/>
      <c r="I331" s="155"/>
      <c r="J331" s="156"/>
      <c r="K331" s="156"/>
      <c r="L331" s="155"/>
      <c r="M331" s="155"/>
      <c r="N331" s="155"/>
      <c r="O331" s="156"/>
      <c r="P331" s="156"/>
      <c r="Q331" s="155"/>
      <c r="R331" s="155"/>
      <c r="S331" s="155"/>
      <c r="T331" s="156"/>
      <c r="U331" s="156"/>
      <c r="V331" s="156"/>
      <c r="W331" s="156"/>
      <c r="X331" s="156"/>
      <c r="Y331" s="156"/>
      <c r="Z331" s="156"/>
      <c r="AA331" s="156"/>
      <c r="AB331" s="156"/>
      <c r="AC331" s="155"/>
      <c r="AD331" s="155"/>
      <c r="AE331" s="155"/>
      <c r="AF331" s="155"/>
      <c r="AG331" s="155"/>
      <c r="AH331" s="155"/>
      <c r="AI331" s="155"/>
      <c r="AJ331" s="155"/>
      <c r="AK331" s="156"/>
      <c r="AL331" s="156"/>
      <c r="AM331" s="155"/>
      <c r="AN331" s="155"/>
      <c r="AO331" s="155"/>
      <c r="AP331" s="156"/>
      <c r="AQ331" s="156"/>
      <c r="AR331" s="155"/>
      <c r="AS331" s="155"/>
      <c r="AT331" s="155"/>
      <c r="AU331" s="156"/>
      <c r="AV331" s="156"/>
      <c r="AW331" s="156"/>
      <c r="AX331" s="156"/>
      <c r="AY331" s="156"/>
      <c r="AZ331" s="156"/>
      <c r="BA331" s="156"/>
      <c r="BB331" s="156"/>
      <c r="BC331" s="156"/>
      <c r="BD331" s="157"/>
      <c r="BE331" s="157"/>
      <c r="BF331" s="157"/>
      <c r="BG331" s="157"/>
      <c r="BH331" s="157"/>
      <c r="BI331" s="157"/>
      <c r="BJ331" s="157"/>
      <c r="BK331" s="157"/>
      <c r="BL331" s="157"/>
      <c r="BM331" s="157"/>
      <c r="BN331" s="157"/>
      <c r="BO331" s="157"/>
      <c r="BP331" s="157"/>
      <c r="BQ331" s="157"/>
      <c r="BR331" s="157"/>
      <c r="BS331" s="157"/>
    </row>
    <row r="332" ht="15.75" customHeight="1">
      <c r="A332" s="155"/>
      <c r="B332" s="155"/>
      <c r="C332" s="155"/>
      <c r="D332" s="155"/>
      <c r="E332" s="156"/>
      <c r="F332" s="156"/>
      <c r="G332" s="155"/>
      <c r="H332" s="155"/>
      <c r="I332" s="155"/>
      <c r="J332" s="156"/>
      <c r="K332" s="156"/>
      <c r="L332" s="155"/>
      <c r="M332" s="155"/>
      <c r="N332" s="155"/>
      <c r="O332" s="156"/>
      <c r="P332" s="156"/>
      <c r="Q332" s="155"/>
      <c r="R332" s="155"/>
      <c r="S332" s="155"/>
      <c r="T332" s="156"/>
      <c r="U332" s="156"/>
      <c r="V332" s="156"/>
      <c r="W332" s="156"/>
      <c r="X332" s="156"/>
      <c r="Y332" s="156"/>
      <c r="Z332" s="156"/>
      <c r="AA332" s="156"/>
      <c r="AB332" s="156"/>
      <c r="AC332" s="155"/>
      <c r="AD332" s="155"/>
      <c r="AE332" s="155"/>
      <c r="AF332" s="155"/>
      <c r="AG332" s="155"/>
      <c r="AH332" s="155"/>
      <c r="AI332" s="155"/>
      <c r="AJ332" s="155"/>
      <c r="AK332" s="156"/>
      <c r="AL332" s="156"/>
      <c r="AM332" s="155"/>
      <c r="AN332" s="155"/>
      <c r="AO332" s="155"/>
      <c r="AP332" s="156"/>
      <c r="AQ332" s="156"/>
      <c r="AR332" s="155"/>
      <c r="AS332" s="155"/>
      <c r="AT332" s="155"/>
      <c r="AU332" s="156"/>
      <c r="AV332" s="156"/>
      <c r="AW332" s="156"/>
      <c r="AX332" s="156"/>
      <c r="AY332" s="156"/>
      <c r="AZ332" s="156"/>
      <c r="BA332" s="156"/>
      <c r="BB332" s="156"/>
      <c r="BC332" s="156"/>
      <c r="BD332" s="157"/>
      <c r="BE332" s="157"/>
      <c r="BF332" s="157"/>
      <c r="BG332" s="157"/>
      <c r="BH332" s="157"/>
      <c r="BI332" s="157"/>
      <c r="BJ332" s="157"/>
      <c r="BK332" s="157"/>
      <c r="BL332" s="157"/>
      <c r="BM332" s="157"/>
      <c r="BN332" s="157"/>
      <c r="BO332" s="157"/>
      <c r="BP332" s="157"/>
      <c r="BQ332" s="157"/>
      <c r="BR332" s="157"/>
      <c r="BS332" s="157"/>
    </row>
    <row r="333" ht="15.75" customHeight="1">
      <c r="A333" s="155"/>
      <c r="B333" s="155"/>
      <c r="C333" s="155"/>
      <c r="D333" s="155"/>
      <c r="E333" s="156"/>
      <c r="F333" s="156"/>
      <c r="G333" s="155"/>
      <c r="H333" s="155"/>
      <c r="I333" s="155"/>
      <c r="J333" s="156"/>
      <c r="K333" s="156"/>
      <c r="L333" s="155"/>
      <c r="M333" s="155"/>
      <c r="N333" s="155"/>
      <c r="O333" s="156"/>
      <c r="P333" s="156"/>
      <c r="Q333" s="155"/>
      <c r="R333" s="155"/>
      <c r="S333" s="155"/>
      <c r="T333" s="156"/>
      <c r="U333" s="156"/>
      <c r="V333" s="156"/>
      <c r="W333" s="156"/>
      <c r="X333" s="156"/>
      <c r="Y333" s="156"/>
      <c r="Z333" s="156"/>
      <c r="AA333" s="156"/>
      <c r="AB333" s="156"/>
      <c r="AC333" s="155"/>
      <c r="AD333" s="155"/>
      <c r="AE333" s="155"/>
      <c r="AF333" s="155"/>
      <c r="AG333" s="155"/>
      <c r="AH333" s="155"/>
      <c r="AI333" s="155"/>
      <c r="AJ333" s="155"/>
      <c r="AK333" s="156"/>
      <c r="AL333" s="156"/>
      <c r="AM333" s="155"/>
      <c r="AN333" s="155"/>
      <c r="AO333" s="155"/>
      <c r="AP333" s="156"/>
      <c r="AQ333" s="156"/>
      <c r="AR333" s="155"/>
      <c r="AS333" s="155"/>
      <c r="AT333" s="155"/>
      <c r="AU333" s="156"/>
      <c r="AV333" s="156"/>
      <c r="AW333" s="156"/>
      <c r="AX333" s="156"/>
      <c r="AY333" s="156"/>
      <c r="AZ333" s="156"/>
      <c r="BA333" s="156"/>
      <c r="BB333" s="156"/>
      <c r="BC333" s="156"/>
      <c r="BD333" s="157"/>
      <c r="BE333" s="157"/>
      <c r="BF333" s="157"/>
      <c r="BG333" s="157"/>
      <c r="BH333" s="157"/>
      <c r="BI333" s="157"/>
      <c r="BJ333" s="157"/>
      <c r="BK333" s="157"/>
      <c r="BL333" s="157"/>
      <c r="BM333" s="157"/>
      <c r="BN333" s="157"/>
      <c r="BO333" s="157"/>
      <c r="BP333" s="157"/>
      <c r="BQ333" s="157"/>
      <c r="BR333" s="157"/>
      <c r="BS333" s="157"/>
    </row>
    <row r="334" ht="15.75" customHeight="1">
      <c r="A334" s="155"/>
      <c r="B334" s="155"/>
      <c r="C334" s="155"/>
      <c r="D334" s="155"/>
      <c r="E334" s="156"/>
      <c r="F334" s="156"/>
      <c r="G334" s="155"/>
      <c r="H334" s="155"/>
      <c r="I334" s="155"/>
      <c r="J334" s="156"/>
      <c r="K334" s="156"/>
      <c r="L334" s="155"/>
      <c r="M334" s="155"/>
      <c r="N334" s="155"/>
      <c r="O334" s="156"/>
      <c r="P334" s="156"/>
      <c r="Q334" s="155"/>
      <c r="R334" s="155"/>
      <c r="S334" s="155"/>
      <c r="T334" s="156"/>
      <c r="U334" s="156"/>
      <c r="V334" s="156"/>
      <c r="W334" s="156"/>
      <c r="X334" s="156"/>
      <c r="Y334" s="156"/>
      <c r="Z334" s="156"/>
      <c r="AA334" s="156"/>
      <c r="AB334" s="156"/>
      <c r="AC334" s="155"/>
      <c r="AD334" s="155"/>
      <c r="AE334" s="155"/>
      <c r="AF334" s="155"/>
      <c r="AG334" s="155"/>
      <c r="AH334" s="155"/>
      <c r="AI334" s="155"/>
      <c r="AJ334" s="155"/>
      <c r="AK334" s="156"/>
      <c r="AL334" s="156"/>
      <c r="AM334" s="155"/>
      <c r="AN334" s="155"/>
      <c r="AO334" s="155"/>
      <c r="AP334" s="156"/>
      <c r="AQ334" s="156"/>
      <c r="AR334" s="155"/>
      <c r="AS334" s="155"/>
      <c r="AT334" s="155"/>
      <c r="AU334" s="156"/>
      <c r="AV334" s="156"/>
      <c r="AW334" s="156"/>
      <c r="AX334" s="156"/>
      <c r="AY334" s="156"/>
      <c r="AZ334" s="156"/>
      <c r="BA334" s="156"/>
      <c r="BB334" s="156"/>
      <c r="BC334" s="156"/>
      <c r="BD334" s="157"/>
      <c r="BE334" s="157"/>
      <c r="BF334" s="157"/>
      <c r="BG334" s="157"/>
      <c r="BH334" s="157"/>
      <c r="BI334" s="157"/>
      <c r="BJ334" s="157"/>
      <c r="BK334" s="157"/>
      <c r="BL334" s="157"/>
      <c r="BM334" s="157"/>
      <c r="BN334" s="157"/>
      <c r="BO334" s="157"/>
      <c r="BP334" s="157"/>
      <c r="BQ334" s="157"/>
      <c r="BR334" s="157"/>
      <c r="BS334" s="157"/>
    </row>
    <row r="335" ht="15.75" customHeight="1">
      <c r="A335" s="155"/>
      <c r="B335" s="155"/>
      <c r="C335" s="155"/>
      <c r="D335" s="155"/>
      <c r="E335" s="156"/>
      <c r="F335" s="156"/>
      <c r="G335" s="155"/>
      <c r="H335" s="155"/>
      <c r="I335" s="155"/>
      <c r="J335" s="156"/>
      <c r="K335" s="156"/>
      <c r="L335" s="155"/>
      <c r="M335" s="155"/>
      <c r="N335" s="155"/>
      <c r="O335" s="156"/>
      <c r="P335" s="156"/>
      <c r="Q335" s="155"/>
      <c r="R335" s="155"/>
      <c r="S335" s="155"/>
      <c r="T335" s="156"/>
      <c r="U335" s="156"/>
      <c r="V335" s="156"/>
      <c r="W335" s="156"/>
      <c r="X335" s="156"/>
      <c r="Y335" s="156"/>
      <c r="Z335" s="156"/>
      <c r="AA335" s="156"/>
      <c r="AB335" s="156"/>
      <c r="AC335" s="155"/>
      <c r="AD335" s="155"/>
      <c r="AE335" s="155"/>
      <c r="AF335" s="155"/>
      <c r="AG335" s="155"/>
      <c r="AH335" s="155"/>
      <c r="AI335" s="155"/>
      <c r="AJ335" s="155"/>
      <c r="AK335" s="156"/>
      <c r="AL335" s="156"/>
      <c r="AM335" s="155"/>
      <c r="AN335" s="155"/>
      <c r="AO335" s="155"/>
      <c r="AP335" s="156"/>
      <c r="AQ335" s="156"/>
      <c r="AR335" s="155"/>
      <c r="AS335" s="155"/>
      <c r="AT335" s="155"/>
      <c r="AU335" s="156"/>
      <c r="AV335" s="156"/>
      <c r="AW335" s="156"/>
      <c r="AX335" s="156"/>
      <c r="AY335" s="156"/>
      <c r="AZ335" s="156"/>
      <c r="BA335" s="156"/>
      <c r="BB335" s="156"/>
      <c r="BC335" s="156"/>
      <c r="BD335" s="157"/>
      <c r="BE335" s="157"/>
      <c r="BF335" s="157"/>
      <c r="BG335" s="157"/>
      <c r="BH335" s="157"/>
      <c r="BI335" s="157"/>
      <c r="BJ335" s="157"/>
      <c r="BK335" s="157"/>
      <c r="BL335" s="157"/>
      <c r="BM335" s="157"/>
      <c r="BN335" s="157"/>
      <c r="BO335" s="157"/>
      <c r="BP335" s="157"/>
      <c r="BQ335" s="157"/>
      <c r="BR335" s="157"/>
      <c r="BS335" s="157"/>
    </row>
    <row r="336" ht="15.75" customHeight="1">
      <c r="A336" s="155"/>
      <c r="B336" s="155"/>
      <c r="C336" s="155"/>
      <c r="D336" s="155"/>
      <c r="E336" s="156"/>
      <c r="F336" s="156"/>
      <c r="G336" s="155"/>
      <c r="H336" s="155"/>
      <c r="I336" s="155"/>
      <c r="J336" s="156"/>
      <c r="K336" s="156"/>
      <c r="L336" s="155"/>
      <c r="M336" s="155"/>
      <c r="N336" s="155"/>
      <c r="O336" s="156"/>
      <c r="P336" s="156"/>
      <c r="Q336" s="155"/>
      <c r="R336" s="155"/>
      <c r="S336" s="155"/>
      <c r="T336" s="156"/>
      <c r="U336" s="156"/>
      <c r="V336" s="156"/>
      <c r="W336" s="156"/>
      <c r="X336" s="156"/>
      <c r="Y336" s="156"/>
      <c r="Z336" s="156"/>
      <c r="AA336" s="156"/>
      <c r="AB336" s="156"/>
      <c r="AC336" s="155"/>
      <c r="AD336" s="155"/>
      <c r="AE336" s="155"/>
      <c r="AF336" s="155"/>
      <c r="AG336" s="155"/>
      <c r="AH336" s="155"/>
      <c r="AI336" s="155"/>
      <c r="AJ336" s="155"/>
      <c r="AK336" s="156"/>
      <c r="AL336" s="156"/>
      <c r="AM336" s="155"/>
      <c r="AN336" s="155"/>
      <c r="AO336" s="155"/>
      <c r="AP336" s="156"/>
      <c r="AQ336" s="156"/>
      <c r="AR336" s="155"/>
      <c r="AS336" s="155"/>
      <c r="AT336" s="155"/>
      <c r="AU336" s="156"/>
      <c r="AV336" s="156"/>
      <c r="AW336" s="156"/>
      <c r="AX336" s="156"/>
      <c r="AY336" s="156"/>
      <c r="AZ336" s="156"/>
      <c r="BA336" s="156"/>
      <c r="BB336" s="156"/>
      <c r="BC336" s="156"/>
      <c r="BD336" s="157"/>
      <c r="BE336" s="157"/>
      <c r="BF336" s="157"/>
      <c r="BG336" s="157"/>
      <c r="BH336" s="157"/>
      <c r="BI336" s="157"/>
      <c r="BJ336" s="157"/>
      <c r="BK336" s="157"/>
      <c r="BL336" s="157"/>
      <c r="BM336" s="157"/>
      <c r="BN336" s="157"/>
      <c r="BO336" s="157"/>
      <c r="BP336" s="157"/>
      <c r="BQ336" s="157"/>
      <c r="BR336" s="157"/>
      <c r="BS336" s="157"/>
    </row>
    <row r="337" ht="15.75" customHeight="1">
      <c r="A337" s="155"/>
      <c r="B337" s="155"/>
      <c r="C337" s="155"/>
      <c r="D337" s="155"/>
      <c r="E337" s="156"/>
      <c r="F337" s="156"/>
      <c r="G337" s="155"/>
      <c r="H337" s="155"/>
      <c r="I337" s="155"/>
      <c r="J337" s="156"/>
      <c r="K337" s="156"/>
      <c r="L337" s="155"/>
      <c r="M337" s="155"/>
      <c r="N337" s="155"/>
      <c r="O337" s="156"/>
      <c r="P337" s="156"/>
      <c r="Q337" s="155"/>
      <c r="R337" s="155"/>
      <c r="S337" s="155"/>
      <c r="T337" s="156"/>
      <c r="U337" s="156"/>
      <c r="V337" s="156"/>
      <c r="W337" s="156"/>
      <c r="X337" s="156"/>
      <c r="Y337" s="156"/>
      <c r="Z337" s="156"/>
      <c r="AA337" s="156"/>
      <c r="AB337" s="156"/>
      <c r="AC337" s="155"/>
      <c r="AD337" s="155"/>
      <c r="AE337" s="155"/>
      <c r="AF337" s="155"/>
      <c r="AG337" s="155"/>
      <c r="AH337" s="155"/>
      <c r="AI337" s="155"/>
      <c r="AJ337" s="155"/>
      <c r="AK337" s="156"/>
      <c r="AL337" s="156"/>
      <c r="AM337" s="155"/>
      <c r="AN337" s="155"/>
      <c r="AO337" s="155"/>
      <c r="AP337" s="156"/>
      <c r="AQ337" s="156"/>
      <c r="AR337" s="155"/>
      <c r="AS337" s="155"/>
      <c r="AT337" s="155"/>
      <c r="AU337" s="156"/>
      <c r="AV337" s="156"/>
      <c r="AW337" s="156"/>
      <c r="AX337" s="156"/>
      <c r="AY337" s="156"/>
      <c r="AZ337" s="156"/>
      <c r="BA337" s="156"/>
      <c r="BB337" s="156"/>
      <c r="BC337" s="156"/>
      <c r="BD337" s="157"/>
      <c r="BE337" s="157"/>
      <c r="BF337" s="157"/>
      <c r="BG337" s="157"/>
      <c r="BH337" s="157"/>
      <c r="BI337" s="157"/>
      <c r="BJ337" s="157"/>
      <c r="BK337" s="157"/>
      <c r="BL337" s="157"/>
      <c r="BM337" s="157"/>
      <c r="BN337" s="157"/>
      <c r="BO337" s="157"/>
      <c r="BP337" s="157"/>
      <c r="BQ337" s="157"/>
      <c r="BR337" s="157"/>
      <c r="BS337" s="157"/>
    </row>
    <row r="338" ht="15.75" customHeight="1">
      <c r="A338" s="155"/>
      <c r="B338" s="155"/>
      <c r="C338" s="155"/>
      <c r="D338" s="155"/>
      <c r="E338" s="156"/>
      <c r="F338" s="156"/>
      <c r="G338" s="155"/>
      <c r="H338" s="155"/>
      <c r="I338" s="155"/>
      <c r="J338" s="156"/>
      <c r="K338" s="156"/>
      <c r="L338" s="155"/>
      <c r="M338" s="155"/>
      <c r="N338" s="155"/>
      <c r="O338" s="156"/>
      <c r="P338" s="156"/>
      <c r="Q338" s="155"/>
      <c r="R338" s="155"/>
      <c r="S338" s="155"/>
      <c r="T338" s="156"/>
      <c r="U338" s="156"/>
      <c r="V338" s="156"/>
      <c r="W338" s="156"/>
      <c r="X338" s="156"/>
      <c r="Y338" s="156"/>
      <c r="Z338" s="156"/>
      <c r="AA338" s="156"/>
      <c r="AB338" s="156"/>
      <c r="AC338" s="155"/>
      <c r="AD338" s="155"/>
      <c r="AE338" s="155"/>
      <c r="AF338" s="155"/>
      <c r="AG338" s="155"/>
      <c r="AH338" s="155"/>
      <c r="AI338" s="155"/>
      <c r="AJ338" s="155"/>
      <c r="AK338" s="156"/>
      <c r="AL338" s="156"/>
      <c r="AM338" s="155"/>
      <c r="AN338" s="155"/>
      <c r="AO338" s="155"/>
      <c r="AP338" s="156"/>
      <c r="AQ338" s="156"/>
      <c r="AR338" s="155"/>
      <c r="AS338" s="155"/>
      <c r="AT338" s="155"/>
      <c r="AU338" s="156"/>
      <c r="AV338" s="156"/>
      <c r="AW338" s="156"/>
      <c r="AX338" s="156"/>
      <c r="AY338" s="156"/>
      <c r="AZ338" s="156"/>
      <c r="BA338" s="156"/>
      <c r="BB338" s="156"/>
      <c r="BC338" s="156"/>
      <c r="BD338" s="157"/>
      <c r="BE338" s="157"/>
      <c r="BF338" s="157"/>
      <c r="BG338" s="157"/>
      <c r="BH338" s="157"/>
      <c r="BI338" s="157"/>
      <c r="BJ338" s="157"/>
      <c r="BK338" s="157"/>
      <c r="BL338" s="157"/>
      <c r="BM338" s="157"/>
      <c r="BN338" s="157"/>
      <c r="BO338" s="157"/>
      <c r="BP338" s="157"/>
      <c r="BQ338" s="157"/>
      <c r="BR338" s="157"/>
      <c r="BS338" s="157"/>
    </row>
    <row r="339" ht="15.75" customHeight="1">
      <c r="A339" s="155"/>
      <c r="B339" s="155"/>
      <c r="C339" s="155"/>
      <c r="D339" s="155"/>
      <c r="E339" s="156"/>
      <c r="F339" s="156"/>
      <c r="G339" s="155"/>
      <c r="H339" s="155"/>
      <c r="I339" s="155"/>
      <c r="J339" s="156"/>
      <c r="K339" s="156"/>
      <c r="L339" s="155"/>
      <c r="M339" s="155"/>
      <c r="N339" s="155"/>
      <c r="O339" s="156"/>
      <c r="P339" s="156"/>
      <c r="Q339" s="155"/>
      <c r="R339" s="155"/>
      <c r="S339" s="155"/>
      <c r="T339" s="156"/>
      <c r="U339" s="156"/>
      <c r="V339" s="156"/>
      <c r="W339" s="156"/>
      <c r="X339" s="156"/>
      <c r="Y339" s="156"/>
      <c r="Z339" s="156"/>
      <c r="AA339" s="156"/>
      <c r="AB339" s="156"/>
      <c r="AC339" s="155"/>
      <c r="AD339" s="155"/>
      <c r="AE339" s="155"/>
      <c r="AF339" s="155"/>
      <c r="AG339" s="155"/>
      <c r="AH339" s="155"/>
      <c r="AI339" s="155"/>
      <c r="AJ339" s="155"/>
      <c r="AK339" s="156"/>
      <c r="AL339" s="156"/>
      <c r="AM339" s="155"/>
      <c r="AN339" s="155"/>
      <c r="AO339" s="155"/>
      <c r="AP339" s="156"/>
      <c r="AQ339" s="156"/>
      <c r="AR339" s="155"/>
      <c r="AS339" s="155"/>
      <c r="AT339" s="155"/>
      <c r="AU339" s="156"/>
      <c r="AV339" s="156"/>
      <c r="AW339" s="156"/>
      <c r="AX339" s="156"/>
      <c r="AY339" s="156"/>
      <c r="AZ339" s="156"/>
      <c r="BA339" s="156"/>
      <c r="BB339" s="156"/>
      <c r="BC339" s="156"/>
      <c r="BD339" s="157"/>
      <c r="BE339" s="157"/>
      <c r="BF339" s="157"/>
      <c r="BG339" s="157"/>
      <c r="BH339" s="157"/>
      <c r="BI339" s="157"/>
      <c r="BJ339" s="157"/>
      <c r="BK339" s="157"/>
      <c r="BL339" s="157"/>
      <c r="BM339" s="157"/>
      <c r="BN339" s="157"/>
      <c r="BO339" s="157"/>
      <c r="BP339" s="157"/>
      <c r="BQ339" s="157"/>
      <c r="BR339" s="157"/>
      <c r="BS339" s="157"/>
    </row>
    <row r="340" ht="15.75" customHeight="1">
      <c r="A340" s="155"/>
      <c r="B340" s="155"/>
      <c r="C340" s="155"/>
      <c r="D340" s="155"/>
      <c r="E340" s="156"/>
      <c r="F340" s="156"/>
      <c r="G340" s="155"/>
      <c r="H340" s="155"/>
      <c r="I340" s="155"/>
      <c r="J340" s="156"/>
      <c r="K340" s="156"/>
      <c r="L340" s="155"/>
      <c r="M340" s="155"/>
      <c r="N340" s="155"/>
      <c r="O340" s="156"/>
      <c r="P340" s="156"/>
      <c r="Q340" s="155"/>
      <c r="R340" s="155"/>
      <c r="S340" s="155"/>
      <c r="T340" s="156"/>
      <c r="U340" s="156"/>
      <c r="V340" s="156"/>
      <c r="W340" s="156"/>
      <c r="X340" s="156"/>
      <c r="Y340" s="156"/>
      <c r="Z340" s="156"/>
      <c r="AA340" s="156"/>
      <c r="AB340" s="156"/>
      <c r="AC340" s="155"/>
      <c r="AD340" s="155"/>
      <c r="AE340" s="155"/>
      <c r="AF340" s="155"/>
      <c r="AG340" s="155"/>
      <c r="AH340" s="155"/>
      <c r="AI340" s="155"/>
      <c r="AJ340" s="155"/>
      <c r="AK340" s="156"/>
      <c r="AL340" s="156"/>
      <c r="AM340" s="155"/>
      <c r="AN340" s="155"/>
      <c r="AO340" s="155"/>
      <c r="AP340" s="156"/>
      <c r="AQ340" s="156"/>
      <c r="AR340" s="155"/>
      <c r="AS340" s="155"/>
      <c r="AT340" s="155"/>
      <c r="AU340" s="156"/>
      <c r="AV340" s="156"/>
      <c r="AW340" s="156"/>
      <c r="AX340" s="156"/>
      <c r="AY340" s="156"/>
      <c r="AZ340" s="156"/>
      <c r="BA340" s="156"/>
      <c r="BB340" s="156"/>
      <c r="BC340" s="156"/>
      <c r="BD340" s="157"/>
      <c r="BE340" s="157"/>
      <c r="BF340" s="157"/>
      <c r="BG340" s="157"/>
      <c r="BH340" s="157"/>
      <c r="BI340" s="157"/>
      <c r="BJ340" s="157"/>
      <c r="BK340" s="157"/>
      <c r="BL340" s="157"/>
      <c r="BM340" s="157"/>
      <c r="BN340" s="157"/>
      <c r="BO340" s="157"/>
      <c r="BP340" s="157"/>
      <c r="BQ340" s="157"/>
      <c r="BR340" s="157"/>
      <c r="BS340" s="157"/>
    </row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Q4:U4"/>
    <mergeCell ref="V4:W4"/>
    <mergeCell ref="X4:AB4"/>
    <mergeCell ref="AC4:AG4"/>
    <mergeCell ref="AH4:AL4"/>
    <mergeCell ref="AM4:AQ4"/>
    <mergeCell ref="AR4:AV4"/>
    <mergeCell ref="AW4:BA4"/>
    <mergeCell ref="BB4:BC4"/>
    <mergeCell ref="BD4:BH4"/>
    <mergeCell ref="BI4:BM4"/>
    <mergeCell ref="BN4:BN5"/>
    <mergeCell ref="BO4:BO5"/>
    <mergeCell ref="BP4:BQ4"/>
    <mergeCell ref="A3:A5"/>
    <mergeCell ref="B3:AB3"/>
    <mergeCell ref="AH3:BH3"/>
    <mergeCell ref="BP3:BS3"/>
    <mergeCell ref="B4:F4"/>
    <mergeCell ref="G4:K4"/>
    <mergeCell ref="L4:P4"/>
    <mergeCell ref="BR4:BS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6.86"/>
    <col customWidth="1" min="3" max="3" width="25.43"/>
    <col customWidth="1" min="4" max="4" width="25.14"/>
    <col customWidth="1" min="5" max="5" width="23.57"/>
    <col customWidth="1" min="6" max="6" width="14.43"/>
  </cols>
  <sheetData>
    <row r="1" ht="15.75" customHeight="1">
      <c r="A1" s="49" t="s">
        <v>0</v>
      </c>
      <c r="B1" s="158" t="s">
        <v>477</v>
      </c>
      <c r="C1" s="158" t="s">
        <v>478</v>
      </c>
      <c r="D1" s="158" t="s">
        <v>479</v>
      </c>
      <c r="E1" s="158" t="s">
        <v>480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ht="15.75" customHeight="1">
      <c r="A2" s="159" t="str">
        <f>IFERROR(__xludf.DUMMYFUNCTION("IMPORTRANGE(""https://docs.google.com/spreadsheets/d/1Z6aGDEehvntxFiePIi3q3HiVzeV-3jkOe87QLML9cWg/edit?ts=5f3b374c#gid=0"",""Histori Pemakaman!A2:E"")"),"#REF!")</f>
        <v>#REF!</v>
      </c>
      <c r="B2" s="4"/>
      <c r="C2" s="4"/>
      <c r="D2" s="4"/>
      <c r="E2" s="4"/>
    </row>
    <row r="3" ht="15.75" customHeight="1">
      <c r="A3" s="159"/>
      <c r="B3" s="4"/>
      <c r="C3" s="4"/>
      <c r="D3" s="4"/>
      <c r="E3" s="4"/>
    </row>
    <row r="4" ht="15.75" customHeight="1">
      <c r="A4" s="159"/>
      <c r="B4" s="4"/>
      <c r="C4" s="4"/>
      <c r="D4" s="4"/>
      <c r="E4" s="4"/>
    </row>
    <row r="5" ht="15.75" customHeight="1">
      <c r="A5" s="159"/>
      <c r="B5" s="4"/>
      <c r="C5" s="4"/>
      <c r="D5" s="4"/>
      <c r="E5" s="4"/>
    </row>
    <row r="6" ht="15.75" customHeight="1">
      <c r="A6" s="159"/>
      <c r="B6" s="4"/>
      <c r="C6" s="4"/>
      <c r="D6" s="4"/>
      <c r="E6" s="4"/>
    </row>
    <row r="7" ht="15.75" customHeight="1">
      <c r="A7" s="159"/>
      <c r="B7" s="4"/>
      <c r="C7" s="4"/>
      <c r="D7" s="4"/>
      <c r="E7" s="4"/>
    </row>
    <row r="8" ht="15.75" customHeight="1">
      <c r="A8" s="159"/>
      <c r="B8" s="4"/>
      <c r="C8" s="4"/>
      <c r="D8" s="4"/>
      <c r="E8" s="4"/>
    </row>
    <row r="9" ht="15.75" customHeight="1">
      <c r="A9" s="159"/>
      <c r="B9" s="4"/>
      <c r="C9" s="4"/>
      <c r="D9" s="4"/>
      <c r="E9" s="4"/>
    </row>
    <row r="10" ht="15.75" customHeight="1">
      <c r="A10" s="159"/>
      <c r="B10" s="4"/>
      <c r="C10" s="4"/>
      <c r="D10" s="4"/>
      <c r="E10" s="4"/>
    </row>
    <row r="11" ht="15.75" customHeight="1">
      <c r="A11" s="159"/>
      <c r="B11" s="4"/>
      <c r="C11" s="4"/>
      <c r="D11" s="4"/>
      <c r="E11" s="4"/>
    </row>
    <row r="12" ht="15.75" customHeight="1">
      <c r="A12" s="159"/>
      <c r="B12" s="4"/>
      <c r="C12" s="4"/>
      <c r="D12" s="4"/>
      <c r="E12" s="4"/>
    </row>
    <row r="13" ht="15.75" customHeight="1">
      <c r="A13" s="159"/>
      <c r="B13" s="4"/>
      <c r="C13" s="4"/>
      <c r="D13" s="4"/>
      <c r="E13" s="4"/>
    </row>
    <row r="14" ht="15.75" customHeight="1">
      <c r="A14" s="159"/>
      <c r="B14" s="4"/>
      <c r="C14" s="4"/>
      <c r="D14" s="4"/>
      <c r="E14" s="4"/>
    </row>
    <row r="15" ht="15.75" customHeight="1">
      <c r="A15" s="159"/>
      <c r="B15" s="4"/>
      <c r="C15" s="4"/>
      <c r="D15" s="4"/>
      <c r="E15" s="4"/>
    </row>
    <row r="16" ht="15.75" customHeight="1">
      <c r="A16" s="159"/>
      <c r="B16" s="4"/>
      <c r="C16" s="4"/>
      <c r="D16" s="4"/>
      <c r="E16" s="4"/>
    </row>
    <row r="17" ht="15.75" customHeight="1">
      <c r="A17" s="159"/>
      <c r="B17" s="4"/>
      <c r="C17" s="4"/>
      <c r="D17" s="4"/>
      <c r="E17" s="4"/>
    </row>
    <row r="18" ht="15.75" customHeight="1">
      <c r="A18" s="159"/>
      <c r="B18" s="4"/>
      <c r="C18" s="4"/>
      <c r="D18" s="4"/>
      <c r="E18" s="4"/>
    </row>
    <row r="19" ht="15.75" customHeight="1">
      <c r="A19" s="159"/>
      <c r="B19" s="4"/>
      <c r="C19" s="4"/>
      <c r="D19" s="4"/>
      <c r="E19" s="4"/>
    </row>
    <row r="20" ht="15.75" customHeight="1">
      <c r="A20" s="159"/>
      <c r="B20" s="4"/>
      <c r="C20" s="4"/>
      <c r="D20" s="4"/>
      <c r="E20" s="4"/>
    </row>
    <row r="21" ht="15.75" customHeight="1">
      <c r="A21" s="159"/>
      <c r="B21" s="4"/>
      <c r="C21" s="4"/>
      <c r="D21" s="4"/>
      <c r="E21" s="4"/>
    </row>
    <row r="22" ht="15.75" customHeight="1">
      <c r="A22" s="159"/>
      <c r="B22" s="4"/>
      <c r="C22" s="4"/>
      <c r="D22" s="4"/>
      <c r="E22" s="4"/>
    </row>
    <row r="23" ht="15.75" customHeight="1">
      <c r="A23" s="159"/>
      <c r="B23" s="4"/>
      <c r="C23" s="4"/>
      <c r="D23" s="4"/>
      <c r="E23" s="4"/>
    </row>
    <row r="24" ht="15.75" customHeight="1">
      <c r="A24" s="159"/>
      <c r="B24" s="4"/>
      <c r="C24" s="4"/>
      <c r="D24" s="4"/>
      <c r="E24" s="4"/>
    </row>
    <row r="25" ht="15.75" customHeight="1">
      <c r="A25" s="159"/>
      <c r="B25" s="4"/>
      <c r="C25" s="4"/>
      <c r="D25" s="4"/>
      <c r="E25" s="4"/>
    </row>
    <row r="26" ht="15.75" customHeight="1">
      <c r="A26" s="159"/>
      <c r="B26" s="4"/>
      <c r="C26" s="4"/>
      <c r="D26" s="4"/>
      <c r="E26" s="4"/>
    </row>
    <row r="27" ht="15.75" customHeight="1">
      <c r="A27" s="159"/>
      <c r="B27" s="4"/>
      <c r="C27" s="4"/>
      <c r="D27" s="4"/>
      <c r="E27" s="4"/>
    </row>
    <row r="28" ht="15.75" customHeight="1">
      <c r="A28" s="159"/>
      <c r="B28" s="4"/>
      <c r="C28" s="4"/>
      <c r="D28" s="4"/>
      <c r="E28" s="4"/>
    </row>
    <row r="29" ht="15.75" customHeight="1">
      <c r="A29" s="159"/>
      <c r="B29" s="4"/>
      <c r="C29" s="4"/>
      <c r="D29" s="4"/>
      <c r="E29" s="4"/>
    </row>
    <row r="30" ht="15.75" customHeight="1">
      <c r="A30" s="159"/>
      <c r="B30" s="4"/>
      <c r="C30" s="4"/>
      <c r="D30" s="4"/>
      <c r="E30" s="4"/>
    </row>
    <row r="31" ht="15.75" customHeight="1">
      <c r="A31" s="159"/>
      <c r="B31" s="4"/>
      <c r="C31" s="4"/>
      <c r="D31" s="4"/>
      <c r="E31" s="4"/>
    </row>
    <row r="32" ht="15.75" customHeight="1">
      <c r="A32" s="159"/>
      <c r="B32" s="4"/>
      <c r="C32" s="4"/>
      <c r="D32" s="4"/>
      <c r="E32" s="4"/>
    </row>
    <row r="33" ht="15.75" customHeight="1">
      <c r="A33" s="159"/>
      <c r="B33" s="4"/>
      <c r="C33" s="4"/>
      <c r="D33" s="4"/>
      <c r="E33" s="4"/>
    </row>
    <row r="34" ht="15.75" customHeight="1">
      <c r="A34" s="159"/>
      <c r="B34" s="4"/>
      <c r="C34" s="4"/>
      <c r="D34" s="4"/>
      <c r="E34" s="4"/>
    </row>
    <row r="35" ht="15.75" customHeight="1">
      <c r="A35" s="159"/>
      <c r="B35" s="4"/>
      <c r="C35" s="4"/>
      <c r="D35" s="4"/>
      <c r="E35" s="4"/>
    </row>
    <row r="36" ht="15.75" customHeight="1">
      <c r="A36" s="159"/>
      <c r="B36" s="4"/>
      <c r="C36" s="4"/>
      <c r="D36" s="4"/>
      <c r="E36" s="4"/>
    </row>
    <row r="37" ht="15.75" customHeight="1">
      <c r="A37" s="159"/>
      <c r="B37" s="4"/>
      <c r="C37" s="4"/>
      <c r="D37" s="4"/>
      <c r="E37" s="4"/>
    </row>
    <row r="38" ht="15.75" customHeight="1">
      <c r="A38" s="159"/>
      <c r="B38" s="4"/>
      <c r="C38" s="4"/>
      <c r="D38" s="4"/>
      <c r="E38" s="4"/>
    </row>
    <row r="39" ht="15.75" customHeight="1">
      <c r="A39" s="159"/>
      <c r="B39" s="4"/>
      <c r="C39" s="4"/>
      <c r="D39" s="4"/>
      <c r="E39" s="4"/>
    </row>
    <row r="40" ht="15.75" customHeight="1">
      <c r="A40" s="159"/>
      <c r="B40" s="4"/>
      <c r="C40" s="4"/>
      <c r="D40" s="4"/>
      <c r="E40" s="4"/>
    </row>
    <row r="41" ht="15.75" customHeight="1">
      <c r="A41" s="159"/>
      <c r="B41" s="4"/>
      <c r="C41" s="4"/>
      <c r="D41" s="4"/>
      <c r="E41" s="4"/>
    </row>
    <row r="42" ht="15.75" customHeight="1">
      <c r="A42" s="159"/>
      <c r="B42" s="4"/>
      <c r="C42" s="4"/>
      <c r="D42" s="4"/>
      <c r="E42" s="4"/>
    </row>
    <row r="43" ht="15.75" customHeight="1">
      <c r="A43" s="159"/>
      <c r="B43" s="4"/>
      <c r="C43" s="4"/>
      <c r="D43" s="4"/>
      <c r="E43" s="4"/>
    </row>
    <row r="44" ht="15.75" customHeight="1">
      <c r="A44" s="159"/>
      <c r="B44" s="4"/>
      <c r="C44" s="4"/>
      <c r="D44" s="4"/>
      <c r="E44" s="4"/>
    </row>
    <row r="45" ht="15.75" customHeight="1">
      <c r="A45" s="159"/>
      <c r="B45" s="4"/>
      <c r="C45" s="4"/>
      <c r="D45" s="4"/>
      <c r="E45" s="4"/>
    </row>
    <row r="46" ht="15.75" customHeight="1">
      <c r="A46" s="159"/>
      <c r="B46" s="4"/>
      <c r="C46" s="4"/>
      <c r="D46" s="4"/>
      <c r="E46" s="4"/>
    </row>
    <row r="47" ht="15.75" customHeight="1">
      <c r="A47" s="159"/>
      <c r="B47" s="4"/>
      <c r="C47" s="4"/>
      <c r="D47" s="4"/>
      <c r="E47" s="4"/>
    </row>
    <row r="48" ht="15.75" customHeight="1">
      <c r="A48" s="159"/>
      <c r="B48" s="4"/>
      <c r="C48" s="4"/>
      <c r="D48" s="4"/>
      <c r="E48" s="4"/>
    </row>
    <row r="49" ht="15.75" customHeight="1">
      <c r="A49" s="159"/>
      <c r="B49" s="4"/>
      <c r="C49" s="4"/>
      <c r="D49" s="4"/>
      <c r="E49" s="4"/>
    </row>
    <row r="50" ht="15.75" customHeight="1">
      <c r="A50" s="159"/>
      <c r="B50" s="4"/>
      <c r="C50" s="4"/>
      <c r="D50" s="4"/>
      <c r="E50" s="4"/>
    </row>
    <row r="51" ht="15.75" customHeight="1">
      <c r="A51" s="159"/>
      <c r="B51" s="4"/>
      <c r="C51" s="4"/>
      <c r="D51" s="4"/>
      <c r="E51" s="4"/>
    </row>
    <row r="52" ht="15.75" customHeight="1">
      <c r="A52" s="159"/>
      <c r="B52" s="4"/>
      <c r="C52" s="4"/>
      <c r="D52" s="4"/>
      <c r="E52" s="4"/>
    </row>
    <row r="53" ht="15.75" customHeight="1">
      <c r="A53" s="159"/>
      <c r="B53" s="4"/>
      <c r="C53" s="4"/>
      <c r="D53" s="4"/>
      <c r="E53" s="4"/>
    </row>
    <row r="54" ht="15.75" customHeight="1">
      <c r="A54" s="159"/>
      <c r="B54" s="4"/>
      <c r="C54" s="4"/>
      <c r="D54" s="4"/>
      <c r="E54" s="4"/>
    </row>
    <row r="55" ht="15.75" customHeight="1">
      <c r="A55" s="159"/>
      <c r="B55" s="4"/>
      <c r="C55" s="4"/>
      <c r="D55" s="4"/>
      <c r="E55" s="4"/>
    </row>
    <row r="56" ht="15.75" customHeight="1">
      <c r="A56" s="159"/>
      <c r="B56" s="4"/>
      <c r="C56" s="4"/>
      <c r="D56" s="4"/>
      <c r="E56" s="4"/>
    </row>
    <row r="57" ht="15.75" customHeight="1">
      <c r="A57" s="159"/>
      <c r="B57" s="4"/>
      <c r="C57" s="4"/>
      <c r="D57" s="4"/>
      <c r="E57" s="4"/>
    </row>
    <row r="58" ht="15.75" customHeight="1">
      <c r="A58" s="159"/>
      <c r="B58" s="4"/>
      <c r="C58" s="4"/>
      <c r="D58" s="4"/>
      <c r="E58" s="4"/>
    </row>
    <row r="59" ht="15.75" customHeight="1">
      <c r="A59" s="159"/>
      <c r="B59" s="4"/>
      <c r="C59" s="4"/>
      <c r="D59" s="4"/>
      <c r="E59" s="4"/>
    </row>
    <row r="60" ht="15.75" customHeight="1">
      <c r="A60" s="159"/>
      <c r="B60" s="4"/>
      <c r="C60" s="4"/>
      <c r="D60" s="4"/>
      <c r="E60" s="4"/>
    </row>
    <row r="61" ht="15.75" customHeight="1">
      <c r="A61" s="159"/>
      <c r="B61" s="4"/>
      <c r="C61" s="4"/>
      <c r="D61" s="4"/>
      <c r="E61" s="4"/>
    </row>
    <row r="62" ht="15.75" customHeight="1">
      <c r="A62" s="159"/>
      <c r="B62" s="4"/>
      <c r="C62" s="4"/>
      <c r="D62" s="4"/>
      <c r="E62" s="4"/>
    </row>
    <row r="63" ht="15.75" customHeight="1">
      <c r="A63" s="159"/>
      <c r="B63" s="4"/>
      <c r="C63" s="4"/>
      <c r="D63" s="4"/>
      <c r="E63" s="4"/>
    </row>
    <row r="64" ht="15.75" customHeight="1">
      <c r="A64" s="159"/>
      <c r="B64" s="4"/>
      <c r="C64" s="4"/>
      <c r="D64" s="4"/>
      <c r="E64" s="4"/>
    </row>
    <row r="65" ht="15.75" customHeight="1">
      <c r="A65" s="159"/>
      <c r="B65" s="4"/>
      <c r="C65" s="4"/>
      <c r="D65" s="4"/>
      <c r="E65" s="4"/>
    </row>
    <row r="66" ht="15.75" customHeight="1">
      <c r="A66" s="159"/>
      <c r="B66" s="4"/>
      <c r="C66" s="4"/>
      <c r="D66" s="4"/>
      <c r="E66" s="4"/>
    </row>
    <row r="67" ht="15.75" customHeight="1">
      <c r="A67" s="159"/>
      <c r="B67" s="4"/>
      <c r="C67" s="4"/>
      <c r="D67" s="4"/>
      <c r="E67" s="4"/>
    </row>
    <row r="68" ht="15.75" customHeight="1">
      <c r="A68" s="159"/>
      <c r="B68" s="4"/>
      <c r="C68" s="4"/>
      <c r="D68" s="4"/>
      <c r="E68" s="4"/>
    </row>
    <row r="69" ht="15.75" customHeight="1">
      <c r="A69" s="159"/>
      <c r="B69" s="4"/>
      <c r="C69" s="4"/>
      <c r="D69" s="4"/>
      <c r="E69" s="4"/>
    </row>
    <row r="70" ht="15.75" customHeight="1">
      <c r="A70" s="159"/>
      <c r="B70" s="4"/>
      <c r="C70" s="4"/>
      <c r="D70" s="4"/>
      <c r="E70" s="4"/>
    </row>
    <row r="71" ht="15.75" customHeight="1">
      <c r="A71" s="159"/>
      <c r="B71" s="4"/>
      <c r="C71" s="4"/>
      <c r="D71" s="4"/>
      <c r="E71" s="4"/>
    </row>
    <row r="72" ht="15.75" customHeight="1">
      <c r="A72" s="159"/>
      <c r="B72" s="4"/>
      <c r="C72" s="4"/>
      <c r="D72" s="4"/>
      <c r="E72" s="4"/>
    </row>
    <row r="73" ht="15.75" customHeight="1">
      <c r="A73" s="159"/>
      <c r="B73" s="4"/>
      <c r="C73" s="4"/>
      <c r="D73" s="4"/>
      <c r="E73" s="4"/>
    </row>
    <row r="74" ht="15.75" customHeight="1">
      <c r="A74" s="159"/>
      <c r="B74" s="4"/>
      <c r="C74" s="4"/>
      <c r="D74" s="4"/>
      <c r="E74" s="4"/>
    </row>
    <row r="75" ht="15.75" customHeight="1">
      <c r="A75" s="159"/>
      <c r="B75" s="4"/>
      <c r="C75" s="4"/>
      <c r="D75" s="4"/>
      <c r="E75" s="4"/>
    </row>
    <row r="76" ht="15.75" customHeight="1">
      <c r="A76" s="159"/>
      <c r="B76" s="4"/>
      <c r="C76" s="4"/>
      <c r="D76" s="4"/>
      <c r="E76" s="4"/>
    </row>
    <row r="77" ht="15.75" customHeight="1">
      <c r="A77" s="159"/>
      <c r="B77" s="4"/>
      <c r="C77" s="4"/>
      <c r="D77" s="4"/>
      <c r="E77" s="4"/>
    </row>
    <row r="78" ht="15.75" customHeight="1">
      <c r="A78" s="159"/>
      <c r="B78" s="4"/>
      <c r="C78" s="4"/>
      <c r="D78" s="4"/>
      <c r="E78" s="4"/>
    </row>
    <row r="79" ht="15.75" customHeight="1">
      <c r="A79" s="159"/>
      <c r="B79" s="4"/>
      <c r="C79" s="4"/>
      <c r="D79" s="4"/>
      <c r="E79" s="4"/>
    </row>
    <row r="80" ht="15.75" customHeight="1">
      <c r="A80" s="159"/>
      <c r="B80" s="4"/>
      <c r="C80" s="4"/>
      <c r="D80" s="4"/>
      <c r="E80" s="4"/>
    </row>
    <row r="81" ht="15.75" customHeight="1">
      <c r="A81" s="159"/>
      <c r="B81" s="4"/>
      <c r="C81" s="4"/>
      <c r="D81" s="4"/>
      <c r="E81" s="4"/>
    </row>
    <row r="82" ht="15.75" customHeight="1">
      <c r="A82" s="159"/>
      <c r="B82" s="4"/>
      <c r="C82" s="4"/>
      <c r="D82" s="4"/>
      <c r="E82" s="4"/>
    </row>
    <row r="83" ht="15.75" customHeight="1">
      <c r="A83" s="159"/>
      <c r="B83" s="4"/>
      <c r="C83" s="4"/>
      <c r="D83" s="4"/>
      <c r="E83" s="4"/>
    </row>
    <row r="84" ht="15.75" customHeight="1">
      <c r="A84" s="159"/>
      <c r="B84" s="4"/>
      <c r="C84" s="4"/>
      <c r="D84" s="4"/>
      <c r="E84" s="4"/>
    </row>
    <row r="85" ht="15.75" customHeight="1">
      <c r="A85" s="159"/>
      <c r="B85" s="4"/>
      <c r="C85" s="4"/>
      <c r="D85" s="4"/>
      <c r="E85" s="4"/>
    </row>
    <row r="86" ht="15.75" customHeight="1">
      <c r="A86" s="159"/>
      <c r="B86" s="4"/>
      <c r="C86" s="4"/>
      <c r="D86" s="4"/>
      <c r="E86" s="4"/>
    </row>
    <row r="87" ht="15.75" customHeight="1">
      <c r="A87" s="159"/>
      <c r="B87" s="4"/>
      <c r="C87" s="4"/>
      <c r="D87" s="4"/>
      <c r="E87" s="4"/>
    </row>
    <row r="88" ht="15.75" customHeight="1">
      <c r="A88" s="159"/>
      <c r="B88" s="4"/>
      <c r="C88" s="4"/>
      <c r="D88" s="4"/>
      <c r="E88" s="4"/>
    </row>
    <row r="89" ht="15.75" customHeight="1">
      <c r="A89" s="159"/>
      <c r="B89" s="4"/>
      <c r="C89" s="4"/>
      <c r="D89" s="4"/>
      <c r="E89" s="4"/>
    </row>
    <row r="90" ht="15.75" customHeight="1">
      <c r="A90" s="159"/>
      <c r="B90" s="4"/>
      <c r="C90" s="4"/>
      <c r="D90" s="4"/>
      <c r="E90" s="4"/>
    </row>
    <row r="91" ht="15.75" customHeight="1">
      <c r="A91" s="159"/>
      <c r="B91" s="4"/>
      <c r="C91" s="4"/>
      <c r="D91" s="4"/>
      <c r="E91" s="4"/>
    </row>
    <row r="92" ht="15.75" customHeight="1">
      <c r="A92" s="159"/>
      <c r="B92" s="4"/>
      <c r="C92" s="4"/>
      <c r="D92" s="4"/>
      <c r="E92" s="4"/>
    </row>
    <row r="93" ht="15.75" customHeight="1">
      <c r="A93" s="159"/>
      <c r="B93" s="4"/>
      <c r="C93" s="4"/>
      <c r="D93" s="4"/>
      <c r="E93" s="4"/>
    </row>
    <row r="94" ht="15.75" customHeight="1">
      <c r="A94" s="159"/>
      <c r="B94" s="4"/>
      <c r="C94" s="4"/>
      <c r="D94" s="4"/>
      <c r="E94" s="4"/>
    </row>
    <row r="95" ht="15.75" customHeight="1">
      <c r="A95" s="159"/>
      <c r="B95" s="4"/>
      <c r="C95" s="4"/>
      <c r="D95" s="4"/>
      <c r="E95" s="4"/>
    </row>
    <row r="96" ht="15.75" customHeight="1">
      <c r="A96" s="159"/>
      <c r="B96" s="4"/>
      <c r="C96" s="4"/>
      <c r="D96" s="4"/>
      <c r="E96" s="4"/>
    </row>
    <row r="97" ht="15.75" customHeight="1">
      <c r="A97" s="159"/>
      <c r="B97" s="4"/>
      <c r="C97" s="4"/>
      <c r="D97" s="4"/>
      <c r="E97" s="4"/>
    </row>
    <row r="98" ht="15.75" customHeight="1">
      <c r="A98" s="159"/>
      <c r="B98" s="4"/>
      <c r="C98" s="4"/>
      <c r="D98" s="4"/>
      <c r="E98" s="4"/>
    </row>
    <row r="99" ht="15.75" customHeight="1">
      <c r="A99" s="159"/>
      <c r="B99" s="4"/>
      <c r="C99" s="4"/>
      <c r="D99" s="4"/>
      <c r="E99" s="4"/>
    </row>
    <row r="100" ht="15.75" customHeight="1">
      <c r="A100" s="159"/>
      <c r="B100" s="4"/>
      <c r="C100" s="4"/>
      <c r="D100" s="4"/>
      <c r="E100" s="4"/>
    </row>
    <row r="101" ht="15.75" customHeight="1">
      <c r="A101" s="159"/>
      <c r="B101" s="4"/>
      <c r="C101" s="4"/>
      <c r="D101" s="4"/>
      <c r="E101" s="4"/>
    </row>
    <row r="102" ht="15.75" customHeight="1">
      <c r="A102" s="159"/>
      <c r="B102" s="4"/>
      <c r="C102" s="4"/>
      <c r="D102" s="4"/>
      <c r="E102" s="4"/>
    </row>
    <row r="103" ht="15.75" customHeight="1">
      <c r="A103" s="159"/>
      <c r="B103" s="4"/>
      <c r="C103" s="4"/>
      <c r="D103" s="4"/>
      <c r="E103" s="4"/>
    </row>
    <row r="104" ht="15.75" customHeight="1">
      <c r="A104" s="159"/>
      <c r="B104" s="4"/>
      <c r="C104" s="4"/>
      <c r="D104" s="4"/>
      <c r="E104" s="4"/>
    </row>
    <row r="105" ht="15.75" customHeight="1">
      <c r="A105" s="159"/>
      <c r="B105" s="4"/>
      <c r="C105" s="4"/>
      <c r="D105" s="4"/>
      <c r="E105" s="4"/>
    </row>
    <row r="106" ht="15.75" customHeight="1">
      <c r="A106" s="159"/>
      <c r="B106" s="4"/>
      <c r="C106" s="4"/>
      <c r="D106" s="4"/>
      <c r="E106" s="4"/>
    </row>
    <row r="107" ht="15.75" customHeight="1">
      <c r="A107" s="159"/>
      <c r="B107" s="4"/>
      <c r="C107" s="4"/>
      <c r="D107" s="4"/>
      <c r="E107" s="4"/>
    </row>
    <row r="108" ht="15.75" customHeight="1">
      <c r="A108" s="159"/>
      <c r="B108" s="4"/>
      <c r="C108" s="4"/>
      <c r="D108" s="4"/>
      <c r="E108" s="4"/>
    </row>
    <row r="109" ht="15.75" customHeight="1">
      <c r="A109" s="159"/>
      <c r="B109" s="4"/>
      <c r="C109" s="4"/>
      <c r="D109" s="4"/>
      <c r="E109" s="4"/>
    </row>
    <row r="110" ht="15.75" customHeight="1">
      <c r="A110" s="159"/>
      <c r="B110" s="4"/>
      <c r="C110" s="4"/>
      <c r="D110" s="4"/>
      <c r="E110" s="4"/>
    </row>
    <row r="111" ht="15.75" customHeight="1">
      <c r="A111" s="159"/>
      <c r="B111" s="4"/>
      <c r="C111" s="4"/>
      <c r="D111" s="4"/>
      <c r="E111" s="4"/>
    </row>
    <row r="112" ht="15.75" customHeight="1">
      <c r="A112" s="159"/>
      <c r="B112" s="4"/>
      <c r="C112" s="4"/>
      <c r="D112" s="4"/>
      <c r="E112" s="4"/>
    </row>
    <row r="113" ht="15.75" customHeight="1">
      <c r="A113" s="159"/>
      <c r="B113" s="4"/>
      <c r="C113" s="4"/>
      <c r="D113" s="4"/>
      <c r="E113" s="4"/>
    </row>
    <row r="114" ht="15.75" customHeight="1">
      <c r="A114" s="159"/>
      <c r="B114" s="4"/>
      <c r="C114" s="4"/>
      <c r="D114" s="4"/>
      <c r="E114" s="4"/>
    </row>
    <row r="115" ht="15.75" customHeight="1">
      <c r="A115" s="159"/>
      <c r="B115" s="4"/>
      <c r="C115" s="4"/>
      <c r="D115" s="4"/>
      <c r="E115" s="4"/>
    </row>
    <row r="116" ht="15.75" customHeight="1">
      <c r="A116" s="159"/>
      <c r="B116" s="4"/>
      <c r="C116" s="4"/>
      <c r="D116" s="4"/>
      <c r="E116" s="4"/>
    </row>
    <row r="117" ht="15.75" customHeight="1">
      <c r="A117" s="159"/>
      <c r="B117" s="4"/>
      <c r="C117" s="4"/>
      <c r="D117" s="4"/>
      <c r="E117" s="4"/>
    </row>
    <row r="118" ht="15.75" customHeight="1">
      <c r="A118" s="159"/>
      <c r="B118" s="4"/>
      <c r="C118" s="4"/>
      <c r="D118" s="4"/>
      <c r="E118" s="4"/>
    </row>
    <row r="119" ht="15.75" customHeight="1">
      <c r="A119" s="159"/>
      <c r="B119" s="4"/>
      <c r="C119" s="4"/>
      <c r="D119" s="4"/>
      <c r="E119" s="4"/>
    </row>
    <row r="120" ht="15.75" customHeight="1">
      <c r="A120" s="159"/>
      <c r="B120" s="4"/>
      <c r="C120" s="4"/>
      <c r="D120" s="4"/>
      <c r="E120" s="4"/>
    </row>
    <row r="121" ht="15.75" customHeight="1">
      <c r="A121" s="159"/>
      <c r="B121" s="4"/>
      <c r="C121" s="4"/>
      <c r="D121" s="4"/>
      <c r="E121" s="4"/>
    </row>
    <row r="122" ht="15.75" customHeight="1">
      <c r="A122" s="159"/>
      <c r="B122" s="4"/>
      <c r="C122" s="4"/>
      <c r="D122" s="4"/>
      <c r="E122" s="4"/>
    </row>
    <row r="123" ht="15.75" customHeight="1">
      <c r="A123" s="159"/>
      <c r="B123" s="4"/>
      <c r="C123" s="4"/>
      <c r="D123" s="4"/>
      <c r="E123" s="4"/>
    </row>
    <row r="124" ht="15.75" customHeight="1">
      <c r="A124" s="159"/>
      <c r="B124" s="4"/>
      <c r="C124" s="4"/>
      <c r="D124" s="4"/>
      <c r="E124" s="4"/>
    </row>
    <row r="125" ht="15.75" customHeight="1">
      <c r="A125" s="159"/>
      <c r="B125" s="4"/>
      <c r="C125" s="4"/>
      <c r="D125" s="4"/>
      <c r="E125" s="4"/>
    </row>
    <row r="126" ht="15.75" customHeight="1">
      <c r="A126" s="159"/>
      <c r="B126" s="4"/>
      <c r="C126" s="4"/>
      <c r="D126" s="4"/>
      <c r="E126" s="4"/>
    </row>
    <row r="127" ht="15.75" customHeight="1">
      <c r="A127" s="159"/>
      <c r="B127" s="4"/>
      <c r="C127" s="4"/>
      <c r="D127" s="4"/>
      <c r="E127" s="4"/>
    </row>
    <row r="128" ht="15.75" customHeight="1">
      <c r="A128" s="159"/>
      <c r="B128" s="4"/>
      <c r="C128" s="4"/>
      <c r="D128" s="4"/>
      <c r="E128" s="4"/>
    </row>
    <row r="129" ht="15.75" customHeight="1">
      <c r="A129" s="159"/>
      <c r="B129" s="4"/>
      <c r="C129" s="4"/>
      <c r="D129" s="4"/>
      <c r="E129" s="4"/>
    </row>
    <row r="130" ht="15.75" customHeight="1">
      <c r="A130" s="159"/>
      <c r="B130" s="4"/>
      <c r="C130" s="4"/>
      <c r="D130" s="4"/>
      <c r="E130" s="4"/>
    </row>
    <row r="131" ht="15.75" customHeight="1">
      <c r="A131" s="159"/>
      <c r="B131" s="4"/>
      <c r="C131" s="4"/>
      <c r="D131" s="4"/>
      <c r="E131" s="4"/>
    </row>
    <row r="132" ht="15.75" customHeight="1">
      <c r="A132" s="159"/>
      <c r="B132" s="4"/>
      <c r="C132" s="4"/>
      <c r="D132" s="4"/>
      <c r="E132" s="4"/>
    </row>
    <row r="133" ht="15.75" customHeight="1">
      <c r="A133" s="159"/>
      <c r="B133" s="4"/>
      <c r="C133" s="4"/>
      <c r="D133" s="4"/>
      <c r="E133" s="4"/>
    </row>
    <row r="134" ht="15.75" customHeight="1">
      <c r="A134" s="159"/>
      <c r="B134" s="4"/>
      <c r="C134" s="4"/>
      <c r="D134" s="4"/>
      <c r="E134" s="4"/>
    </row>
    <row r="135" ht="15.75" customHeight="1">
      <c r="A135" s="159"/>
      <c r="B135" s="4"/>
      <c r="C135" s="4"/>
      <c r="D135" s="4"/>
      <c r="E135" s="4"/>
    </row>
    <row r="136" ht="15.75" customHeight="1">
      <c r="A136" s="159"/>
      <c r="B136" s="4"/>
      <c r="C136" s="4"/>
      <c r="D136" s="4"/>
      <c r="E136" s="4"/>
    </row>
    <row r="137" ht="15.75" customHeight="1">
      <c r="A137" s="159"/>
      <c r="B137" s="4"/>
      <c r="C137" s="4"/>
      <c r="D137" s="4"/>
      <c r="E137" s="4"/>
    </row>
    <row r="138" ht="15.75" customHeight="1">
      <c r="A138" s="159"/>
      <c r="B138" s="4"/>
      <c r="C138" s="4"/>
      <c r="D138" s="4"/>
      <c r="E138" s="4"/>
    </row>
    <row r="139" ht="15.75" customHeight="1">
      <c r="A139" s="159"/>
      <c r="B139" s="4"/>
      <c r="C139" s="4"/>
      <c r="D139" s="4"/>
      <c r="E139" s="4"/>
    </row>
    <row r="140" ht="15.75" customHeight="1">
      <c r="A140" s="159"/>
      <c r="B140" s="4"/>
      <c r="C140" s="4"/>
      <c r="D140" s="4"/>
      <c r="E140" s="4"/>
    </row>
    <row r="141" ht="15.75" customHeight="1">
      <c r="A141" s="159"/>
      <c r="B141" s="4"/>
      <c r="C141" s="4"/>
      <c r="D141" s="4"/>
      <c r="E141" s="4"/>
    </row>
    <row r="142" ht="15.75" customHeight="1">
      <c r="A142" s="159"/>
      <c r="B142" s="4"/>
      <c r="C142" s="4"/>
      <c r="D142" s="4"/>
      <c r="E142" s="4"/>
    </row>
    <row r="143" ht="15.75" customHeight="1">
      <c r="A143" s="159"/>
      <c r="B143" s="4"/>
      <c r="C143" s="4"/>
      <c r="D143" s="4"/>
      <c r="E143" s="4"/>
    </row>
    <row r="144" ht="15.75" customHeight="1">
      <c r="A144" s="159"/>
      <c r="B144" s="4"/>
      <c r="C144" s="4"/>
      <c r="D144" s="4"/>
      <c r="E144" s="4"/>
    </row>
    <row r="145" ht="15.75" customHeight="1">
      <c r="A145" s="159"/>
      <c r="B145" s="4"/>
      <c r="C145" s="4"/>
      <c r="D145" s="4"/>
      <c r="E145" s="4"/>
    </row>
    <row r="146" ht="15.75" customHeight="1">
      <c r="A146" s="159"/>
      <c r="B146" s="4"/>
      <c r="C146" s="4"/>
      <c r="D146" s="4"/>
      <c r="E146" s="4"/>
    </row>
    <row r="147" ht="15.75" customHeight="1">
      <c r="A147" s="159"/>
      <c r="B147" s="4"/>
      <c r="C147" s="4"/>
      <c r="D147" s="4"/>
      <c r="E147" s="4"/>
    </row>
    <row r="148" ht="15.75" customHeight="1">
      <c r="A148" s="159"/>
      <c r="B148" s="4"/>
      <c r="C148" s="4"/>
      <c r="D148" s="4"/>
      <c r="E148" s="4"/>
    </row>
    <row r="149" ht="15.75" customHeight="1">
      <c r="A149" s="159"/>
      <c r="B149" s="4"/>
      <c r="C149" s="4"/>
      <c r="D149" s="4"/>
      <c r="E149" s="4"/>
    </row>
    <row r="150" ht="15.75" customHeight="1">
      <c r="A150" s="159"/>
      <c r="B150" s="4"/>
      <c r="C150" s="4"/>
      <c r="D150" s="4"/>
      <c r="E150" s="4"/>
    </row>
    <row r="151" ht="15.75" customHeight="1">
      <c r="A151" s="159"/>
      <c r="B151" s="4"/>
      <c r="C151" s="4"/>
      <c r="D151" s="4"/>
      <c r="E151" s="4"/>
    </row>
    <row r="152" ht="15.75" customHeight="1">
      <c r="A152" s="159"/>
      <c r="B152" s="4"/>
      <c r="C152" s="4"/>
      <c r="D152" s="4"/>
      <c r="E152" s="4"/>
    </row>
    <row r="153" ht="15.75" customHeight="1">
      <c r="A153" s="159"/>
      <c r="B153" s="4"/>
      <c r="C153" s="4"/>
      <c r="D153" s="4"/>
      <c r="E153" s="4"/>
    </row>
    <row r="154" ht="15.75" customHeight="1">
      <c r="A154" s="159"/>
      <c r="B154" s="4"/>
      <c r="C154" s="4"/>
      <c r="D154" s="4"/>
      <c r="E154" s="4"/>
    </row>
    <row r="155" ht="15.75" customHeight="1">
      <c r="A155" s="159"/>
      <c r="B155" s="4"/>
      <c r="C155" s="4"/>
      <c r="D155" s="4"/>
      <c r="E155" s="4"/>
    </row>
    <row r="156" ht="15.75" customHeight="1">
      <c r="A156" s="159"/>
      <c r="B156" s="4"/>
      <c r="C156" s="4"/>
      <c r="D156" s="4"/>
      <c r="E156" s="4"/>
    </row>
    <row r="157" ht="15.75" customHeight="1">
      <c r="A157" s="159"/>
      <c r="B157" s="4"/>
      <c r="C157" s="4"/>
      <c r="D157" s="4"/>
      <c r="E157" s="4"/>
    </row>
    <row r="158" ht="15.75" customHeight="1">
      <c r="A158" s="159"/>
      <c r="B158" s="4"/>
      <c r="C158" s="4"/>
      <c r="D158" s="4"/>
      <c r="E158" s="4"/>
    </row>
    <row r="159" ht="15.75" customHeight="1">
      <c r="A159" s="159"/>
      <c r="B159" s="4"/>
      <c r="C159" s="4"/>
      <c r="D159" s="4"/>
      <c r="E159" s="4"/>
    </row>
    <row r="160" ht="15.75" customHeight="1">
      <c r="A160" s="159"/>
      <c r="B160" s="4"/>
      <c r="C160" s="4"/>
      <c r="D160" s="4"/>
      <c r="E160" s="4"/>
    </row>
    <row r="161" ht="15.75" customHeight="1">
      <c r="A161" s="159"/>
      <c r="B161" s="4"/>
      <c r="C161" s="4"/>
      <c r="D161" s="4"/>
      <c r="E161" s="4"/>
    </row>
    <row r="162" ht="15.75" customHeight="1">
      <c r="A162" s="159"/>
      <c r="B162" s="4"/>
      <c r="C162" s="4"/>
      <c r="D162" s="4"/>
      <c r="E162" s="4"/>
    </row>
    <row r="163" ht="15.75" customHeight="1">
      <c r="A163" s="159"/>
      <c r="B163" s="4"/>
      <c r="C163" s="4"/>
      <c r="D163" s="4"/>
      <c r="E163" s="4"/>
    </row>
    <row r="164" ht="15.75" customHeight="1">
      <c r="A164" s="159"/>
      <c r="B164" s="4"/>
      <c r="C164" s="4"/>
      <c r="D164" s="4"/>
      <c r="E164" s="4"/>
    </row>
    <row r="165" ht="15.75" customHeight="1">
      <c r="A165" s="159"/>
      <c r="B165" s="4"/>
      <c r="C165" s="4"/>
      <c r="D165" s="4"/>
      <c r="E165" s="4"/>
    </row>
    <row r="166" ht="15.75" customHeight="1">
      <c r="A166" s="159"/>
      <c r="B166" s="4"/>
      <c r="C166" s="4"/>
      <c r="D166" s="4"/>
      <c r="E166" s="4"/>
    </row>
    <row r="167" ht="15.75" customHeight="1">
      <c r="A167" s="159"/>
      <c r="B167" s="4"/>
      <c r="C167" s="4"/>
      <c r="D167" s="4"/>
      <c r="E167" s="4"/>
    </row>
    <row r="168" ht="15.75" customHeight="1">
      <c r="A168" s="159"/>
      <c r="B168" s="4"/>
      <c r="C168" s="4"/>
      <c r="D168" s="4"/>
      <c r="E168" s="4"/>
    </row>
    <row r="169" ht="15.75" customHeight="1">
      <c r="A169" s="159"/>
      <c r="B169" s="4"/>
      <c r="C169" s="4"/>
      <c r="D169" s="4"/>
      <c r="E169" s="4"/>
    </row>
    <row r="170" ht="15.75" customHeight="1">
      <c r="A170" s="159"/>
      <c r="B170" s="4"/>
      <c r="C170" s="4"/>
      <c r="D170" s="4"/>
      <c r="E170" s="4"/>
    </row>
    <row r="171" ht="15.75" customHeight="1">
      <c r="A171" s="159"/>
      <c r="B171" s="4"/>
      <c r="C171" s="4"/>
      <c r="D171" s="4"/>
      <c r="E171" s="4"/>
    </row>
    <row r="172" ht="15.75" customHeight="1">
      <c r="A172" s="159"/>
      <c r="B172" s="4"/>
      <c r="C172" s="4"/>
      <c r="D172" s="4"/>
      <c r="E172" s="4"/>
    </row>
    <row r="173" ht="15.75" customHeight="1">
      <c r="A173" s="159"/>
      <c r="B173" s="4"/>
      <c r="C173" s="4"/>
      <c r="D173" s="4"/>
      <c r="E173" s="4"/>
    </row>
    <row r="174" ht="15.75" customHeight="1">
      <c r="A174" s="159"/>
      <c r="B174" s="4"/>
      <c r="C174" s="4"/>
      <c r="D174" s="4"/>
      <c r="E174" s="4"/>
    </row>
    <row r="175" ht="15.75" customHeight="1">
      <c r="A175" s="159"/>
      <c r="B175" s="4"/>
      <c r="C175" s="4"/>
      <c r="D175" s="4"/>
      <c r="E175" s="4"/>
    </row>
    <row r="176" ht="15.75" customHeight="1">
      <c r="A176" s="159"/>
      <c r="B176" s="4"/>
      <c r="C176" s="4"/>
      <c r="D176" s="4"/>
      <c r="E176" s="4"/>
    </row>
    <row r="177" ht="15.75" customHeight="1">
      <c r="A177" s="159"/>
      <c r="B177" s="4"/>
      <c r="C177" s="4"/>
      <c r="D177" s="4"/>
      <c r="E177" s="4"/>
    </row>
    <row r="178" ht="15.75" customHeight="1">
      <c r="A178" s="159"/>
      <c r="B178" s="4"/>
      <c r="C178" s="4"/>
      <c r="D178" s="4"/>
      <c r="E178" s="4"/>
    </row>
    <row r="179" ht="15.75" customHeight="1">
      <c r="A179" s="159"/>
      <c r="B179" s="4"/>
      <c r="C179" s="4"/>
      <c r="D179" s="4"/>
      <c r="E179" s="4"/>
    </row>
    <row r="180" ht="15.75" customHeight="1">
      <c r="A180" s="159"/>
      <c r="B180" s="4"/>
      <c r="C180" s="4"/>
      <c r="D180" s="4"/>
      <c r="E180" s="4"/>
    </row>
    <row r="181" ht="15.75" customHeight="1">
      <c r="A181" s="159"/>
      <c r="B181" s="4"/>
      <c r="C181" s="4"/>
      <c r="D181" s="4"/>
      <c r="E181" s="4"/>
    </row>
    <row r="182" ht="15.75" customHeight="1">
      <c r="A182" s="159"/>
      <c r="B182" s="4"/>
      <c r="C182" s="4"/>
      <c r="D182" s="4"/>
      <c r="E182" s="4"/>
    </row>
    <row r="183" ht="15.75" customHeight="1">
      <c r="A183" s="159"/>
      <c r="B183" s="4"/>
      <c r="C183" s="4"/>
      <c r="D183" s="4"/>
      <c r="E183" s="4"/>
    </row>
    <row r="184" ht="15.75" customHeight="1">
      <c r="A184" s="159"/>
      <c r="B184" s="4"/>
      <c r="C184" s="4"/>
      <c r="D184" s="4"/>
      <c r="E184" s="4"/>
    </row>
    <row r="185" ht="15.75" customHeight="1">
      <c r="A185" s="159"/>
      <c r="B185" s="4"/>
      <c r="C185" s="4"/>
      <c r="D185" s="4"/>
      <c r="E185" s="4"/>
    </row>
    <row r="186" ht="15.75" customHeight="1">
      <c r="A186" s="159"/>
      <c r="B186" s="4"/>
      <c r="C186" s="4"/>
      <c r="D186" s="4"/>
      <c r="E186" s="4"/>
    </row>
    <row r="187" ht="15.75" customHeight="1">
      <c r="A187" s="159"/>
      <c r="B187" s="4"/>
      <c r="C187" s="4"/>
      <c r="D187" s="4"/>
      <c r="E187" s="4"/>
    </row>
    <row r="188" ht="15.75" customHeight="1">
      <c r="A188" s="159"/>
      <c r="B188" s="4"/>
      <c r="C188" s="4"/>
      <c r="D188" s="4"/>
      <c r="E188" s="4"/>
    </row>
    <row r="189" ht="15.75" customHeight="1">
      <c r="A189" s="159"/>
      <c r="B189" s="4"/>
      <c r="C189" s="4"/>
      <c r="D189" s="4"/>
      <c r="E189" s="4"/>
    </row>
    <row r="190" ht="15.75" customHeight="1">
      <c r="A190" s="159"/>
      <c r="B190" s="4"/>
      <c r="C190" s="4"/>
      <c r="D190" s="4"/>
      <c r="E190" s="4"/>
    </row>
    <row r="191" ht="15.75" customHeight="1">
      <c r="A191" s="159"/>
      <c r="B191" s="4"/>
      <c r="C191" s="4"/>
      <c r="D191" s="4"/>
      <c r="E191" s="4"/>
    </row>
    <row r="192" ht="15.75" customHeight="1">
      <c r="A192" s="159"/>
      <c r="B192" s="4"/>
      <c r="C192" s="4"/>
      <c r="D192" s="4"/>
      <c r="E192" s="4"/>
    </row>
    <row r="193" ht="15.75" customHeight="1">
      <c r="A193" s="159"/>
      <c r="B193" s="4"/>
      <c r="C193" s="4"/>
      <c r="D193" s="4"/>
      <c r="E193" s="4"/>
    </row>
    <row r="194" ht="15.75" customHeight="1">
      <c r="A194" s="159"/>
      <c r="B194" s="4"/>
      <c r="C194" s="4"/>
      <c r="D194" s="4"/>
      <c r="E194" s="4"/>
    </row>
    <row r="195" ht="15.75" customHeight="1">
      <c r="A195" s="159"/>
      <c r="B195" s="4"/>
      <c r="C195" s="4"/>
      <c r="D195" s="4"/>
      <c r="E195" s="4"/>
    </row>
    <row r="196" ht="15.75" customHeight="1">
      <c r="A196" s="159"/>
      <c r="B196" s="4"/>
      <c r="C196" s="4"/>
      <c r="D196" s="4"/>
      <c r="E196" s="4"/>
    </row>
    <row r="197" ht="15.75" customHeight="1">
      <c r="A197" s="159"/>
      <c r="B197" s="4"/>
      <c r="C197" s="4"/>
      <c r="D197" s="4"/>
      <c r="E197" s="4"/>
    </row>
    <row r="198" ht="15.75" customHeight="1">
      <c r="A198" s="159"/>
      <c r="B198" s="4"/>
      <c r="C198" s="4"/>
      <c r="D198" s="4"/>
      <c r="E198" s="4"/>
    </row>
    <row r="199" ht="15.75" customHeight="1">
      <c r="A199" s="159"/>
      <c r="B199" s="4"/>
      <c r="C199" s="4"/>
      <c r="D199" s="4"/>
      <c r="E199" s="4"/>
    </row>
    <row r="200" ht="15.75" customHeight="1">
      <c r="A200" s="159"/>
      <c r="B200" s="4"/>
      <c r="C200" s="4"/>
      <c r="D200" s="4"/>
      <c r="E200" s="4"/>
    </row>
    <row r="201" ht="15.75" customHeight="1">
      <c r="A201" s="159"/>
      <c r="B201" s="4"/>
      <c r="C201" s="4"/>
      <c r="D201" s="4"/>
      <c r="E201" s="4"/>
    </row>
    <row r="202" ht="15.75" customHeight="1">
      <c r="A202" s="159"/>
      <c r="B202" s="4"/>
      <c r="C202" s="4"/>
      <c r="D202" s="4"/>
      <c r="E202" s="4"/>
    </row>
    <row r="203" ht="15.75" customHeight="1">
      <c r="A203" s="159"/>
      <c r="B203" s="4"/>
      <c r="C203" s="4"/>
      <c r="D203" s="4"/>
      <c r="E203" s="4"/>
    </row>
    <row r="204" ht="15.75" customHeight="1">
      <c r="A204" s="159"/>
      <c r="B204" s="4"/>
      <c r="C204" s="4"/>
      <c r="D204" s="4"/>
      <c r="E204" s="4"/>
    </row>
    <row r="205" ht="15.75" customHeight="1">
      <c r="A205" s="159"/>
      <c r="B205" s="4"/>
      <c r="C205" s="4"/>
      <c r="D205" s="4"/>
      <c r="E205" s="4"/>
    </row>
    <row r="206" ht="15.75" customHeight="1">
      <c r="A206" s="159"/>
      <c r="B206" s="4"/>
      <c r="C206" s="4"/>
      <c r="D206" s="4"/>
      <c r="E206" s="4"/>
    </row>
    <row r="207" ht="15.75" customHeight="1">
      <c r="A207" s="159"/>
      <c r="B207" s="4"/>
      <c r="C207" s="4"/>
      <c r="D207" s="4"/>
      <c r="E207" s="4"/>
    </row>
    <row r="208" ht="15.75" customHeight="1">
      <c r="A208" s="159"/>
      <c r="B208" s="4"/>
      <c r="C208" s="4"/>
      <c r="D208" s="4"/>
      <c r="E208" s="4"/>
    </row>
    <row r="209" ht="15.75" customHeight="1">
      <c r="A209" s="159"/>
      <c r="B209" s="4"/>
      <c r="C209" s="4"/>
      <c r="D209" s="4"/>
      <c r="E209" s="4"/>
    </row>
    <row r="210" ht="15.75" customHeight="1">
      <c r="A210" s="159"/>
      <c r="B210" s="4"/>
      <c r="C210" s="4"/>
      <c r="D210" s="4"/>
      <c r="E210" s="4"/>
    </row>
    <row r="211" ht="15.75" customHeight="1">
      <c r="A211" s="159"/>
      <c r="B211" s="4"/>
      <c r="C211" s="4"/>
      <c r="D211" s="4"/>
      <c r="E211" s="4"/>
    </row>
    <row r="212" ht="15.75" customHeight="1">
      <c r="A212" s="159"/>
      <c r="B212" s="4"/>
      <c r="C212" s="4"/>
      <c r="D212" s="4"/>
      <c r="E212" s="4"/>
    </row>
    <row r="213" ht="15.75" customHeight="1">
      <c r="A213" s="159"/>
      <c r="B213" s="4"/>
      <c r="C213" s="4"/>
      <c r="D213" s="4"/>
      <c r="E213" s="4"/>
    </row>
    <row r="214" ht="15.75" customHeight="1">
      <c r="A214" s="159"/>
      <c r="B214" s="4"/>
      <c r="C214" s="4"/>
      <c r="D214" s="4"/>
      <c r="E214" s="4"/>
    </row>
    <row r="215" ht="15.75" customHeight="1">
      <c r="A215" s="159"/>
      <c r="B215" s="4"/>
      <c r="C215" s="4"/>
      <c r="D215" s="4"/>
      <c r="E215" s="4"/>
    </row>
    <row r="216" ht="15.75" customHeight="1">
      <c r="A216" s="159"/>
      <c r="B216" s="4"/>
      <c r="C216" s="4"/>
      <c r="D216" s="4"/>
      <c r="E216" s="4"/>
    </row>
    <row r="217" ht="15.75" customHeight="1">
      <c r="A217" s="159"/>
      <c r="B217" s="4"/>
      <c r="C217" s="4"/>
      <c r="D217" s="4"/>
      <c r="E217" s="4"/>
    </row>
    <row r="218" ht="15.75" customHeight="1">
      <c r="A218" s="159"/>
      <c r="B218" s="4"/>
      <c r="C218" s="4"/>
      <c r="D218" s="4"/>
      <c r="E218" s="4"/>
    </row>
    <row r="219" ht="15.75" customHeight="1">
      <c r="A219" s="159"/>
      <c r="B219" s="4"/>
      <c r="C219" s="4"/>
      <c r="D219" s="4"/>
      <c r="E219" s="4"/>
    </row>
    <row r="220" ht="15.75" customHeight="1">
      <c r="A220" s="159"/>
      <c r="B220" s="4"/>
      <c r="C220" s="4"/>
      <c r="D220" s="4"/>
      <c r="E220" s="4"/>
    </row>
    <row r="221" ht="15.75" customHeight="1">
      <c r="A221" s="159"/>
      <c r="B221" s="4"/>
      <c r="C221" s="4"/>
      <c r="D221" s="4"/>
      <c r="E221" s="4"/>
    </row>
    <row r="222" ht="15.75" customHeight="1">
      <c r="A222" s="159"/>
      <c r="B222" s="4"/>
      <c r="C222" s="4"/>
      <c r="D222" s="4"/>
      <c r="E222" s="4"/>
    </row>
    <row r="223" ht="15.75" customHeight="1">
      <c r="A223" s="159"/>
      <c r="B223" s="4"/>
      <c r="C223" s="4"/>
      <c r="D223" s="4"/>
      <c r="E223" s="4"/>
    </row>
    <row r="224" ht="15.75" customHeight="1">
      <c r="A224" s="159"/>
      <c r="B224" s="4"/>
      <c r="C224" s="4"/>
      <c r="D224" s="4"/>
      <c r="E224" s="4"/>
    </row>
    <row r="225" ht="15.75" customHeight="1">
      <c r="A225" s="159"/>
      <c r="B225" s="4"/>
      <c r="C225" s="4"/>
      <c r="D225" s="4"/>
      <c r="E225" s="4"/>
    </row>
    <row r="226" ht="15.75" customHeight="1">
      <c r="A226" s="159"/>
      <c r="B226" s="4"/>
      <c r="C226" s="4"/>
      <c r="D226" s="4"/>
      <c r="E226" s="4"/>
    </row>
    <row r="227" ht="15.75" customHeight="1">
      <c r="A227" s="159"/>
      <c r="B227" s="4"/>
      <c r="C227" s="4"/>
      <c r="D227" s="4"/>
      <c r="E227" s="4"/>
    </row>
    <row r="228" ht="15.75" customHeight="1">
      <c r="A228" s="159"/>
      <c r="B228" s="4"/>
      <c r="C228" s="4"/>
      <c r="D228" s="4"/>
      <c r="E228" s="4"/>
    </row>
    <row r="229" ht="15.75" customHeight="1">
      <c r="A229" s="159"/>
      <c r="B229" s="4"/>
      <c r="C229" s="4"/>
      <c r="D229" s="4"/>
      <c r="E229" s="4"/>
    </row>
    <row r="230" ht="15.75" customHeight="1">
      <c r="A230" s="159"/>
      <c r="B230" s="4"/>
      <c r="C230" s="4"/>
      <c r="D230" s="4"/>
      <c r="E230" s="4"/>
    </row>
    <row r="231" ht="15.75" customHeight="1">
      <c r="A231" s="159"/>
      <c r="B231" s="4"/>
      <c r="C231" s="4"/>
      <c r="D231" s="4"/>
      <c r="E231" s="4"/>
    </row>
    <row r="232" ht="15.75" customHeight="1">
      <c r="A232" s="159"/>
      <c r="B232" s="4"/>
      <c r="C232" s="4"/>
      <c r="D232" s="4"/>
      <c r="E232" s="4"/>
    </row>
    <row r="233" ht="15.75" customHeight="1">
      <c r="A233" s="159"/>
      <c r="B233" s="4"/>
      <c r="C233" s="4"/>
      <c r="D233" s="4"/>
      <c r="E233" s="4"/>
    </row>
    <row r="234" ht="15.75" customHeight="1">
      <c r="A234" s="159"/>
      <c r="B234" s="4"/>
      <c r="C234" s="4"/>
      <c r="D234" s="4"/>
      <c r="E234" s="4"/>
    </row>
    <row r="235" ht="15.75" customHeight="1">
      <c r="A235" s="159"/>
      <c r="B235" s="4"/>
      <c r="C235" s="4"/>
      <c r="D235" s="4"/>
      <c r="E235" s="4"/>
    </row>
    <row r="236" ht="15.75" customHeight="1">
      <c r="A236" s="159"/>
      <c r="B236" s="4"/>
      <c r="C236" s="4"/>
      <c r="D236" s="4"/>
      <c r="E236" s="4"/>
    </row>
    <row r="237" ht="15.75" customHeight="1">
      <c r="A237" s="159"/>
      <c r="B237" s="4"/>
      <c r="C237" s="4"/>
      <c r="D237" s="4"/>
      <c r="E237" s="4"/>
    </row>
    <row r="238" ht="15.75" customHeight="1">
      <c r="A238" s="159"/>
      <c r="B238" s="4"/>
      <c r="C238" s="4"/>
      <c r="D238" s="4"/>
      <c r="E238" s="4"/>
    </row>
    <row r="239" ht="15.75" customHeight="1">
      <c r="A239" s="159"/>
      <c r="B239" s="4"/>
      <c r="C239" s="4"/>
      <c r="D239" s="4"/>
      <c r="E239" s="4"/>
    </row>
    <row r="240" ht="15.75" customHeight="1">
      <c r="A240" s="159"/>
      <c r="B240" s="4"/>
      <c r="C240" s="4"/>
      <c r="D240" s="4"/>
      <c r="E240" s="4"/>
    </row>
    <row r="241" ht="15.75" customHeight="1">
      <c r="A241" s="159"/>
      <c r="B241" s="4"/>
      <c r="C241" s="4"/>
      <c r="D241" s="4"/>
      <c r="E241" s="4"/>
    </row>
    <row r="242" ht="15.75" customHeight="1">
      <c r="A242" s="159"/>
      <c r="B242" s="4"/>
      <c r="C242" s="4"/>
      <c r="D242" s="4"/>
      <c r="E242" s="4"/>
    </row>
    <row r="243" ht="15.75" customHeight="1">
      <c r="A243" s="159"/>
      <c r="B243" s="4"/>
      <c r="C243" s="4"/>
      <c r="D243" s="4"/>
      <c r="E243" s="4"/>
    </row>
    <row r="244" ht="15.75" customHeight="1">
      <c r="A244" s="159"/>
      <c r="B244" s="4"/>
      <c r="C244" s="4"/>
      <c r="D244" s="4"/>
      <c r="E244" s="4"/>
    </row>
    <row r="245" ht="15.75" customHeight="1">
      <c r="A245" s="159"/>
      <c r="B245" s="4"/>
      <c r="C245" s="4"/>
      <c r="D245" s="4"/>
      <c r="E245" s="4"/>
    </row>
    <row r="246" ht="15.75" customHeight="1">
      <c r="A246" s="159"/>
      <c r="B246" s="4"/>
      <c r="C246" s="4"/>
      <c r="D246" s="4"/>
      <c r="E246" s="4"/>
    </row>
    <row r="247" ht="15.75" customHeight="1">
      <c r="A247" s="159"/>
      <c r="B247" s="4"/>
      <c r="C247" s="4"/>
      <c r="D247" s="4"/>
      <c r="E247" s="4"/>
    </row>
    <row r="248" ht="15.75" customHeight="1">
      <c r="A248" s="159"/>
      <c r="B248" s="4"/>
      <c r="C248" s="4"/>
      <c r="D248" s="4"/>
      <c r="E248" s="4"/>
    </row>
    <row r="249" ht="15.75" customHeight="1">
      <c r="A249" s="159"/>
      <c r="B249" s="4"/>
      <c r="C249" s="4"/>
      <c r="D249" s="4"/>
      <c r="E249" s="4"/>
    </row>
    <row r="250" ht="15.75" customHeight="1">
      <c r="A250" s="159"/>
      <c r="B250" s="4"/>
      <c r="C250" s="4"/>
      <c r="D250" s="4"/>
      <c r="E250" s="4"/>
    </row>
    <row r="251" ht="15.75" customHeight="1">
      <c r="A251" s="159"/>
      <c r="B251" s="4"/>
      <c r="C251" s="4"/>
      <c r="D251" s="4"/>
      <c r="E251" s="4"/>
    </row>
    <row r="252" ht="15.75" customHeight="1">
      <c r="A252" s="159"/>
      <c r="B252" s="4"/>
      <c r="C252" s="4"/>
      <c r="D252" s="4"/>
      <c r="E252" s="4"/>
    </row>
    <row r="253" ht="15.75" customHeight="1">
      <c r="A253" s="159"/>
      <c r="B253" s="4"/>
      <c r="C253" s="4"/>
      <c r="D253" s="4"/>
      <c r="E253" s="4"/>
    </row>
    <row r="254" ht="15.75" customHeight="1">
      <c r="A254" s="159"/>
      <c r="B254" s="4"/>
      <c r="C254" s="4"/>
      <c r="D254" s="4"/>
      <c r="E254" s="4"/>
    </row>
    <row r="255" ht="15.75" customHeight="1">
      <c r="A255" s="159"/>
      <c r="B255" s="4"/>
      <c r="C255" s="4"/>
      <c r="D255" s="4"/>
      <c r="E255" s="4"/>
    </row>
    <row r="256" ht="15.75" customHeight="1">
      <c r="A256" s="159"/>
      <c r="B256" s="4"/>
      <c r="C256" s="4"/>
      <c r="D256" s="4"/>
      <c r="E256" s="4"/>
    </row>
    <row r="257" ht="15.75" customHeight="1">
      <c r="A257" s="159"/>
      <c r="B257" s="4"/>
      <c r="C257" s="4"/>
      <c r="D257" s="4"/>
      <c r="E257" s="4"/>
    </row>
    <row r="258" ht="15.75" customHeight="1">
      <c r="A258" s="159"/>
      <c r="B258" s="4"/>
      <c r="C258" s="4"/>
      <c r="D258" s="4"/>
      <c r="E258" s="4"/>
    </row>
    <row r="259" ht="15.75" customHeight="1">
      <c r="A259" s="159"/>
      <c r="B259" s="4"/>
      <c r="C259" s="4"/>
      <c r="D259" s="4"/>
      <c r="E259" s="4"/>
    </row>
    <row r="260" ht="15.75" customHeight="1">
      <c r="A260" s="159"/>
      <c r="B260" s="4"/>
      <c r="C260" s="4"/>
      <c r="D260" s="4"/>
      <c r="E260" s="4"/>
    </row>
    <row r="261" ht="15.75" customHeight="1">
      <c r="A261" s="159"/>
      <c r="B261" s="4"/>
      <c r="C261" s="4"/>
      <c r="D261" s="4"/>
      <c r="E261" s="4"/>
    </row>
    <row r="262" ht="15.75" customHeight="1">
      <c r="A262" s="159"/>
      <c r="B262" s="4"/>
      <c r="C262" s="4"/>
      <c r="D262" s="4"/>
      <c r="E262" s="4"/>
    </row>
    <row r="263" ht="15.75" customHeight="1">
      <c r="A263" s="159"/>
      <c r="B263" s="4"/>
      <c r="C263" s="4"/>
      <c r="D263" s="4"/>
      <c r="E263" s="4"/>
    </row>
    <row r="264" ht="15.75" customHeight="1">
      <c r="A264" s="159"/>
      <c r="B264" s="4"/>
      <c r="C264" s="4"/>
      <c r="D264" s="4"/>
      <c r="E264" s="4"/>
    </row>
    <row r="265" ht="15.75" customHeight="1">
      <c r="A265" s="159"/>
      <c r="B265" s="4"/>
      <c r="C265" s="4"/>
      <c r="D265" s="4"/>
      <c r="E265" s="4"/>
    </row>
    <row r="266" ht="15.75" customHeight="1">
      <c r="A266" s="159"/>
      <c r="B266" s="4"/>
      <c r="C266" s="4"/>
      <c r="D266" s="4"/>
      <c r="E266" s="4"/>
    </row>
    <row r="267" ht="15.75" customHeight="1">
      <c r="A267" s="159"/>
      <c r="B267" s="4"/>
      <c r="C267" s="4"/>
      <c r="D267" s="4"/>
      <c r="E267" s="4"/>
    </row>
    <row r="268" ht="15.75" customHeight="1">
      <c r="A268" s="159"/>
      <c r="B268" s="4"/>
      <c r="C268" s="4"/>
      <c r="D268" s="4"/>
      <c r="E268" s="4"/>
    </row>
    <row r="269" ht="15.75" customHeight="1">
      <c r="A269" s="159"/>
      <c r="B269" s="4"/>
      <c r="C269" s="4"/>
      <c r="D269" s="4"/>
      <c r="E269" s="4"/>
    </row>
    <row r="270" ht="15.75" customHeight="1">
      <c r="A270" s="159"/>
      <c r="B270" s="4"/>
      <c r="C270" s="4"/>
      <c r="D270" s="4"/>
      <c r="E270" s="4"/>
    </row>
    <row r="271" ht="15.75" customHeight="1">
      <c r="A271" s="159"/>
      <c r="B271" s="4"/>
      <c r="C271" s="4"/>
      <c r="D271" s="4"/>
      <c r="E271" s="4"/>
    </row>
    <row r="272" ht="15.75" customHeight="1">
      <c r="A272" s="159"/>
      <c r="B272" s="4"/>
      <c r="C272" s="4"/>
      <c r="D272" s="4"/>
      <c r="E272" s="4"/>
    </row>
    <row r="273" ht="15.75" customHeight="1">
      <c r="A273" s="159"/>
      <c r="B273" s="4"/>
      <c r="C273" s="4"/>
      <c r="D273" s="4"/>
      <c r="E273" s="4"/>
    </row>
    <row r="274" ht="15.75" customHeight="1">
      <c r="A274" s="159"/>
      <c r="B274" s="4"/>
      <c r="C274" s="4"/>
      <c r="D274" s="4"/>
      <c r="E274" s="4"/>
    </row>
    <row r="275" ht="15.75" customHeight="1">
      <c r="A275" s="159"/>
      <c r="B275" s="4"/>
      <c r="C275" s="4"/>
      <c r="D275" s="4"/>
      <c r="E275" s="4"/>
    </row>
    <row r="276" ht="15.75" customHeight="1">
      <c r="A276" s="159"/>
      <c r="B276" s="4"/>
      <c r="C276" s="4"/>
      <c r="D276" s="4"/>
      <c r="E276" s="4"/>
    </row>
    <row r="277" ht="15.75" customHeight="1">
      <c r="A277" s="159"/>
      <c r="B277" s="4"/>
      <c r="C277" s="4"/>
      <c r="D277" s="4"/>
      <c r="E277" s="4"/>
    </row>
    <row r="278" ht="15.75" customHeight="1">
      <c r="A278" s="159"/>
      <c r="B278" s="4"/>
      <c r="C278" s="4"/>
      <c r="D278" s="4"/>
      <c r="E278" s="4"/>
    </row>
    <row r="279" ht="15.75" customHeight="1">
      <c r="A279" s="159"/>
      <c r="B279" s="4"/>
      <c r="C279" s="4"/>
      <c r="D279" s="4"/>
      <c r="E279" s="4"/>
    </row>
    <row r="280" ht="15.75" customHeight="1">
      <c r="A280" s="159"/>
      <c r="B280" s="4"/>
      <c r="C280" s="4"/>
      <c r="D280" s="4"/>
      <c r="E280" s="4"/>
    </row>
    <row r="281" ht="15.75" customHeight="1">
      <c r="A281" s="159"/>
      <c r="B281" s="4"/>
      <c r="C281" s="4"/>
      <c r="D281" s="4"/>
      <c r="E281" s="4"/>
    </row>
    <row r="282" ht="15.75" customHeight="1">
      <c r="A282" s="159"/>
      <c r="B282" s="4"/>
      <c r="C282" s="4"/>
      <c r="D282" s="4"/>
      <c r="E282" s="4"/>
    </row>
    <row r="283" ht="15.75" customHeight="1">
      <c r="A283" s="159"/>
      <c r="B283" s="4"/>
      <c r="C283" s="4"/>
      <c r="D283" s="4"/>
      <c r="E283" s="4"/>
    </row>
    <row r="284" ht="15.75" customHeight="1">
      <c r="A284" s="159"/>
      <c r="B284" s="4"/>
      <c r="C284" s="4"/>
      <c r="D284" s="4"/>
      <c r="E284" s="4"/>
    </row>
    <row r="285" ht="15.75" customHeight="1">
      <c r="A285" s="159"/>
      <c r="B285" s="4"/>
      <c r="C285" s="4"/>
      <c r="D285" s="4"/>
      <c r="E285" s="4"/>
    </row>
    <row r="286" ht="15.75" customHeight="1">
      <c r="A286" s="159"/>
      <c r="B286" s="4"/>
      <c r="C286" s="4"/>
      <c r="D286" s="4"/>
      <c r="E286" s="4"/>
    </row>
    <row r="287" ht="15.75" customHeight="1">
      <c r="A287" s="159"/>
      <c r="B287" s="4"/>
      <c r="C287" s="4"/>
      <c r="D287" s="4"/>
      <c r="E287" s="4"/>
    </row>
    <row r="288" ht="15.75" customHeight="1">
      <c r="A288" s="159"/>
      <c r="B288" s="4"/>
      <c r="C288" s="4"/>
      <c r="D288" s="4"/>
      <c r="E288" s="4"/>
    </row>
    <row r="289" ht="15.75" customHeight="1">
      <c r="A289" s="159"/>
      <c r="B289" s="4"/>
      <c r="C289" s="4"/>
      <c r="D289" s="4"/>
      <c r="E289" s="4"/>
    </row>
    <row r="290" ht="15.75" customHeight="1">
      <c r="A290" s="159"/>
      <c r="B290" s="4"/>
      <c r="C290" s="4"/>
      <c r="D290" s="4"/>
      <c r="E290" s="4"/>
    </row>
    <row r="291" ht="15.75" customHeight="1">
      <c r="A291" s="159"/>
      <c r="B291" s="4"/>
      <c r="C291" s="4"/>
      <c r="D291" s="4"/>
      <c r="E291" s="4"/>
    </row>
    <row r="292" ht="15.75" customHeight="1">
      <c r="A292" s="159"/>
      <c r="B292" s="4"/>
      <c r="C292" s="4"/>
      <c r="D292" s="4"/>
      <c r="E292" s="4"/>
    </row>
    <row r="293" ht="15.75" customHeight="1">
      <c r="A293" s="159"/>
      <c r="B293" s="4"/>
      <c r="C293" s="4"/>
      <c r="D293" s="4"/>
      <c r="E293" s="4"/>
    </row>
    <row r="294" ht="15.75" customHeight="1">
      <c r="A294" s="159"/>
      <c r="B294" s="4"/>
      <c r="C294" s="4"/>
      <c r="D294" s="4"/>
      <c r="E294" s="4"/>
    </row>
    <row r="295" ht="15.75" customHeight="1">
      <c r="A295" s="159"/>
      <c r="B295" s="4"/>
      <c r="C295" s="4"/>
      <c r="D295" s="4"/>
      <c r="E295" s="4"/>
    </row>
    <row r="296" ht="15.75" customHeight="1">
      <c r="A296" s="159"/>
      <c r="B296" s="4"/>
      <c r="C296" s="4"/>
      <c r="D296" s="4"/>
      <c r="E296" s="4"/>
    </row>
    <row r="297" ht="15.75" customHeight="1">
      <c r="A297" s="159"/>
      <c r="B297" s="4"/>
      <c r="C297" s="4"/>
      <c r="D297" s="4"/>
      <c r="E297" s="4"/>
    </row>
    <row r="298" ht="15.75" customHeight="1">
      <c r="A298" s="159"/>
      <c r="B298" s="4"/>
      <c r="C298" s="4"/>
      <c r="D298" s="4"/>
      <c r="E298" s="4"/>
    </row>
    <row r="299" ht="15.75" customHeight="1">
      <c r="A299" s="159"/>
      <c r="B299" s="4"/>
      <c r="C299" s="4"/>
      <c r="D299" s="4"/>
      <c r="E299" s="4"/>
    </row>
    <row r="300" ht="15.75" customHeight="1">
      <c r="A300" s="159"/>
      <c r="B300" s="4"/>
      <c r="C300" s="4"/>
      <c r="D300" s="4"/>
      <c r="E300" s="4"/>
    </row>
    <row r="301" ht="15.75" customHeight="1">
      <c r="A301" s="159"/>
      <c r="B301" s="4"/>
      <c r="C301" s="4"/>
      <c r="D301" s="4"/>
      <c r="E301" s="4"/>
    </row>
    <row r="302" ht="15.75" customHeight="1">
      <c r="A302" s="159"/>
      <c r="B302" s="4"/>
      <c r="C302" s="4"/>
      <c r="D302" s="4"/>
      <c r="E302" s="4"/>
    </row>
    <row r="303" ht="15.75" customHeight="1">
      <c r="A303" s="159"/>
      <c r="B303" s="4"/>
      <c r="C303" s="4"/>
      <c r="D303" s="4"/>
      <c r="E303" s="4"/>
    </row>
    <row r="304" ht="15.75" customHeight="1">
      <c r="A304" s="159"/>
      <c r="B304" s="4"/>
      <c r="C304" s="4"/>
      <c r="D304" s="4"/>
      <c r="E304" s="4"/>
    </row>
    <row r="305" ht="15.75" customHeight="1">
      <c r="A305" s="159"/>
      <c r="B305" s="4"/>
      <c r="C305" s="4"/>
      <c r="D305" s="4"/>
      <c r="E305" s="4"/>
    </row>
    <row r="306" ht="15.75" customHeight="1">
      <c r="A306" s="159"/>
      <c r="B306" s="4"/>
      <c r="C306" s="4"/>
      <c r="D306" s="4"/>
      <c r="E306" s="4"/>
    </row>
    <row r="307" ht="15.75" customHeight="1">
      <c r="A307" s="159"/>
      <c r="B307" s="4"/>
      <c r="C307" s="4"/>
      <c r="D307" s="4"/>
      <c r="E307" s="4"/>
    </row>
    <row r="308" ht="15.75" customHeight="1">
      <c r="A308" s="159"/>
      <c r="B308" s="4"/>
      <c r="C308" s="4"/>
      <c r="D308" s="4"/>
      <c r="E308" s="4"/>
    </row>
    <row r="309" ht="15.75" customHeight="1">
      <c r="A309" s="159"/>
      <c r="B309" s="4"/>
      <c r="C309" s="4"/>
      <c r="D309" s="4"/>
      <c r="E309" s="4"/>
    </row>
    <row r="310" ht="15.75" customHeight="1">
      <c r="A310" s="159"/>
      <c r="B310" s="4"/>
      <c r="C310" s="4"/>
      <c r="D310" s="4"/>
      <c r="E310" s="4"/>
    </row>
    <row r="311" ht="15.75" customHeight="1">
      <c r="A311" s="159"/>
      <c r="B311" s="4"/>
      <c r="C311" s="4"/>
      <c r="D311" s="4"/>
      <c r="E311" s="4"/>
    </row>
    <row r="312" ht="15.75" customHeight="1">
      <c r="A312" s="159"/>
      <c r="B312" s="4"/>
      <c r="C312" s="4"/>
      <c r="D312" s="4"/>
      <c r="E312" s="4"/>
    </row>
    <row r="313" ht="15.75" customHeight="1">
      <c r="A313" s="159"/>
      <c r="B313" s="4"/>
      <c r="C313" s="4"/>
      <c r="D313" s="4"/>
      <c r="E313" s="4"/>
    </row>
    <row r="314" ht="15.75" customHeight="1">
      <c r="A314" s="159"/>
      <c r="B314" s="4"/>
      <c r="C314" s="4"/>
      <c r="D314" s="4"/>
      <c r="E314" s="4"/>
    </row>
    <row r="315" ht="15.75" customHeight="1">
      <c r="A315" s="159"/>
      <c r="B315" s="4"/>
      <c r="C315" s="4"/>
      <c r="D315" s="4"/>
      <c r="E315" s="4"/>
    </row>
    <row r="316" ht="15.75" customHeight="1">
      <c r="A316" s="159"/>
      <c r="B316" s="4"/>
      <c r="C316" s="4"/>
      <c r="D316" s="4"/>
      <c r="E316" s="4"/>
    </row>
    <row r="317" ht="15.75" customHeight="1">
      <c r="A317" s="159"/>
      <c r="B317" s="4"/>
      <c r="C317" s="4"/>
      <c r="D317" s="4"/>
      <c r="E317" s="4"/>
    </row>
    <row r="318" ht="15.75" customHeight="1">
      <c r="A318" s="159"/>
      <c r="B318" s="4"/>
      <c r="C318" s="4"/>
      <c r="D318" s="4"/>
      <c r="E318" s="4"/>
    </row>
    <row r="319" ht="15.75" customHeight="1">
      <c r="A319" s="159"/>
      <c r="B319" s="4"/>
      <c r="C319" s="4"/>
      <c r="D319" s="4"/>
      <c r="E319" s="4"/>
    </row>
    <row r="320" ht="15.75" customHeight="1">
      <c r="A320" s="159"/>
      <c r="B320" s="4"/>
      <c r="C320" s="4"/>
      <c r="D320" s="4"/>
      <c r="E320" s="4"/>
    </row>
    <row r="321" ht="15.75" customHeight="1">
      <c r="A321" s="159"/>
      <c r="B321" s="4"/>
      <c r="C321" s="4"/>
      <c r="D321" s="4"/>
      <c r="E321" s="4"/>
    </row>
    <row r="322" ht="15.75" customHeight="1">
      <c r="A322" s="159"/>
      <c r="B322" s="4"/>
      <c r="C322" s="4"/>
      <c r="D322" s="4"/>
      <c r="E322" s="4"/>
    </row>
    <row r="323" ht="15.75" customHeight="1">
      <c r="A323" s="159"/>
      <c r="B323" s="4"/>
      <c r="C323" s="4"/>
      <c r="D323" s="4"/>
      <c r="E323" s="4"/>
    </row>
    <row r="324" ht="15.75" customHeight="1">
      <c r="A324" s="159"/>
      <c r="B324" s="4"/>
      <c r="C324" s="4"/>
      <c r="D324" s="4"/>
      <c r="E324" s="4"/>
    </row>
    <row r="325" ht="15.75" customHeight="1">
      <c r="A325" s="159"/>
      <c r="B325" s="4"/>
      <c r="C325" s="4"/>
      <c r="D325" s="4"/>
      <c r="E325" s="4"/>
    </row>
    <row r="326" ht="15.75" customHeight="1">
      <c r="A326" s="159"/>
      <c r="B326" s="4"/>
      <c r="C326" s="4"/>
      <c r="D326" s="4"/>
      <c r="E326" s="4"/>
    </row>
    <row r="327" ht="15.75" customHeight="1">
      <c r="A327" s="159"/>
      <c r="B327" s="4"/>
      <c r="C327" s="4"/>
      <c r="D327" s="4"/>
      <c r="E327" s="4"/>
    </row>
    <row r="328" ht="15.75" customHeight="1">
      <c r="A328" s="159"/>
      <c r="B328" s="4"/>
      <c r="C328" s="4"/>
      <c r="D328" s="4"/>
      <c r="E328" s="4"/>
    </row>
    <row r="329" ht="15.75" customHeight="1">
      <c r="A329" s="159"/>
      <c r="B329" s="4"/>
      <c r="C329" s="4"/>
      <c r="D329" s="4"/>
      <c r="E329" s="4"/>
    </row>
    <row r="330" ht="15.75" customHeight="1">
      <c r="A330" s="159"/>
      <c r="B330" s="4"/>
      <c r="C330" s="4"/>
      <c r="D330" s="4"/>
      <c r="E330" s="4"/>
    </row>
    <row r="331" ht="15.75" customHeight="1">
      <c r="A331" s="159"/>
      <c r="B331" s="4"/>
      <c r="C331" s="4"/>
      <c r="D331" s="4"/>
      <c r="E331" s="4"/>
    </row>
    <row r="332" ht="15.75" customHeight="1">
      <c r="A332" s="159"/>
      <c r="B332" s="4"/>
      <c r="C332" s="4"/>
      <c r="D332" s="4"/>
      <c r="E332" s="4"/>
    </row>
    <row r="333" ht="15.75" customHeight="1">
      <c r="A333" s="159"/>
      <c r="B333" s="4"/>
      <c r="C333" s="4"/>
      <c r="D333" s="4"/>
      <c r="E333" s="4"/>
    </row>
    <row r="334" ht="15.75" customHeight="1">
      <c r="A334" s="159"/>
      <c r="B334" s="4"/>
      <c r="C334" s="4"/>
      <c r="D334" s="4"/>
      <c r="E334" s="4"/>
    </row>
    <row r="335" ht="15.75" customHeight="1">
      <c r="A335" s="159"/>
      <c r="B335" s="4"/>
      <c r="C335" s="4"/>
      <c r="D335" s="4"/>
      <c r="E335" s="4"/>
    </row>
    <row r="336" ht="15.75" customHeight="1">
      <c r="A336" s="159"/>
      <c r="B336" s="4"/>
      <c r="C336" s="4"/>
      <c r="D336" s="4"/>
      <c r="E336" s="4"/>
    </row>
    <row r="337" ht="15.75" customHeight="1">
      <c r="A337" s="159"/>
      <c r="B337" s="4"/>
      <c r="C337" s="4"/>
      <c r="D337" s="4"/>
      <c r="E337" s="4"/>
    </row>
    <row r="338" ht="15.75" customHeight="1">
      <c r="A338" s="159"/>
      <c r="B338" s="4"/>
      <c r="C338" s="4"/>
      <c r="D338" s="4"/>
      <c r="E338" s="4"/>
    </row>
    <row r="339" ht="15.75" customHeight="1">
      <c r="A339" s="159"/>
      <c r="B339" s="4"/>
      <c r="C339" s="4"/>
      <c r="D339" s="4"/>
      <c r="E339" s="4"/>
    </row>
    <row r="340" ht="15.75" customHeight="1">
      <c r="A340" s="159"/>
      <c r="B340" s="4"/>
      <c r="C340" s="4"/>
      <c r="D340" s="4"/>
      <c r="E340" s="4"/>
    </row>
    <row r="341" ht="15.75" customHeight="1">
      <c r="A341" s="159"/>
      <c r="B341" s="4"/>
      <c r="C341" s="4"/>
      <c r="D341" s="4"/>
      <c r="E341" s="4"/>
    </row>
    <row r="342" ht="15.75" customHeight="1">
      <c r="A342" s="159"/>
      <c r="B342" s="4"/>
      <c r="C342" s="4"/>
      <c r="D342" s="4"/>
      <c r="E342" s="4"/>
    </row>
    <row r="343" ht="15.75" customHeight="1">
      <c r="A343" s="159"/>
      <c r="B343" s="4"/>
      <c r="C343" s="4"/>
      <c r="D343" s="4"/>
      <c r="E343" s="4"/>
    </row>
    <row r="344" ht="15.75" customHeight="1">
      <c r="A344" s="159"/>
      <c r="B344" s="4"/>
      <c r="C344" s="4"/>
      <c r="D344" s="4"/>
      <c r="E344" s="4"/>
    </row>
    <row r="345" ht="15.75" customHeight="1">
      <c r="A345" s="159"/>
      <c r="B345" s="4"/>
      <c r="C345" s="4"/>
      <c r="D345" s="4"/>
      <c r="E345" s="4"/>
    </row>
    <row r="346" ht="15.75" customHeight="1">
      <c r="A346" s="159"/>
      <c r="B346" s="4"/>
      <c r="C346" s="4"/>
      <c r="D346" s="4"/>
      <c r="E346" s="4"/>
    </row>
    <row r="347" ht="15.75" customHeight="1">
      <c r="A347" s="159"/>
      <c r="B347" s="4"/>
      <c r="C347" s="4"/>
      <c r="D347" s="4"/>
      <c r="E347" s="4"/>
    </row>
    <row r="348" ht="15.75" customHeight="1">
      <c r="A348" s="159"/>
      <c r="B348" s="4"/>
      <c r="C348" s="4"/>
      <c r="D348" s="4"/>
      <c r="E348" s="4"/>
    </row>
    <row r="349" ht="15.75" customHeight="1">
      <c r="A349" s="159"/>
      <c r="B349" s="4"/>
      <c r="C349" s="4"/>
      <c r="D349" s="4"/>
      <c r="E349" s="4"/>
    </row>
    <row r="350" ht="15.75" customHeight="1">
      <c r="A350" s="159"/>
      <c r="B350" s="4"/>
      <c r="C350" s="4"/>
      <c r="D350" s="4"/>
      <c r="E350" s="4"/>
    </row>
    <row r="351" ht="15.75" customHeight="1">
      <c r="A351" s="159"/>
      <c r="B351" s="4"/>
      <c r="C351" s="4"/>
      <c r="D351" s="4"/>
      <c r="E351" s="4"/>
    </row>
    <row r="352" ht="15.75" customHeight="1">
      <c r="A352" s="159"/>
      <c r="B352" s="4"/>
      <c r="C352" s="4"/>
      <c r="D352" s="4"/>
      <c r="E352" s="4"/>
    </row>
    <row r="353" ht="15.75" customHeight="1">
      <c r="A353" s="159"/>
      <c r="B353" s="4"/>
      <c r="C353" s="4"/>
      <c r="D353" s="4"/>
      <c r="E353" s="4"/>
    </row>
    <row r="354" ht="15.75" customHeight="1">
      <c r="A354" s="159"/>
      <c r="B354" s="4"/>
      <c r="C354" s="4"/>
      <c r="D354" s="4"/>
      <c r="E354" s="4"/>
    </row>
    <row r="355" ht="15.75" customHeight="1">
      <c r="A355" s="159"/>
      <c r="B355" s="4"/>
      <c r="C355" s="4"/>
      <c r="D355" s="4"/>
      <c r="E355" s="4"/>
    </row>
    <row r="356" ht="15.75" customHeight="1">
      <c r="A356" s="159"/>
      <c r="B356" s="4"/>
      <c r="C356" s="4"/>
      <c r="D356" s="4"/>
      <c r="E356" s="4"/>
    </row>
    <row r="357" ht="15.75" customHeight="1">
      <c r="A357" s="159"/>
      <c r="B357" s="4"/>
      <c r="C357" s="4"/>
      <c r="D357" s="4"/>
      <c r="E357" s="4"/>
    </row>
    <row r="358" ht="15.75" customHeight="1">
      <c r="A358" s="159"/>
      <c r="B358" s="4"/>
      <c r="C358" s="4"/>
      <c r="D358" s="4"/>
      <c r="E358" s="4"/>
    </row>
    <row r="359" ht="15.75" customHeight="1">
      <c r="A359" s="159"/>
      <c r="B359" s="4"/>
      <c r="C359" s="4"/>
      <c r="D359" s="4"/>
      <c r="E359" s="4"/>
    </row>
    <row r="360" ht="15.75" customHeight="1">
      <c r="A360" s="159"/>
      <c r="B360" s="4"/>
      <c r="C360" s="4"/>
      <c r="D360" s="4"/>
      <c r="E360" s="4"/>
    </row>
    <row r="361" ht="15.75" customHeight="1">
      <c r="A361" s="159"/>
      <c r="B361" s="4"/>
      <c r="C361" s="4"/>
      <c r="D361" s="4"/>
      <c r="E361" s="4"/>
    </row>
    <row r="362" ht="15.75" customHeight="1">
      <c r="A362" s="159"/>
      <c r="B362" s="4"/>
      <c r="C362" s="4"/>
      <c r="D362" s="4"/>
      <c r="E362" s="4"/>
    </row>
    <row r="363" ht="15.75" customHeight="1">
      <c r="A363" s="159"/>
      <c r="B363" s="4"/>
      <c r="C363" s="4"/>
      <c r="D363" s="4"/>
      <c r="E363" s="4"/>
    </row>
    <row r="364" ht="15.75" customHeight="1">
      <c r="A364" s="159"/>
      <c r="B364" s="4"/>
      <c r="C364" s="4"/>
      <c r="D364" s="4"/>
      <c r="E364" s="4"/>
    </row>
    <row r="365" ht="15.75" customHeight="1">
      <c r="A365" s="159"/>
      <c r="B365" s="4"/>
      <c r="C365" s="4"/>
      <c r="D365" s="4"/>
      <c r="E365" s="4"/>
    </row>
    <row r="366" ht="15.75" customHeight="1">
      <c r="A366" s="159"/>
      <c r="B366" s="4"/>
      <c r="C366" s="4"/>
      <c r="D366" s="4"/>
      <c r="E366" s="4"/>
    </row>
    <row r="367" ht="15.75" customHeight="1">
      <c r="A367" s="159"/>
      <c r="B367" s="4"/>
      <c r="C367" s="4"/>
      <c r="D367" s="4"/>
      <c r="E367" s="4"/>
    </row>
    <row r="368" ht="15.75" customHeight="1">
      <c r="A368" s="159"/>
      <c r="B368" s="4"/>
      <c r="C368" s="4"/>
      <c r="D368" s="4"/>
      <c r="E368" s="4"/>
    </row>
    <row r="369" ht="15.75" customHeight="1">
      <c r="A369" s="159"/>
      <c r="B369" s="4"/>
      <c r="C369" s="4"/>
      <c r="D369" s="4"/>
      <c r="E369" s="4"/>
    </row>
    <row r="370" ht="15.75" customHeight="1">
      <c r="A370" s="159"/>
      <c r="B370" s="4"/>
      <c r="C370" s="4"/>
      <c r="D370" s="4"/>
      <c r="E370" s="4"/>
    </row>
    <row r="371" ht="15.75" customHeight="1">
      <c r="A371" s="159"/>
      <c r="B371" s="4"/>
      <c r="C371" s="4"/>
      <c r="D371" s="4"/>
      <c r="E371" s="4"/>
    </row>
    <row r="372" ht="15.75" customHeight="1">
      <c r="A372" s="159"/>
      <c r="B372" s="4"/>
      <c r="C372" s="4"/>
      <c r="D372" s="4"/>
      <c r="E372" s="4"/>
    </row>
    <row r="373" ht="15.75" customHeight="1">
      <c r="A373" s="159"/>
      <c r="B373" s="4"/>
      <c r="C373" s="4"/>
      <c r="D373" s="4"/>
      <c r="E373" s="4"/>
    </row>
    <row r="374" ht="15.75" customHeight="1">
      <c r="A374" s="159"/>
      <c r="B374" s="4"/>
      <c r="C374" s="4"/>
      <c r="D374" s="4"/>
      <c r="E374" s="4"/>
    </row>
    <row r="375" ht="15.75" customHeight="1">
      <c r="A375" s="159"/>
      <c r="B375" s="4"/>
      <c r="C375" s="4"/>
      <c r="D375" s="4"/>
      <c r="E375" s="4"/>
    </row>
    <row r="376" ht="15.75" customHeight="1">
      <c r="A376" s="159"/>
      <c r="B376" s="4"/>
      <c r="C376" s="4"/>
      <c r="D376" s="4"/>
      <c r="E376" s="4"/>
    </row>
    <row r="377" ht="15.75" customHeight="1">
      <c r="A377" s="159"/>
      <c r="B377" s="4"/>
      <c r="C377" s="4"/>
      <c r="D377" s="4"/>
      <c r="E377" s="4"/>
    </row>
    <row r="378" ht="15.75" customHeight="1">
      <c r="A378" s="159"/>
      <c r="B378" s="4"/>
      <c r="C378" s="4"/>
      <c r="D378" s="4"/>
      <c r="E378" s="4"/>
    </row>
    <row r="379" ht="15.75" customHeight="1">
      <c r="A379" s="159"/>
      <c r="B379" s="4"/>
      <c r="C379" s="4"/>
      <c r="D379" s="4"/>
      <c r="E379" s="4"/>
    </row>
    <row r="380" ht="15.75" customHeight="1">
      <c r="A380" s="159"/>
      <c r="B380" s="4"/>
      <c r="C380" s="4"/>
      <c r="D380" s="4"/>
      <c r="E380" s="4"/>
    </row>
    <row r="381" ht="15.75" customHeight="1">
      <c r="A381" s="159"/>
      <c r="B381" s="4"/>
      <c r="C381" s="4"/>
      <c r="D381" s="4"/>
      <c r="E381" s="4"/>
    </row>
    <row r="382" ht="15.75" customHeight="1">
      <c r="A382" s="159"/>
      <c r="B382" s="4"/>
      <c r="C382" s="4"/>
      <c r="D382" s="4"/>
      <c r="E382" s="4"/>
    </row>
    <row r="383" ht="15.75" customHeight="1">
      <c r="A383" s="159"/>
      <c r="B383" s="4"/>
      <c r="C383" s="4"/>
      <c r="D383" s="4"/>
      <c r="E383" s="4"/>
    </row>
    <row r="384" ht="15.75" customHeight="1">
      <c r="A384" s="159"/>
      <c r="B384" s="4"/>
      <c r="C384" s="4"/>
      <c r="D384" s="4"/>
      <c r="E384" s="4"/>
    </row>
    <row r="385" ht="15.75" customHeight="1">
      <c r="A385" s="159"/>
      <c r="B385" s="4"/>
      <c r="C385" s="4"/>
      <c r="D385" s="4"/>
      <c r="E385" s="4"/>
    </row>
    <row r="386" ht="15.75" customHeight="1">
      <c r="A386" s="159"/>
      <c r="B386" s="4"/>
      <c r="C386" s="4"/>
      <c r="D386" s="4"/>
      <c r="E386" s="4"/>
    </row>
    <row r="387" ht="15.75" customHeight="1">
      <c r="A387" s="159"/>
      <c r="B387" s="4"/>
      <c r="C387" s="4"/>
      <c r="D387" s="4"/>
      <c r="E387" s="4"/>
    </row>
    <row r="388" ht="15.75" customHeight="1">
      <c r="A388" s="159"/>
      <c r="B388" s="4"/>
      <c r="C388" s="4"/>
      <c r="D388" s="4"/>
      <c r="E388" s="4"/>
    </row>
    <row r="389" ht="15.75" customHeight="1">
      <c r="A389" s="159"/>
      <c r="B389" s="4"/>
      <c r="C389" s="4"/>
      <c r="D389" s="4"/>
      <c r="E389" s="4"/>
    </row>
    <row r="390" ht="15.75" customHeight="1">
      <c r="A390" s="159"/>
      <c r="B390" s="4"/>
      <c r="C390" s="4"/>
      <c r="D390" s="4"/>
      <c r="E390" s="4"/>
    </row>
    <row r="391" ht="15.75" customHeight="1">
      <c r="A391" s="159"/>
      <c r="B391" s="4"/>
      <c r="C391" s="4"/>
      <c r="D391" s="4"/>
      <c r="E391" s="4"/>
    </row>
    <row r="392" ht="15.75" customHeight="1">
      <c r="A392" s="159"/>
      <c r="B392" s="4"/>
      <c r="C392" s="4"/>
      <c r="D392" s="4"/>
      <c r="E392" s="4"/>
    </row>
    <row r="393" ht="15.75" customHeight="1">
      <c r="A393" s="159"/>
      <c r="B393" s="4"/>
      <c r="C393" s="4"/>
      <c r="D393" s="4"/>
      <c r="E393" s="4"/>
    </row>
    <row r="394" ht="15.75" customHeight="1">
      <c r="A394" s="159"/>
      <c r="B394" s="4"/>
      <c r="C394" s="4"/>
      <c r="D394" s="4"/>
      <c r="E394" s="4"/>
    </row>
    <row r="395" ht="15.75" customHeight="1">
      <c r="A395" s="159"/>
      <c r="B395" s="4"/>
      <c r="C395" s="4"/>
      <c r="D395" s="4"/>
      <c r="E395" s="4"/>
    </row>
    <row r="396" ht="15.75" customHeight="1">
      <c r="A396" s="159"/>
      <c r="B396" s="4"/>
      <c r="C396" s="4"/>
      <c r="D396" s="4"/>
      <c r="E396" s="4"/>
    </row>
    <row r="397" ht="15.75" customHeight="1">
      <c r="A397" s="159"/>
      <c r="B397" s="4"/>
      <c r="C397" s="4"/>
      <c r="D397" s="4"/>
      <c r="E397" s="4"/>
    </row>
    <row r="398" ht="15.75" customHeight="1">
      <c r="A398" s="159"/>
      <c r="B398" s="4"/>
      <c r="C398" s="4"/>
      <c r="D398" s="4"/>
      <c r="E398" s="4"/>
    </row>
    <row r="399" ht="15.75" customHeight="1">
      <c r="A399" s="159"/>
      <c r="B399" s="4"/>
      <c r="C399" s="4"/>
      <c r="D399" s="4"/>
      <c r="E399" s="4"/>
    </row>
    <row r="400" ht="15.75" customHeight="1">
      <c r="A400" s="159"/>
      <c r="B400" s="4"/>
      <c r="C400" s="4"/>
      <c r="D400" s="4"/>
      <c r="E400" s="4"/>
    </row>
    <row r="401" ht="15.75" customHeight="1">
      <c r="A401" s="159"/>
      <c r="B401" s="4"/>
      <c r="C401" s="4"/>
      <c r="D401" s="4"/>
      <c r="E401" s="4"/>
    </row>
    <row r="402" ht="15.75" customHeight="1">
      <c r="A402" s="159"/>
      <c r="B402" s="4"/>
      <c r="C402" s="4"/>
      <c r="D402" s="4"/>
      <c r="E402" s="4"/>
    </row>
    <row r="403" ht="15.75" customHeight="1">
      <c r="A403" s="159"/>
      <c r="B403" s="4"/>
      <c r="C403" s="4"/>
      <c r="D403" s="4"/>
      <c r="E403" s="4"/>
    </row>
    <row r="404" ht="15.75" customHeight="1">
      <c r="A404" s="159"/>
      <c r="B404" s="4"/>
      <c r="C404" s="4"/>
      <c r="D404" s="4"/>
      <c r="E404" s="4"/>
    </row>
    <row r="405" ht="15.75" customHeight="1">
      <c r="A405" s="159"/>
      <c r="B405" s="4"/>
      <c r="C405" s="4"/>
      <c r="D405" s="4"/>
      <c r="E405" s="4"/>
    </row>
    <row r="406" ht="15.75" customHeight="1">
      <c r="A406" s="159"/>
      <c r="B406" s="4"/>
      <c r="C406" s="4"/>
      <c r="D406" s="4"/>
      <c r="E406" s="4"/>
    </row>
    <row r="407" ht="15.75" customHeight="1">
      <c r="A407" s="159"/>
      <c r="B407" s="4"/>
      <c r="C407" s="4"/>
      <c r="D407" s="4"/>
      <c r="E407" s="4"/>
    </row>
    <row r="408" ht="15.75" customHeight="1">
      <c r="A408" s="159"/>
      <c r="B408" s="4"/>
      <c r="C408" s="4"/>
      <c r="D408" s="4"/>
      <c r="E408" s="4"/>
    </row>
    <row r="409" ht="15.75" customHeight="1">
      <c r="A409" s="159"/>
      <c r="B409" s="4"/>
      <c r="C409" s="4"/>
      <c r="D409" s="4"/>
      <c r="E409" s="4"/>
    </row>
    <row r="410" ht="15.75" customHeight="1">
      <c r="A410" s="159"/>
      <c r="B410" s="4"/>
      <c r="C410" s="4"/>
      <c r="D410" s="4"/>
      <c r="E410" s="4"/>
    </row>
    <row r="411" ht="15.75" customHeight="1">
      <c r="A411" s="159"/>
      <c r="B411" s="4"/>
      <c r="C411" s="4"/>
      <c r="D411" s="4"/>
      <c r="E411" s="4"/>
    </row>
    <row r="412" ht="15.75" customHeight="1">
      <c r="A412" s="159"/>
      <c r="B412" s="4"/>
      <c r="C412" s="4"/>
      <c r="D412" s="4"/>
      <c r="E412" s="4"/>
    </row>
    <row r="413" ht="15.75" customHeight="1">
      <c r="A413" s="159"/>
      <c r="B413" s="4"/>
      <c r="C413" s="4"/>
      <c r="D413" s="4"/>
      <c r="E413" s="4"/>
    </row>
    <row r="414" ht="15.75" customHeight="1">
      <c r="A414" s="159"/>
      <c r="B414" s="4"/>
      <c r="C414" s="4"/>
      <c r="D414" s="4"/>
      <c r="E414" s="4"/>
    </row>
    <row r="415" ht="15.75" customHeight="1">
      <c r="A415" s="159"/>
      <c r="B415" s="4"/>
      <c r="C415" s="4"/>
      <c r="D415" s="4"/>
      <c r="E415" s="4"/>
    </row>
    <row r="416" ht="15.75" customHeight="1">
      <c r="A416" s="159"/>
      <c r="B416" s="4"/>
      <c r="C416" s="4"/>
      <c r="D416" s="4"/>
      <c r="E416" s="4"/>
    </row>
    <row r="417" ht="15.75" customHeight="1">
      <c r="A417" s="159"/>
      <c r="B417" s="4"/>
      <c r="C417" s="4"/>
      <c r="D417" s="4"/>
      <c r="E417" s="4"/>
    </row>
    <row r="418" ht="15.75" customHeight="1">
      <c r="A418" s="159"/>
      <c r="B418" s="4"/>
      <c r="C418" s="4"/>
      <c r="D418" s="4"/>
      <c r="E418" s="4"/>
    </row>
    <row r="419" ht="15.75" customHeight="1">
      <c r="A419" s="159"/>
      <c r="B419" s="4"/>
      <c r="C419" s="4"/>
      <c r="D419" s="4"/>
      <c r="E419" s="4"/>
    </row>
    <row r="420" ht="15.75" customHeight="1">
      <c r="A420" s="159"/>
      <c r="B420" s="4"/>
      <c r="C420" s="4"/>
      <c r="D420" s="4"/>
      <c r="E420" s="4"/>
    </row>
    <row r="421" ht="15.75" customHeight="1">
      <c r="A421" s="159"/>
      <c r="B421" s="4"/>
      <c r="C421" s="4"/>
      <c r="D421" s="4"/>
      <c r="E421" s="4"/>
    </row>
    <row r="422" ht="15.75" customHeight="1">
      <c r="A422" s="159"/>
      <c r="B422" s="4"/>
      <c r="C422" s="4"/>
      <c r="D422" s="4"/>
      <c r="E422" s="4"/>
    </row>
    <row r="423" ht="15.75" customHeight="1">
      <c r="A423" s="159"/>
      <c r="B423" s="4"/>
      <c r="C423" s="4"/>
      <c r="D423" s="4"/>
      <c r="E423" s="4"/>
    </row>
    <row r="424" ht="15.75" customHeight="1">
      <c r="A424" s="159"/>
      <c r="B424" s="4"/>
      <c r="C424" s="4"/>
      <c r="D424" s="4"/>
      <c r="E424" s="4"/>
    </row>
    <row r="425" ht="15.75" customHeight="1">
      <c r="A425" s="159"/>
      <c r="B425" s="4"/>
      <c r="C425" s="4"/>
      <c r="D425" s="4"/>
      <c r="E425" s="4"/>
    </row>
    <row r="426" ht="15.75" customHeight="1">
      <c r="A426" s="159"/>
      <c r="B426" s="4"/>
      <c r="C426" s="4"/>
      <c r="D426" s="4"/>
      <c r="E426" s="4"/>
    </row>
    <row r="427" ht="15.75" customHeight="1">
      <c r="A427" s="159"/>
      <c r="B427" s="4"/>
      <c r="C427" s="4"/>
      <c r="D427" s="4"/>
      <c r="E427" s="4"/>
    </row>
    <row r="428" ht="15.75" customHeight="1">
      <c r="A428" s="159"/>
      <c r="B428" s="4"/>
      <c r="C428" s="4"/>
      <c r="D428" s="4"/>
      <c r="E428" s="4"/>
    </row>
    <row r="429" ht="15.75" customHeight="1">
      <c r="A429" s="159"/>
      <c r="B429" s="4"/>
      <c r="C429" s="4"/>
      <c r="D429" s="4"/>
      <c r="E429" s="4"/>
    </row>
    <row r="430" ht="15.75" customHeight="1">
      <c r="A430" s="159"/>
      <c r="B430" s="4"/>
      <c r="C430" s="4"/>
      <c r="D430" s="4"/>
      <c r="E430" s="4"/>
    </row>
    <row r="431" ht="15.75" customHeight="1">
      <c r="A431" s="159"/>
      <c r="B431" s="4"/>
      <c r="C431" s="4"/>
      <c r="D431" s="4"/>
      <c r="E431" s="4"/>
    </row>
    <row r="432" ht="15.75" customHeight="1">
      <c r="A432" s="159"/>
      <c r="B432" s="4"/>
      <c r="C432" s="4"/>
      <c r="D432" s="4"/>
      <c r="E432" s="4"/>
    </row>
    <row r="433" ht="15.75" customHeight="1">
      <c r="A433" s="159"/>
      <c r="B433" s="4"/>
      <c r="C433" s="4"/>
      <c r="D433" s="4"/>
      <c r="E433" s="4"/>
    </row>
    <row r="434" ht="15.75" customHeight="1">
      <c r="A434" s="159"/>
      <c r="B434" s="4"/>
      <c r="C434" s="4"/>
      <c r="D434" s="4"/>
      <c r="E434" s="4"/>
    </row>
    <row r="435" ht="15.75" customHeight="1">
      <c r="A435" s="159"/>
      <c r="B435" s="4"/>
      <c r="C435" s="4"/>
      <c r="D435" s="4"/>
      <c r="E435" s="4"/>
    </row>
    <row r="436" ht="15.75" customHeight="1">
      <c r="A436" s="159"/>
      <c r="B436" s="4"/>
      <c r="C436" s="4"/>
      <c r="D436" s="4"/>
      <c r="E436" s="4"/>
    </row>
    <row r="437" ht="15.75" customHeight="1">
      <c r="A437" s="159"/>
      <c r="B437" s="4"/>
      <c r="C437" s="4"/>
      <c r="D437" s="4"/>
      <c r="E437" s="4"/>
    </row>
    <row r="438" ht="15.75" customHeight="1">
      <c r="A438" s="159"/>
      <c r="B438" s="4"/>
      <c r="C438" s="4"/>
      <c r="D438" s="4"/>
      <c r="E438" s="4"/>
    </row>
    <row r="439" ht="15.75" customHeight="1">
      <c r="A439" s="159"/>
      <c r="B439" s="4"/>
      <c r="C439" s="4"/>
      <c r="D439" s="4"/>
      <c r="E439" s="4"/>
    </row>
    <row r="440" ht="15.75" customHeight="1">
      <c r="A440" s="159"/>
      <c r="B440" s="4"/>
      <c r="C440" s="4"/>
      <c r="D440" s="4"/>
      <c r="E440" s="4"/>
    </row>
    <row r="441" ht="15.75" customHeight="1">
      <c r="A441" s="159"/>
      <c r="B441" s="4"/>
      <c r="C441" s="4"/>
      <c r="D441" s="4"/>
      <c r="E441" s="4"/>
    </row>
    <row r="442" ht="15.75" customHeight="1">
      <c r="A442" s="159"/>
      <c r="B442" s="4"/>
      <c r="C442" s="4"/>
      <c r="D442" s="4"/>
      <c r="E442" s="4"/>
    </row>
    <row r="443" ht="15.75" customHeight="1">
      <c r="A443" s="159"/>
      <c r="B443" s="4"/>
      <c r="C443" s="4"/>
      <c r="D443" s="4"/>
      <c r="E443" s="4"/>
    </row>
    <row r="444" ht="15.75" customHeight="1">
      <c r="A444" s="159"/>
      <c r="B444" s="4"/>
      <c r="C444" s="4"/>
      <c r="D444" s="4"/>
      <c r="E444" s="4"/>
    </row>
    <row r="445" ht="15.75" customHeight="1">
      <c r="A445" s="159"/>
      <c r="B445" s="4"/>
      <c r="C445" s="4"/>
      <c r="D445" s="4"/>
      <c r="E445" s="4"/>
    </row>
    <row r="446" ht="15.75" customHeight="1">
      <c r="A446" s="159"/>
      <c r="B446" s="4"/>
      <c r="C446" s="4"/>
      <c r="D446" s="4"/>
      <c r="E446" s="4"/>
    </row>
    <row r="447" ht="15.75" customHeight="1">
      <c r="A447" s="159"/>
      <c r="B447" s="4"/>
      <c r="C447" s="4"/>
      <c r="D447" s="4"/>
      <c r="E447" s="4"/>
    </row>
    <row r="448" ht="15.75" customHeight="1">
      <c r="A448" s="159"/>
      <c r="B448" s="4"/>
      <c r="C448" s="4"/>
      <c r="D448" s="4"/>
      <c r="E448" s="4"/>
    </row>
    <row r="449" ht="15.75" customHeight="1">
      <c r="A449" s="159"/>
      <c r="B449" s="4"/>
      <c r="C449" s="4"/>
      <c r="D449" s="4"/>
      <c r="E449" s="4"/>
    </row>
    <row r="450" ht="15.75" customHeight="1">
      <c r="A450" s="159"/>
      <c r="B450" s="4"/>
      <c r="C450" s="4"/>
      <c r="D450" s="4"/>
      <c r="E450" s="4"/>
    </row>
    <row r="451" ht="15.75" customHeight="1">
      <c r="A451" s="159"/>
      <c r="B451" s="4"/>
      <c r="C451" s="4"/>
      <c r="D451" s="4"/>
      <c r="E451" s="4"/>
    </row>
    <row r="452" ht="15.75" customHeight="1">
      <c r="A452" s="159"/>
      <c r="B452" s="4"/>
      <c r="C452" s="4"/>
      <c r="D452" s="4"/>
      <c r="E452" s="4"/>
    </row>
    <row r="453" ht="15.75" customHeight="1">
      <c r="A453" s="159"/>
      <c r="B453" s="4"/>
      <c r="C453" s="4"/>
      <c r="D453" s="4"/>
      <c r="E453" s="4"/>
    </row>
    <row r="454" ht="15.75" customHeight="1">
      <c r="A454" s="159"/>
      <c r="B454" s="4"/>
      <c r="C454" s="4"/>
      <c r="D454" s="4"/>
      <c r="E454" s="4"/>
    </row>
    <row r="455" ht="15.75" customHeight="1">
      <c r="A455" s="159"/>
      <c r="B455" s="4"/>
      <c r="C455" s="4"/>
      <c r="D455" s="4"/>
      <c r="E455" s="4"/>
    </row>
    <row r="456" ht="15.75" customHeight="1">
      <c r="A456" s="159"/>
      <c r="B456" s="4"/>
      <c r="C456" s="4"/>
      <c r="D456" s="4"/>
      <c r="E456" s="4"/>
    </row>
    <row r="457" ht="15.75" customHeight="1">
      <c r="A457" s="159"/>
      <c r="B457" s="4"/>
      <c r="C457" s="4"/>
      <c r="D457" s="4"/>
      <c r="E457" s="4"/>
    </row>
    <row r="458" ht="15.75" customHeight="1">
      <c r="A458" s="159"/>
      <c r="B458" s="4"/>
      <c r="C458" s="4"/>
      <c r="D458" s="4"/>
      <c r="E458" s="4"/>
    </row>
    <row r="459" ht="15.75" customHeight="1">
      <c r="A459" s="159"/>
      <c r="B459" s="4"/>
      <c r="C459" s="4"/>
      <c r="D459" s="4"/>
      <c r="E459" s="4"/>
    </row>
    <row r="460" ht="15.75" customHeight="1">
      <c r="A460" s="159"/>
      <c r="B460" s="4"/>
      <c r="C460" s="4"/>
      <c r="D460" s="4"/>
      <c r="E460" s="4"/>
    </row>
    <row r="461" ht="15.75" customHeight="1">
      <c r="A461" s="159"/>
      <c r="B461" s="4"/>
      <c r="C461" s="4"/>
      <c r="D461" s="4"/>
      <c r="E461" s="4"/>
    </row>
    <row r="462" ht="15.75" customHeight="1">
      <c r="A462" s="159"/>
      <c r="B462" s="4"/>
      <c r="C462" s="4"/>
      <c r="D462" s="4"/>
      <c r="E462" s="4"/>
    </row>
    <row r="463" ht="15.75" customHeight="1">
      <c r="A463" s="159"/>
      <c r="B463" s="4"/>
      <c r="C463" s="4"/>
      <c r="D463" s="4"/>
      <c r="E463" s="4"/>
    </row>
    <row r="464" ht="15.75" customHeight="1">
      <c r="A464" s="159"/>
      <c r="B464" s="4"/>
      <c r="C464" s="4"/>
      <c r="D464" s="4"/>
      <c r="E464" s="4"/>
    </row>
    <row r="465" ht="15.75" customHeight="1">
      <c r="A465" s="159"/>
      <c r="B465" s="4"/>
      <c r="C465" s="4"/>
      <c r="D465" s="4"/>
      <c r="E465" s="4"/>
    </row>
    <row r="466" ht="15.75" customHeight="1">
      <c r="A466" s="159"/>
      <c r="B466" s="4"/>
      <c r="C466" s="4"/>
      <c r="D466" s="4"/>
      <c r="E466" s="4"/>
    </row>
    <row r="467" ht="15.75" customHeight="1">
      <c r="A467" s="159"/>
      <c r="B467" s="4"/>
      <c r="C467" s="4"/>
      <c r="D467" s="4"/>
      <c r="E467" s="4"/>
    </row>
    <row r="468" ht="15.75" customHeight="1">
      <c r="A468" s="159"/>
      <c r="B468" s="4"/>
      <c r="C468" s="4"/>
      <c r="D468" s="4"/>
      <c r="E468" s="4"/>
    </row>
    <row r="469" ht="15.75" customHeight="1">
      <c r="A469" s="159"/>
      <c r="B469" s="4"/>
      <c r="C469" s="4"/>
      <c r="D469" s="4"/>
      <c r="E469" s="4"/>
    </row>
    <row r="470" ht="15.75" customHeight="1">
      <c r="A470" s="159"/>
      <c r="B470" s="4"/>
      <c r="C470" s="4"/>
      <c r="D470" s="4"/>
      <c r="E470" s="4"/>
    </row>
    <row r="471" ht="15.75" customHeight="1">
      <c r="A471" s="159"/>
      <c r="B471" s="4"/>
      <c r="C471" s="4"/>
      <c r="D471" s="4"/>
      <c r="E471" s="4"/>
    </row>
    <row r="472" ht="15.75" customHeight="1">
      <c r="A472" s="159"/>
      <c r="B472" s="4"/>
      <c r="C472" s="4"/>
      <c r="D472" s="4"/>
      <c r="E472" s="4"/>
    </row>
    <row r="473" ht="15.75" customHeight="1">
      <c r="A473" s="159"/>
      <c r="B473" s="4"/>
      <c r="C473" s="4"/>
      <c r="D473" s="4"/>
      <c r="E473" s="4"/>
    </row>
    <row r="474" ht="15.75" customHeight="1">
      <c r="A474" s="159"/>
      <c r="B474" s="4"/>
      <c r="C474" s="4"/>
      <c r="D474" s="4"/>
      <c r="E474" s="4"/>
    </row>
    <row r="475" ht="15.75" customHeight="1">
      <c r="A475" s="159"/>
      <c r="B475" s="4"/>
      <c r="C475" s="4"/>
      <c r="D475" s="4"/>
      <c r="E475" s="4"/>
    </row>
    <row r="476" ht="15.75" customHeight="1">
      <c r="A476" s="159"/>
      <c r="B476" s="4"/>
      <c r="C476" s="4"/>
      <c r="D476" s="4"/>
      <c r="E476" s="4"/>
    </row>
    <row r="477" ht="15.75" customHeight="1">
      <c r="A477" s="159"/>
      <c r="B477" s="4"/>
      <c r="C477" s="4"/>
      <c r="D477" s="4"/>
      <c r="E477" s="4"/>
    </row>
    <row r="478" ht="15.75" customHeight="1">
      <c r="A478" s="159"/>
      <c r="B478" s="4"/>
      <c r="C478" s="4"/>
      <c r="D478" s="4"/>
      <c r="E478" s="4"/>
    </row>
    <row r="479" ht="15.75" customHeight="1">
      <c r="A479" s="159"/>
      <c r="B479" s="4"/>
      <c r="C479" s="4"/>
      <c r="D479" s="4"/>
      <c r="E479" s="4"/>
    </row>
    <row r="480" ht="15.75" customHeight="1">
      <c r="A480" s="159"/>
      <c r="B480" s="4"/>
      <c r="C480" s="4"/>
      <c r="D480" s="4"/>
      <c r="E480" s="4"/>
    </row>
    <row r="481" ht="15.75" customHeight="1">
      <c r="A481" s="159"/>
      <c r="B481" s="4"/>
      <c r="C481" s="4"/>
      <c r="D481" s="4"/>
      <c r="E481" s="4"/>
    </row>
    <row r="482" ht="15.75" customHeight="1">
      <c r="A482" s="159"/>
      <c r="B482" s="4"/>
      <c r="C482" s="4"/>
      <c r="D482" s="4"/>
      <c r="E482" s="4"/>
    </row>
    <row r="483" ht="15.75" customHeight="1">
      <c r="A483" s="159"/>
      <c r="B483" s="4"/>
      <c r="C483" s="4"/>
      <c r="D483" s="4"/>
      <c r="E483" s="4"/>
    </row>
    <row r="484" ht="15.75" customHeight="1">
      <c r="A484" s="159"/>
      <c r="B484" s="4"/>
      <c r="C484" s="4"/>
      <c r="D484" s="4"/>
      <c r="E484" s="4"/>
    </row>
    <row r="485" ht="15.75" customHeight="1">
      <c r="A485" s="159"/>
      <c r="B485" s="4"/>
      <c r="C485" s="4"/>
      <c r="D485" s="4"/>
      <c r="E485" s="4"/>
    </row>
    <row r="486" ht="15.75" customHeight="1">
      <c r="A486" s="159"/>
      <c r="B486" s="4"/>
      <c r="C486" s="4"/>
      <c r="D486" s="4"/>
      <c r="E486" s="4"/>
    </row>
    <row r="487" ht="15.75" customHeight="1">
      <c r="A487" s="159"/>
      <c r="B487" s="4"/>
      <c r="C487" s="4"/>
      <c r="D487" s="4"/>
      <c r="E487" s="4"/>
    </row>
    <row r="488" ht="15.75" customHeight="1">
      <c r="A488" s="159"/>
      <c r="B488" s="4"/>
      <c r="C488" s="4"/>
      <c r="D488" s="4"/>
      <c r="E488" s="4"/>
    </row>
    <row r="489" ht="15.75" customHeight="1">
      <c r="A489" s="159"/>
      <c r="B489" s="4"/>
      <c r="C489" s="4"/>
      <c r="D489" s="4"/>
      <c r="E489" s="4"/>
    </row>
    <row r="490" ht="15.75" customHeight="1">
      <c r="A490" s="159"/>
      <c r="B490" s="4"/>
      <c r="C490" s="4"/>
      <c r="D490" s="4"/>
      <c r="E490" s="4"/>
    </row>
    <row r="491" ht="15.75" customHeight="1">
      <c r="A491" s="159"/>
      <c r="B491" s="4"/>
      <c r="C491" s="4"/>
      <c r="D491" s="4"/>
      <c r="E491" s="4"/>
    </row>
    <row r="492" ht="15.75" customHeight="1">
      <c r="A492" s="159"/>
      <c r="B492" s="4"/>
      <c r="C492" s="4"/>
      <c r="D492" s="4"/>
      <c r="E492" s="4"/>
    </row>
    <row r="493" ht="15.75" customHeight="1">
      <c r="A493" s="159"/>
      <c r="B493" s="4"/>
      <c r="C493" s="4"/>
      <c r="D493" s="4"/>
      <c r="E493" s="4"/>
    </row>
    <row r="494" ht="15.75" customHeight="1">
      <c r="A494" s="159"/>
      <c r="B494" s="4"/>
      <c r="C494" s="4"/>
      <c r="D494" s="4"/>
      <c r="E494" s="4"/>
    </row>
    <row r="495" ht="15.75" customHeight="1">
      <c r="A495" s="159"/>
      <c r="B495" s="4"/>
      <c r="C495" s="4"/>
      <c r="D495" s="4"/>
      <c r="E495" s="4"/>
    </row>
    <row r="496" ht="15.75" customHeight="1">
      <c r="A496" s="159"/>
      <c r="B496" s="4"/>
      <c r="C496" s="4"/>
      <c r="D496" s="4"/>
      <c r="E496" s="4"/>
    </row>
    <row r="497" ht="15.75" customHeight="1">
      <c r="A497" s="159"/>
      <c r="B497" s="4"/>
      <c r="C497" s="4"/>
      <c r="D497" s="4"/>
      <c r="E497" s="4"/>
    </row>
    <row r="498" ht="15.75" customHeight="1">
      <c r="A498" s="159"/>
      <c r="B498" s="4"/>
      <c r="C498" s="4"/>
      <c r="D498" s="4"/>
      <c r="E498" s="4"/>
    </row>
    <row r="499" ht="15.75" customHeight="1">
      <c r="A499" s="159"/>
      <c r="B499" s="4"/>
      <c r="C499" s="4"/>
      <c r="D499" s="4"/>
      <c r="E499" s="4"/>
    </row>
    <row r="500" ht="15.75" customHeight="1">
      <c r="A500" s="159"/>
      <c r="B500" s="4"/>
      <c r="C500" s="4"/>
      <c r="D500" s="4"/>
      <c r="E500" s="4"/>
    </row>
    <row r="501" ht="15.75" customHeight="1">
      <c r="A501" s="159"/>
      <c r="B501" s="4"/>
      <c r="C501" s="4"/>
      <c r="D501" s="4"/>
      <c r="E501" s="4"/>
    </row>
    <row r="502" ht="15.75" customHeight="1">
      <c r="A502" s="159"/>
      <c r="B502" s="4"/>
      <c r="C502" s="4"/>
      <c r="D502" s="4"/>
      <c r="E502" s="4"/>
    </row>
    <row r="503" ht="15.75" customHeight="1">
      <c r="A503" s="159"/>
      <c r="B503" s="4"/>
      <c r="C503" s="4"/>
      <c r="D503" s="4"/>
      <c r="E503" s="4"/>
    </row>
    <row r="504" ht="15.75" customHeight="1">
      <c r="A504" s="159"/>
      <c r="B504" s="4"/>
      <c r="C504" s="4"/>
      <c r="D504" s="4"/>
      <c r="E504" s="4"/>
    </row>
    <row r="505" ht="15.75" customHeight="1">
      <c r="A505" s="4"/>
      <c r="B505" s="4"/>
      <c r="C505" s="4"/>
      <c r="D505" s="4"/>
      <c r="E505" s="4"/>
    </row>
    <row r="506" ht="15.75" customHeight="1">
      <c r="A506" s="4"/>
      <c r="B506" s="4"/>
      <c r="C506" s="4"/>
      <c r="D506" s="4"/>
      <c r="E506" s="4"/>
    </row>
    <row r="507" ht="15.75" customHeight="1">
      <c r="A507" s="4"/>
      <c r="B507" s="4"/>
      <c r="C507" s="4"/>
      <c r="D507" s="4"/>
      <c r="E507" s="4"/>
    </row>
    <row r="508" ht="15.75" customHeight="1">
      <c r="A508" s="4"/>
      <c r="B508" s="4"/>
      <c r="C508" s="4"/>
      <c r="D508" s="4"/>
      <c r="E508" s="4"/>
    </row>
    <row r="509" ht="15.75" customHeight="1">
      <c r="A509" s="4"/>
      <c r="B509" s="4"/>
      <c r="C509" s="4"/>
      <c r="D509" s="4"/>
      <c r="E509" s="4"/>
    </row>
    <row r="510" ht="15.75" customHeight="1">
      <c r="A510" s="4"/>
      <c r="B510" s="4"/>
      <c r="C510" s="4"/>
      <c r="D510" s="4"/>
      <c r="E510" s="4"/>
    </row>
    <row r="511" ht="15.75" customHeight="1">
      <c r="A511" s="4"/>
      <c r="B511" s="4"/>
      <c r="C511" s="4"/>
      <c r="D511" s="4"/>
      <c r="E511" s="4"/>
    </row>
    <row r="512" ht="15.75" customHeight="1">
      <c r="A512" s="4"/>
      <c r="B512" s="4"/>
      <c r="C512" s="4"/>
      <c r="D512" s="4"/>
      <c r="E512" s="4"/>
    </row>
    <row r="513" ht="15.75" customHeight="1">
      <c r="A513" s="4"/>
      <c r="B513" s="4"/>
      <c r="C513" s="4"/>
      <c r="D513" s="4"/>
      <c r="E513" s="4"/>
    </row>
    <row r="514" ht="15.75" customHeight="1">
      <c r="A514" s="4"/>
      <c r="B514" s="4"/>
      <c r="C514" s="4"/>
      <c r="D514" s="4"/>
      <c r="E514" s="4"/>
    </row>
    <row r="515" ht="15.75" customHeight="1">
      <c r="A515" s="4"/>
      <c r="B515" s="4"/>
      <c r="C515" s="4"/>
      <c r="D515" s="4"/>
      <c r="E515" s="4"/>
    </row>
    <row r="516" ht="15.75" customHeight="1">
      <c r="A516" s="4"/>
      <c r="B516" s="4"/>
      <c r="C516" s="4"/>
      <c r="D516" s="4"/>
      <c r="E516" s="4"/>
    </row>
    <row r="517" ht="15.75" customHeight="1">
      <c r="A517" s="4"/>
      <c r="B517" s="4"/>
      <c r="C517" s="4"/>
      <c r="D517" s="4"/>
      <c r="E517" s="4"/>
    </row>
    <row r="518" ht="15.75" customHeight="1">
      <c r="A518" s="4"/>
      <c r="B518" s="4"/>
      <c r="C518" s="4"/>
      <c r="D518" s="4"/>
      <c r="E518" s="4"/>
    </row>
    <row r="519" ht="15.75" customHeight="1">
      <c r="A519" s="4"/>
      <c r="B519" s="4"/>
      <c r="C519" s="4"/>
      <c r="D519" s="4"/>
      <c r="E519" s="4"/>
    </row>
    <row r="520" ht="15.75" customHeight="1">
      <c r="A520" s="4"/>
      <c r="B520" s="4"/>
      <c r="C520" s="4"/>
      <c r="D520" s="4"/>
      <c r="E520" s="4"/>
    </row>
    <row r="521" ht="15.75" customHeight="1">
      <c r="A521" s="4"/>
      <c r="B521" s="4"/>
      <c r="C521" s="4"/>
      <c r="D521" s="4"/>
      <c r="E521" s="4"/>
    </row>
    <row r="522" ht="15.75" customHeight="1">
      <c r="A522" s="4"/>
      <c r="B522" s="4"/>
      <c r="C522" s="4"/>
      <c r="D522" s="4"/>
      <c r="E522" s="4"/>
    </row>
    <row r="523" ht="15.75" customHeight="1">
      <c r="A523" s="4"/>
      <c r="B523" s="4"/>
      <c r="C523" s="4"/>
      <c r="D523" s="4"/>
      <c r="E523" s="4"/>
    </row>
    <row r="524" ht="15.75" customHeight="1">
      <c r="A524" s="4"/>
      <c r="B524" s="4"/>
      <c r="C524" s="4"/>
      <c r="D524" s="4"/>
      <c r="E524" s="4"/>
    </row>
    <row r="525" ht="15.75" customHeight="1">
      <c r="A525" s="4"/>
      <c r="B525" s="4"/>
      <c r="C525" s="4"/>
      <c r="D525" s="4"/>
      <c r="E525" s="4"/>
    </row>
    <row r="526" ht="15.75" customHeight="1">
      <c r="A526" s="4"/>
      <c r="B526" s="4"/>
      <c r="C526" s="4"/>
      <c r="D526" s="4"/>
      <c r="E526" s="4"/>
    </row>
    <row r="527" ht="15.75" customHeight="1">
      <c r="A527" s="4"/>
      <c r="B527" s="4"/>
      <c r="C527" s="4"/>
      <c r="D527" s="4"/>
      <c r="E527" s="4"/>
    </row>
    <row r="528" ht="15.75" customHeight="1">
      <c r="A528" s="4"/>
      <c r="B528" s="4"/>
      <c r="C528" s="4"/>
      <c r="D528" s="4"/>
      <c r="E528" s="4"/>
    </row>
    <row r="529" ht="15.75" customHeight="1">
      <c r="A529" s="4"/>
      <c r="B529" s="4"/>
      <c r="C529" s="4"/>
      <c r="D529" s="4"/>
      <c r="E529" s="4"/>
    </row>
    <row r="530" ht="15.75" customHeight="1">
      <c r="A530" s="4"/>
      <c r="B530" s="4"/>
      <c r="C530" s="4"/>
      <c r="D530" s="4"/>
      <c r="E530" s="4"/>
    </row>
    <row r="531" ht="15.75" customHeight="1">
      <c r="A531" s="4"/>
      <c r="B531" s="4"/>
      <c r="C531" s="4"/>
      <c r="D531" s="4"/>
      <c r="E531" s="4"/>
    </row>
    <row r="532" ht="15.75" customHeight="1">
      <c r="A532" s="4"/>
      <c r="B532" s="4"/>
      <c r="C532" s="4"/>
      <c r="D532" s="4"/>
      <c r="E532" s="4"/>
    </row>
    <row r="533" ht="15.75" customHeight="1">
      <c r="A533" s="4"/>
      <c r="B533" s="4"/>
      <c r="C533" s="4"/>
      <c r="D533" s="4"/>
      <c r="E533" s="4"/>
    </row>
    <row r="534" ht="15.75" customHeight="1">
      <c r="A534" s="4"/>
      <c r="B534" s="4"/>
      <c r="C534" s="4"/>
      <c r="D534" s="4"/>
      <c r="E534" s="4"/>
    </row>
    <row r="535" ht="15.75" customHeight="1">
      <c r="A535" s="4"/>
      <c r="B535" s="4"/>
      <c r="C535" s="4"/>
      <c r="D535" s="4"/>
      <c r="E535" s="4"/>
    </row>
    <row r="536" ht="15.75" customHeight="1">
      <c r="A536" s="4"/>
      <c r="B536" s="4"/>
      <c r="C536" s="4"/>
      <c r="D536" s="4"/>
      <c r="E536" s="4"/>
    </row>
    <row r="537" ht="15.75" customHeight="1">
      <c r="A537" s="4"/>
      <c r="B537" s="4"/>
      <c r="C537" s="4"/>
      <c r="D537" s="4"/>
      <c r="E537" s="4"/>
    </row>
    <row r="538" ht="15.75" customHeight="1">
      <c r="A538" s="4"/>
      <c r="B538" s="4"/>
      <c r="C538" s="4"/>
      <c r="D538" s="4"/>
      <c r="E538" s="4"/>
    </row>
    <row r="539" ht="15.75" customHeight="1">
      <c r="A539" s="4"/>
      <c r="B539" s="4"/>
      <c r="C539" s="4"/>
      <c r="D539" s="4"/>
      <c r="E539" s="4"/>
    </row>
    <row r="540" ht="15.75" customHeight="1">
      <c r="A540" s="4"/>
      <c r="B540" s="4"/>
      <c r="C540" s="4"/>
      <c r="D540" s="4"/>
      <c r="E540" s="4"/>
    </row>
    <row r="541" ht="15.75" customHeight="1">
      <c r="A541" s="4"/>
      <c r="B541" s="4"/>
      <c r="C541" s="4"/>
      <c r="D541" s="4"/>
      <c r="E541" s="4"/>
    </row>
    <row r="542" ht="15.75" customHeight="1">
      <c r="A542" s="4"/>
      <c r="B542" s="4"/>
      <c r="C542" s="4"/>
      <c r="D542" s="4"/>
      <c r="E542" s="4"/>
    </row>
    <row r="543" ht="15.75" customHeight="1">
      <c r="A543" s="4"/>
      <c r="B543" s="4"/>
      <c r="C543" s="4"/>
      <c r="D543" s="4"/>
      <c r="E543" s="4"/>
    </row>
    <row r="544" ht="15.75" customHeight="1">
      <c r="A544" s="4"/>
      <c r="B544" s="4"/>
      <c r="C544" s="4"/>
      <c r="D544" s="4"/>
      <c r="E544" s="4"/>
    </row>
    <row r="545" ht="15.75" customHeight="1">
      <c r="A545" s="4"/>
      <c r="B545" s="4"/>
      <c r="C545" s="4"/>
      <c r="D545" s="4"/>
      <c r="E545" s="4"/>
    </row>
    <row r="546" ht="15.75" customHeight="1">
      <c r="A546" s="4"/>
      <c r="B546" s="4"/>
      <c r="C546" s="4"/>
      <c r="D546" s="4"/>
      <c r="E546" s="4"/>
    </row>
    <row r="547" ht="15.75" customHeight="1">
      <c r="A547" s="4"/>
      <c r="B547" s="4"/>
      <c r="C547" s="4"/>
      <c r="D547" s="4"/>
      <c r="E547" s="4"/>
    </row>
    <row r="548" ht="15.75" customHeight="1">
      <c r="A548" s="4"/>
      <c r="B548" s="4"/>
      <c r="C548" s="4"/>
      <c r="D548" s="4"/>
      <c r="E548" s="4"/>
    </row>
    <row r="549" ht="15.75" customHeight="1">
      <c r="A549" s="4"/>
      <c r="B549" s="4"/>
      <c r="C549" s="4"/>
      <c r="D549" s="4"/>
      <c r="E549" s="4"/>
    </row>
    <row r="550" ht="15.75" customHeight="1">
      <c r="A550" s="4"/>
      <c r="B550" s="4"/>
      <c r="C550" s="4"/>
      <c r="D550" s="4"/>
      <c r="E550" s="4"/>
    </row>
    <row r="551" ht="15.75" customHeight="1">
      <c r="A551" s="4"/>
      <c r="B551" s="4"/>
      <c r="C551" s="4"/>
      <c r="D551" s="4"/>
      <c r="E551" s="4"/>
    </row>
    <row r="552" ht="15.75" customHeight="1">
      <c r="A552" s="4"/>
      <c r="B552" s="4"/>
      <c r="C552" s="4"/>
      <c r="D552" s="4"/>
      <c r="E552" s="4"/>
    </row>
    <row r="553" ht="15.75" customHeight="1">
      <c r="A553" s="4"/>
      <c r="B553" s="4"/>
      <c r="C553" s="4"/>
      <c r="D553" s="4"/>
      <c r="E553" s="4"/>
    </row>
    <row r="554" ht="15.75" customHeight="1">
      <c r="A554" s="4"/>
      <c r="B554" s="4"/>
      <c r="C554" s="4"/>
      <c r="D554" s="4"/>
      <c r="E554" s="4"/>
    </row>
    <row r="555" ht="15.75" customHeight="1">
      <c r="A555" s="4"/>
      <c r="B555" s="4"/>
      <c r="C555" s="4"/>
      <c r="D555" s="4"/>
      <c r="E555" s="4"/>
    </row>
    <row r="556" ht="15.75" customHeight="1">
      <c r="A556" s="4"/>
      <c r="B556" s="4"/>
      <c r="C556" s="4"/>
      <c r="D556" s="4"/>
      <c r="E556" s="4"/>
    </row>
    <row r="557" ht="15.75" customHeight="1">
      <c r="A557" s="4"/>
      <c r="B557" s="4"/>
      <c r="C557" s="4"/>
      <c r="D557" s="4"/>
      <c r="E557" s="4"/>
    </row>
    <row r="558" ht="15.75" customHeight="1">
      <c r="A558" s="4"/>
      <c r="B558" s="4"/>
      <c r="C558" s="4"/>
      <c r="D558" s="4"/>
      <c r="E558" s="4"/>
    </row>
    <row r="559" ht="15.75" customHeight="1">
      <c r="A559" s="4"/>
      <c r="B559" s="4"/>
      <c r="C559" s="4"/>
      <c r="D559" s="4"/>
      <c r="E559" s="4"/>
    </row>
    <row r="560" ht="15.75" customHeight="1">
      <c r="A560" s="4"/>
      <c r="B560" s="4"/>
      <c r="C560" s="4"/>
      <c r="D560" s="4"/>
      <c r="E560" s="4"/>
    </row>
    <row r="561" ht="15.75" customHeight="1">
      <c r="A561" s="4"/>
      <c r="B561" s="4"/>
      <c r="C561" s="4"/>
      <c r="D561" s="4"/>
      <c r="E561" s="4"/>
    </row>
    <row r="562" ht="15.75" customHeight="1">
      <c r="A562" s="4"/>
      <c r="B562" s="4"/>
      <c r="C562" s="4"/>
      <c r="D562" s="4"/>
      <c r="E562" s="4"/>
    </row>
    <row r="563" ht="15.75" customHeight="1">
      <c r="A563" s="4"/>
      <c r="B563" s="4"/>
      <c r="C563" s="4"/>
      <c r="D563" s="4"/>
      <c r="E563" s="4"/>
    </row>
    <row r="564" ht="15.75" customHeight="1">
      <c r="A564" s="4"/>
      <c r="B564" s="4"/>
      <c r="C564" s="4"/>
      <c r="D564" s="4"/>
      <c r="E564" s="4"/>
    </row>
    <row r="565" ht="15.75" customHeight="1">
      <c r="A565" s="4"/>
      <c r="B565" s="4"/>
      <c r="C565" s="4"/>
      <c r="D565" s="4"/>
      <c r="E565" s="4"/>
    </row>
    <row r="566" ht="15.75" customHeight="1">
      <c r="A566" s="4"/>
      <c r="B566" s="4"/>
      <c r="C566" s="4"/>
      <c r="D566" s="4"/>
      <c r="E566" s="4"/>
    </row>
    <row r="567" ht="15.75" customHeight="1">
      <c r="A567" s="4"/>
      <c r="B567" s="4"/>
      <c r="C567" s="4"/>
      <c r="D567" s="4"/>
      <c r="E567" s="4"/>
    </row>
    <row r="568" ht="15.75" customHeight="1">
      <c r="A568" s="4"/>
      <c r="B568" s="4"/>
      <c r="C568" s="4"/>
      <c r="D568" s="4"/>
      <c r="E568" s="4"/>
    </row>
    <row r="569" ht="15.75" customHeight="1">
      <c r="A569" s="4"/>
      <c r="B569" s="4"/>
      <c r="C569" s="4"/>
      <c r="D569" s="4"/>
      <c r="E569" s="4"/>
    </row>
    <row r="570" ht="15.75" customHeight="1">
      <c r="A570" s="4"/>
      <c r="B570" s="4"/>
      <c r="C570" s="4"/>
      <c r="D570" s="4"/>
      <c r="E570" s="4"/>
    </row>
    <row r="571" ht="15.75" customHeight="1">
      <c r="A571" s="4"/>
      <c r="B571" s="4"/>
      <c r="C571" s="4"/>
      <c r="D571" s="4"/>
      <c r="E571" s="4"/>
    </row>
    <row r="572" ht="15.75" customHeight="1">
      <c r="A572" s="4"/>
      <c r="B572" s="4"/>
      <c r="C572" s="4"/>
      <c r="D572" s="4"/>
      <c r="E572" s="4"/>
    </row>
    <row r="573" ht="15.75" customHeight="1">
      <c r="A573" s="4"/>
      <c r="B573" s="4"/>
      <c r="C573" s="4"/>
      <c r="D573" s="4"/>
      <c r="E573" s="4"/>
    </row>
    <row r="574" ht="15.75" customHeight="1">
      <c r="A574" s="4"/>
      <c r="B574" s="4"/>
      <c r="C574" s="4"/>
      <c r="D574" s="4"/>
      <c r="E574" s="4"/>
    </row>
    <row r="575" ht="15.75" customHeight="1">
      <c r="A575" s="4"/>
      <c r="B575" s="4"/>
      <c r="C575" s="4"/>
      <c r="D575" s="4"/>
      <c r="E575" s="4"/>
    </row>
    <row r="576" ht="15.75" customHeight="1">
      <c r="A576" s="4"/>
      <c r="B576" s="4"/>
      <c r="C576" s="4"/>
      <c r="D576" s="4"/>
      <c r="E576" s="4"/>
    </row>
    <row r="577" ht="15.75" customHeight="1">
      <c r="A577" s="4"/>
      <c r="B577" s="4"/>
      <c r="C577" s="4"/>
      <c r="D577" s="4"/>
      <c r="E577" s="4"/>
    </row>
    <row r="578" ht="15.75" customHeight="1">
      <c r="A578" s="4"/>
      <c r="B578" s="4"/>
      <c r="C578" s="4"/>
      <c r="D578" s="4"/>
      <c r="E578" s="4"/>
    </row>
    <row r="579" ht="15.75" customHeight="1">
      <c r="A579" s="4"/>
      <c r="B579" s="4"/>
      <c r="C579" s="4"/>
      <c r="D579" s="4"/>
      <c r="E579" s="4"/>
    </row>
    <row r="580" ht="15.75" customHeight="1">
      <c r="A580" s="4"/>
      <c r="B580" s="4"/>
      <c r="C580" s="4"/>
      <c r="D580" s="4"/>
      <c r="E580" s="4"/>
    </row>
    <row r="581" ht="15.75" customHeight="1">
      <c r="A581" s="4"/>
      <c r="B581" s="4"/>
      <c r="C581" s="4"/>
      <c r="D581" s="4"/>
      <c r="E581" s="4"/>
    </row>
    <row r="582" ht="15.75" customHeight="1">
      <c r="A582" s="4"/>
      <c r="B582" s="4"/>
      <c r="C582" s="4"/>
      <c r="D582" s="4"/>
      <c r="E582" s="4"/>
    </row>
    <row r="583" ht="15.75" customHeight="1">
      <c r="A583" s="4"/>
      <c r="B583" s="4"/>
      <c r="C583" s="4"/>
      <c r="D583" s="4"/>
      <c r="E583" s="4"/>
    </row>
    <row r="584" ht="15.75" customHeight="1">
      <c r="A584" s="4"/>
      <c r="B584" s="4"/>
      <c r="C584" s="4"/>
      <c r="D584" s="4"/>
      <c r="E584" s="4"/>
    </row>
    <row r="585" ht="15.75" customHeight="1">
      <c r="A585" s="4"/>
      <c r="B585" s="4"/>
      <c r="C585" s="4"/>
      <c r="D585" s="4"/>
      <c r="E585" s="4"/>
    </row>
    <row r="586" ht="15.75" customHeight="1">
      <c r="A586" s="4"/>
      <c r="B586" s="4"/>
      <c r="C586" s="4"/>
      <c r="D586" s="4"/>
      <c r="E586" s="4"/>
    </row>
    <row r="587" ht="15.75" customHeight="1">
      <c r="A587" s="4"/>
      <c r="B587" s="4"/>
      <c r="C587" s="4"/>
      <c r="D587" s="4"/>
      <c r="E587" s="4"/>
    </row>
    <row r="588" ht="15.75" customHeight="1">
      <c r="A588" s="4"/>
      <c r="B588" s="4"/>
      <c r="C588" s="4"/>
      <c r="D588" s="4"/>
      <c r="E588" s="4"/>
    </row>
    <row r="589" ht="15.75" customHeight="1">
      <c r="A589" s="4"/>
      <c r="B589" s="4"/>
      <c r="C589" s="4"/>
      <c r="D589" s="4"/>
      <c r="E589" s="4"/>
    </row>
    <row r="590" ht="15.75" customHeight="1">
      <c r="A590" s="4"/>
      <c r="B590" s="4"/>
      <c r="C590" s="4"/>
      <c r="D590" s="4"/>
      <c r="E590" s="4"/>
    </row>
    <row r="591" ht="15.75" customHeight="1">
      <c r="A591" s="4"/>
      <c r="B591" s="4"/>
      <c r="C591" s="4"/>
      <c r="D591" s="4"/>
      <c r="E591" s="4"/>
    </row>
    <row r="592" ht="15.75" customHeight="1">
      <c r="A592" s="4"/>
      <c r="B592" s="4"/>
      <c r="C592" s="4"/>
      <c r="D592" s="4"/>
      <c r="E592" s="4"/>
    </row>
    <row r="593" ht="15.75" customHeight="1">
      <c r="A593" s="4"/>
      <c r="B593" s="4"/>
      <c r="C593" s="4"/>
      <c r="D593" s="4"/>
      <c r="E593" s="4"/>
    </row>
    <row r="594" ht="15.75" customHeight="1">
      <c r="A594" s="4"/>
      <c r="B594" s="4"/>
      <c r="C594" s="4"/>
      <c r="D594" s="4"/>
      <c r="E594" s="4"/>
    </row>
    <row r="595" ht="15.75" customHeight="1">
      <c r="A595" s="4"/>
      <c r="B595" s="4"/>
      <c r="C595" s="4"/>
      <c r="D595" s="4"/>
      <c r="E595" s="4"/>
    </row>
    <row r="596" ht="15.75" customHeight="1">
      <c r="A596" s="4"/>
      <c r="B596" s="4"/>
      <c r="C596" s="4"/>
      <c r="D596" s="4"/>
      <c r="E596" s="4"/>
    </row>
    <row r="597" ht="15.75" customHeight="1">
      <c r="A597" s="4"/>
      <c r="B597" s="4"/>
      <c r="C597" s="4"/>
      <c r="D597" s="4"/>
      <c r="E597" s="4"/>
    </row>
    <row r="598" ht="15.75" customHeight="1">
      <c r="A598" s="4"/>
      <c r="B598" s="4"/>
      <c r="C598" s="4"/>
      <c r="D598" s="4"/>
      <c r="E598" s="4"/>
    </row>
    <row r="599" ht="15.75" customHeight="1">
      <c r="A599" s="4"/>
      <c r="B599" s="4"/>
      <c r="C599" s="4"/>
      <c r="D599" s="4"/>
      <c r="E599" s="4"/>
    </row>
    <row r="600" ht="15.75" customHeight="1">
      <c r="A600" s="4"/>
      <c r="B600" s="4"/>
      <c r="C600" s="4"/>
      <c r="D600" s="4"/>
      <c r="E600" s="4"/>
    </row>
    <row r="601" ht="15.75" customHeight="1">
      <c r="A601" s="4"/>
      <c r="B601" s="4"/>
      <c r="C601" s="4"/>
      <c r="D601" s="4"/>
      <c r="E601" s="4"/>
    </row>
    <row r="602" ht="15.75" customHeight="1">
      <c r="A602" s="4"/>
      <c r="B602" s="4"/>
      <c r="C602" s="4"/>
      <c r="D602" s="4"/>
      <c r="E602" s="4"/>
    </row>
    <row r="603" ht="15.75" customHeight="1">
      <c r="A603" s="4"/>
      <c r="B603" s="4"/>
      <c r="C603" s="4"/>
      <c r="D603" s="4"/>
      <c r="E603" s="4"/>
    </row>
    <row r="604" ht="15.75" customHeight="1">
      <c r="A604" s="4"/>
      <c r="B604" s="4"/>
      <c r="C604" s="4"/>
      <c r="D604" s="4"/>
      <c r="E604" s="4"/>
    </row>
    <row r="605" ht="15.75" customHeight="1">
      <c r="A605" s="4"/>
      <c r="B605" s="4"/>
      <c r="C605" s="4"/>
      <c r="D605" s="4"/>
      <c r="E605" s="4"/>
    </row>
    <row r="606" ht="15.75" customHeight="1">
      <c r="A606" s="4"/>
      <c r="B606" s="4"/>
      <c r="C606" s="4"/>
      <c r="D606" s="4"/>
      <c r="E606" s="4"/>
    </row>
    <row r="607" ht="15.75" customHeight="1">
      <c r="A607" s="4"/>
      <c r="B607" s="4"/>
      <c r="C607" s="4"/>
      <c r="D607" s="4"/>
      <c r="E607" s="4"/>
    </row>
    <row r="608" ht="15.75" customHeight="1">
      <c r="A608" s="4"/>
      <c r="B608" s="4"/>
      <c r="C608" s="4"/>
      <c r="D608" s="4"/>
      <c r="E608" s="4"/>
    </row>
    <row r="609" ht="15.75" customHeight="1">
      <c r="A609" s="4"/>
      <c r="B609" s="4"/>
      <c r="C609" s="4"/>
      <c r="D609" s="4"/>
      <c r="E609" s="4"/>
    </row>
    <row r="610" ht="15.75" customHeight="1">
      <c r="A610" s="4"/>
      <c r="B610" s="4"/>
      <c r="C610" s="4"/>
      <c r="D610" s="4"/>
      <c r="E610" s="4"/>
    </row>
    <row r="611" ht="15.75" customHeight="1">
      <c r="A611" s="4"/>
      <c r="B611" s="4"/>
      <c r="C611" s="4"/>
      <c r="D611" s="4"/>
      <c r="E611" s="4"/>
    </row>
    <row r="612" ht="15.75" customHeight="1">
      <c r="A612" s="4"/>
      <c r="B612" s="4"/>
      <c r="C612" s="4"/>
      <c r="D612" s="4"/>
      <c r="E612" s="4"/>
    </row>
    <row r="613" ht="15.75" customHeight="1">
      <c r="A613" s="4"/>
      <c r="B613" s="4"/>
      <c r="C613" s="4"/>
      <c r="D613" s="4"/>
      <c r="E613" s="4"/>
    </row>
    <row r="614" ht="15.75" customHeight="1">
      <c r="A614" s="4"/>
      <c r="B614" s="4"/>
      <c r="C614" s="4"/>
      <c r="D614" s="4"/>
      <c r="E614" s="4"/>
    </row>
    <row r="615" ht="15.75" customHeight="1">
      <c r="A615" s="4"/>
      <c r="B615" s="4"/>
      <c r="C615" s="4"/>
      <c r="D615" s="4"/>
      <c r="E615" s="4"/>
    </row>
    <row r="616" ht="15.75" customHeight="1">
      <c r="A616" s="4"/>
      <c r="B616" s="4"/>
      <c r="C616" s="4"/>
      <c r="D616" s="4"/>
      <c r="E616" s="4"/>
    </row>
    <row r="617" ht="15.75" customHeight="1">
      <c r="A617" s="4"/>
      <c r="B617" s="4"/>
      <c r="C617" s="4"/>
      <c r="D617" s="4"/>
      <c r="E617" s="4"/>
    </row>
    <row r="618" ht="15.75" customHeight="1">
      <c r="A618" s="4"/>
      <c r="B618" s="4"/>
      <c r="C618" s="4"/>
      <c r="D618" s="4"/>
      <c r="E618" s="4"/>
    </row>
    <row r="619" ht="15.75" customHeight="1">
      <c r="A619" s="4"/>
      <c r="B619" s="4"/>
      <c r="C619" s="4"/>
      <c r="D619" s="4"/>
      <c r="E619" s="4"/>
    </row>
    <row r="620" ht="15.75" customHeight="1">
      <c r="A620" s="4"/>
      <c r="B620" s="4"/>
      <c r="C620" s="4"/>
      <c r="D620" s="4"/>
      <c r="E620" s="4"/>
    </row>
    <row r="621" ht="15.75" customHeight="1">
      <c r="A621" s="4"/>
      <c r="B621" s="4"/>
      <c r="C621" s="4"/>
      <c r="D621" s="4"/>
      <c r="E621" s="4"/>
    </row>
    <row r="622" ht="15.75" customHeight="1">
      <c r="A622" s="4"/>
      <c r="B622" s="4"/>
      <c r="C622" s="4"/>
      <c r="D622" s="4"/>
      <c r="E622" s="4"/>
    </row>
    <row r="623" ht="15.75" customHeight="1">
      <c r="A623" s="4"/>
      <c r="B623" s="4"/>
      <c r="C623" s="4"/>
      <c r="D623" s="4"/>
      <c r="E623" s="4"/>
    </row>
    <row r="624" ht="15.75" customHeight="1">
      <c r="A624" s="4"/>
      <c r="B624" s="4"/>
      <c r="C624" s="4"/>
      <c r="D624" s="4"/>
      <c r="E624" s="4"/>
    </row>
    <row r="625" ht="15.75" customHeight="1">
      <c r="A625" s="4"/>
      <c r="B625" s="4"/>
      <c r="C625" s="4"/>
      <c r="D625" s="4"/>
      <c r="E625" s="4"/>
    </row>
    <row r="626" ht="15.75" customHeight="1">
      <c r="A626" s="4"/>
      <c r="B626" s="4"/>
      <c r="C626" s="4"/>
      <c r="D626" s="4"/>
      <c r="E626" s="4"/>
    </row>
    <row r="627" ht="15.75" customHeight="1">
      <c r="A627" s="4"/>
      <c r="B627" s="4"/>
      <c r="C627" s="4"/>
      <c r="D627" s="4"/>
      <c r="E627" s="4"/>
    </row>
    <row r="628" ht="15.75" customHeight="1">
      <c r="A628" s="4"/>
      <c r="B628" s="4"/>
      <c r="C628" s="4"/>
      <c r="D628" s="4"/>
      <c r="E628" s="4"/>
    </row>
    <row r="629" ht="15.75" customHeight="1">
      <c r="A629" s="4"/>
      <c r="B629" s="4"/>
      <c r="C629" s="4"/>
      <c r="D629" s="4"/>
      <c r="E629" s="4"/>
    </row>
    <row r="630" ht="15.75" customHeight="1">
      <c r="A630" s="4"/>
      <c r="B630" s="4"/>
      <c r="C630" s="4"/>
      <c r="D630" s="4"/>
      <c r="E630" s="4"/>
    </row>
    <row r="631" ht="15.75" customHeight="1">
      <c r="A631" s="4"/>
      <c r="B631" s="4"/>
      <c r="C631" s="4"/>
      <c r="D631" s="4"/>
      <c r="E631" s="4"/>
    </row>
    <row r="632" ht="15.75" customHeight="1">
      <c r="A632" s="4"/>
      <c r="B632" s="4"/>
      <c r="C632" s="4"/>
      <c r="D632" s="4"/>
      <c r="E632" s="4"/>
    </row>
    <row r="633" ht="15.75" customHeight="1">
      <c r="A633" s="4"/>
      <c r="B633" s="4"/>
      <c r="C633" s="4"/>
      <c r="D633" s="4"/>
      <c r="E633" s="4"/>
    </row>
    <row r="634" ht="15.75" customHeight="1">
      <c r="A634" s="4"/>
      <c r="B634" s="4"/>
      <c r="C634" s="4"/>
      <c r="D634" s="4"/>
      <c r="E634" s="4"/>
    </row>
    <row r="635" ht="15.75" customHeight="1">
      <c r="A635" s="4"/>
      <c r="B635" s="4"/>
      <c r="C635" s="4"/>
      <c r="D635" s="4"/>
      <c r="E635" s="4"/>
    </row>
    <row r="636" ht="15.75" customHeight="1">
      <c r="A636" s="4"/>
      <c r="B636" s="4"/>
      <c r="C636" s="4"/>
      <c r="D636" s="4"/>
      <c r="E636" s="4"/>
    </row>
    <row r="637" ht="15.75" customHeight="1">
      <c r="A637" s="4"/>
      <c r="B637" s="4"/>
      <c r="C637" s="4"/>
      <c r="D637" s="4"/>
      <c r="E637" s="4"/>
    </row>
    <row r="638" ht="15.75" customHeight="1">
      <c r="A638" s="4"/>
      <c r="B638" s="4"/>
      <c r="C638" s="4"/>
      <c r="D638" s="4"/>
      <c r="E638" s="4"/>
    </row>
    <row r="639" ht="15.75" customHeight="1">
      <c r="A639" s="4"/>
      <c r="B639" s="4"/>
      <c r="C639" s="4"/>
      <c r="D639" s="4"/>
      <c r="E639" s="4"/>
    </row>
    <row r="640" ht="15.75" customHeight="1">
      <c r="A640" s="4"/>
      <c r="B640" s="4"/>
      <c r="C640" s="4"/>
      <c r="D640" s="4"/>
      <c r="E640" s="4"/>
    </row>
    <row r="641" ht="15.75" customHeight="1">
      <c r="A641" s="4"/>
      <c r="B641" s="4"/>
      <c r="C641" s="4"/>
      <c r="D641" s="4"/>
      <c r="E641" s="4"/>
    </row>
    <row r="642" ht="15.75" customHeight="1">
      <c r="A642" s="4"/>
      <c r="B642" s="4"/>
      <c r="C642" s="4"/>
      <c r="D642" s="4"/>
      <c r="E642" s="4"/>
    </row>
    <row r="643" ht="15.75" customHeight="1">
      <c r="A643" s="4"/>
      <c r="B643" s="4"/>
      <c r="C643" s="4"/>
      <c r="D643" s="4"/>
      <c r="E643" s="4"/>
    </row>
    <row r="644" ht="15.75" customHeight="1">
      <c r="A644" s="4"/>
      <c r="B644" s="4"/>
      <c r="C644" s="4"/>
      <c r="D644" s="4"/>
      <c r="E644" s="4"/>
    </row>
    <row r="645" ht="15.75" customHeight="1">
      <c r="A645" s="4"/>
      <c r="B645" s="4"/>
      <c r="C645" s="4"/>
      <c r="D645" s="4"/>
      <c r="E645" s="4"/>
    </row>
    <row r="646" ht="15.75" customHeight="1">
      <c r="A646" s="4"/>
      <c r="B646" s="4"/>
      <c r="C646" s="4"/>
      <c r="D646" s="4"/>
      <c r="E646" s="4"/>
    </row>
    <row r="647" ht="15.75" customHeight="1">
      <c r="A647" s="4"/>
      <c r="B647" s="4"/>
      <c r="C647" s="4"/>
      <c r="D647" s="4"/>
      <c r="E647" s="4"/>
    </row>
    <row r="648" ht="15.75" customHeight="1">
      <c r="A648" s="4"/>
      <c r="B648" s="4"/>
      <c r="C648" s="4"/>
      <c r="D648" s="4"/>
      <c r="E648" s="4"/>
    </row>
    <row r="649" ht="15.75" customHeight="1">
      <c r="A649" s="4"/>
      <c r="B649" s="4"/>
      <c r="C649" s="4"/>
      <c r="D649" s="4"/>
      <c r="E649" s="4"/>
    </row>
    <row r="650" ht="15.75" customHeight="1">
      <c r="A650" s="4"/>
      <c r="B650" s="4"/>
      <c r="C650" s="4"/>
      <c r="D650" s="4"/>
      <c r="E650" s="4"/>
    </row>
    <row r="651" ht="15.75" customHeight="1">
      <c r="A651" s="4"/>
      <c r="B651" s="4"/>
      <c r="C651" s="4"/>
      <c r="D651" s="4"/>
      <c r="E651" s="4"/>
    </row>
    <row r="652" ht="15.75" customHeight="1">
      <c r="A652" s="4"/>
      <c r="B652" s="4"/>
      <c r="C652" s="4"/>
      <c r="D652" s="4"/>
      <c r="E652" s="4"/>
    </row>
    <row r="653" ht="15.75" customHeight="1">
      <c r="A653" s="4"/>
      <c r="B653" s="4"/>
      <c r="C653" s="4"/>
      <c r="D653" s="4"/>
      <c r="E653" s="4"/>
    </row>
    <row r="654" ht="15.75" customHeight="1">
      <c r="A654" s="4"/>
      <c r="B654" s="4"/>
      <c r="C654" s="4"/>
      <c r="D654" s="4"/>
      <c r="E654" s="4"/>
    </row>
    <row r="655" ht="15.75" customHeight="1">
      <c r="A655" s="4"/>
      <c r="B655" s="4"/>
      <c r="C655" s="4"/>
      <c r="D655" s="4"/>
      <c r="E655" s="4"/>
    </row>
    <row r="656" ht="15.75" customHeight="1">
      <c r="A656" s="4"/>
      <c r="B656" s="4"/>
      <c r="C656" s="4"/>
      <c r="D656" s="4"/>
      <c r="E656" s="4"/>
    </row>
    <row r="657" ht="15.75" customHeight="1">
      <c r="A657" s="4"/>
      <c r="B657" s="4"/>
      <c r="C657" s="4"/>
      <c r="D657" s="4"/>
      <c r="E657" s="4"/>
    </row>
    <row r="658" ht="15.75" customHeight="1">
      <c r="A658" s="4"/>
      <c r="B658" s="4"/>
      <c r="C658" s="4"/>
      <c r="D658" s="4"/>
      <c r="E658" s="4"/>
    </row>
    <row r="659" ht="15.75" customHeight="1">
      <c r="A659" s="4"/>
      <c r="B659" s="4"/>
      <c r="C659" s="4"/>
      <c r="D659" s="4"/>
      <c r="E659" s="4"/>
    </row>
    <row r="660" ht="15.75" customHeight="1">
      <c r="A660" s="4"/>
      <c r="B660" s="4"/>
      <c r="C660" s="4"/>
      <c r="D660" s="4"/>
      <c r="E660" s="4"/>
    </row>
    <row r="661" ht="15.75" customHeight="1">
      <c r="A661" s="4"/>
      <c r="B661" s="4"/>
      <c r="C661" s="4"/>
      <c r="D661" s="4"/>
      <c r="E661" s="4"/>
    </row>
    <row r="662" ht="15.75" customHeight="1">
      <c r="A662" s="4"/>
      <c r="B662" s="4"/>
      <c r="C662" s="4"/>
      <c r="D662" s="4"/>
      <c r="E662" s="4"/>
    </row>
    <row r="663" ht="15.75" customHeight="1">
      <c r="A663" s="4"/>
      <c r="B663" s="4"/>
      <c r="C663" s="4"/>
      <c r="D663" s="4"/>
      <c r="E663" s="4"/>
    </row>
    <row r="664" ht="15.75" customHeight="1">
      <c r="A664" s="4"/>
      <c r="B664" s="4"/>
      <c r="C664" s="4"/>
      <c r="D664" s="4"/>
      <c r="E664" s="4"/>
    </row>
    <row r="665" ht="15.75" customHeight="1">
      <c r="A665" s="4"/>
      <c r="B665" s="4"/>
      <c r="C665" s="4"/>
      <c r="D665" s="4"/>
      <c r="E665" s="4"/>
    </row>
    <row r="666" ht="15.75" customHeight="1">
      <c r="A666" s="4"/>
      <c r="B666" s="4"/>
      <c r="C666" s="4"/>
      <c r="D666" s="4"/>
      <c r="E666" s="4"/>
    </row>
    <row r="667" ht="15.75" customHeight="1">
      <c r="A667" s="4"/>
      <c r="B667" s="4"/>
      <c r="C667" s="4"/>
      <c r="D667" s="4"/>
      <c r="E667" s="4"/>
    </row>
    <row r="668" ht="15.75" customHeight="1">
      <c r="A668" s="4"/>
      <c r="B668" s="4"/>
      <c r="C668" s="4"/>
      <c r="D668" s="4"/>
      <c r="E668" s="4"/>
    </row>
    <row r="669" ht="15.75" customHeight="1">
      <c r="A669" s="4"/>
      <c r="B669" s="4"/>
      <c r="C669" s="4"/>
      <c r="D669" s="4"/>
      <c r="E669" s="4"/>
    </row>
    <row r="670" ht="15.75" customHeight="1">
      <c r="A670" s="4"/>
      <c r="B670" s="4"/>
      <c r="C670" s="4"/>
      <c r="D670" s="4"/>
      <c r="E670" s="4"/>
    </row>
    <row r="671" ht="15.75" customHeight="1">
      <c r="A671" s="4"/>
      <c r="B671" s="4"/>
      <c r="C671" s="4"/>
      <c r="D671" s="4"/>
      <c r="E671" s="4"/>
    </row>
    <row r="672" ht="15.75" customHeight="1">
      <c r="A672" s="4"/>
      <c r="B672" s="4"/>
      <c r="C672" s="4"/>
      <c r="D672" s="4"/>
      <c r="E672" s="4"/>
    </row>
    <row r="673" ht="15.75" customHeight="1">
      <c r="A673" s="4"/>
      <c r="B673" s="4"/>
      <c r="C673" s="4"/>
      <c r="D673" s="4"/>
      <c r="E673" s="4"/>
    </row>
    <row r="674" ht="15.75" customHeight="1">
      <c r="A674" s="4"/>
      <c r="B674" s="4"/>
      <c r="C674" s="4"/>
      <c r="D674" s="4"/>
      <c r="E674" s="4"/>
    </row>
    <row r="675" ht="15.75" customHeight="1">
      <c r="A675" s="4"/>
      <c r="B675" s="4"/>
      <c r="C675" s="4"/>
      <c r="D675" s="4"/>
      <c r="E675" s="4"/>
    </row>
    <row r="676" ht="15.75" customHeight="1">
      <c r="A676" s="4"/>
      <c r="B676" s="4"/>
      <c r="C676" s="4"/>
      <c r="D676" s="4"/>
      <c r="E676" s="4"/>
    </row>
    <row r="677" ht="15.75" customHeight="1">
      <c r="A677" s="4"/>
      <c r="B677" s="4"/>
      <c r="C677" s="4"/>
      <c r="D677" s="4"/>
      <c r="E677" s="4"/>
    </row>
    <row r="678" ht="15.75" customHeight="1">
      <c r="A678" s="4"/>
      <c r="B678" s="4"/>
      <c r="C678" s="4"/>
      <c r="D678" s="4"/>
      <c r="E678" s="4"/>
    </row>
    <row r="679" ht="15.75" customHeight="1">
      <c r="A679" s="4"/>
      <c r="B679" s="4"/>
      <c r="C679" s="4"/>
      <c r="D679" s="4"/>
      <c r="E679" s="4"/>
    </row>
    <row r="680" ht="15.75" customHeight="1">
      <c r="A680" s="4"/>
      <c r="B680" s="4"/>
      <c r="C680" s="4"/>
      <c r="D680" s="4"/>
      <c r="E680" s="4"/>
    </row>
    <row r="681" ht="15.75" customHeight="1">
      <c r="A681" s="4"/>
      <c r="B681" s="4"/>
      <c r="C681" s="4"/>
      <c r="D681" s="4"/>
      <c r="E681" s="4"/>
    </row>
    <row r="682" ht="15.75" customHeight="1">
      <c r="A682" s="4"/>
      <c r="B682" s="4"/>
      <c r="C682" s="4"/>
      <c r="D682" s="4"/>
      <c r="E682" s="4"/>
    </row>
    <row r="683" ht="15.75" customHeight="1">
      <c r="A683" s="4"/>
      <c r="B683" s="4"/>
      <c r="C683" s="4"/>
      <c r="D683" s="4"/>
      <c r="E683" s="4"/>
    </row>
    <row r="684" ht="15.75" customHeight="1">
      <c r="A684" s="4"/>
      <c r="B684" s="4"/>
      <c r="C684" s="4"/>
      <c r="D684" s="4"/>
      <c r="E684" s="4"/>
    </row>
    <row r="685" ht="15.75" customHeight="1">
      <c r="A685" s="4"/>
      <c r="B685" s="4"/>
      <c r="C685" s="4"/>
      <c r="D685" s="4"/>
      <c r="E685" s="4"/>
    </row>
    <row r="686" ht="15.75" customHeight="1">
      <c r="A686" s="4"/>
      <c r="B686" s="4"/>
      <c r="C686" s="4"/>
      <c r="D686" s="4"/>
      <c r="E686" s="4"/>
    </row>
    <row r="687" ht="15.75" customHeight="1">
      <c r="A687" s="4"/>
      <c r="B687" s="4"/>
      <c r="C687" s="4"/>
      <c r="D687" s="4"/>
      <c r="E687" s="4"/>
    </row>
    <row r="688" ht="15.75" customHeight="1">
      <c r="A688" s="4"/>
      <c r="B688" s="4"/>
      <c r="C688" s="4"/>
      <c r="D688" s="4"/>
      <c r="E688" s="4"/>
    </row>
    <row r="689" ht="15.75" customHeight="1">
      <c r="A689" s="4"/>
      <c r="B689" s="4"/>
      <c r="C689" s="4"/>
      <c r="D689" s="4"/>
      <c r="E689" s="4"/>
    </row>
    <row r="690" ht="15.75" customHeight="1">
      <c r="A690" s="4"/>
      <c r="B690" s="4"/>
      <c r="C690" s="4"/>
      <c r="D690" s="4"/>
      <c r="E690" s="4"/>
    </row>
    <row r="691" ht="15.75" customHeight="1">
      <c r="A691" s="4"/>
      <c r="B691" s="4"/>
      <c r="C691" s="4"/>
      <c r="D691" s="4"/>
      <c r="E691" s="4"/>
    </row>
    <row r="692" ht="15.75" customHeight="1">
      <c r="A692" s="4"/>
      <c r="B692" s="4"/>
      <c r="C692" s="4"/>
      <c r="D692" s="4"/>
      <c r="E692" s="4"/>
    </row>
    <row r="693" ht="15.75" customHeight="1">
      <c r="A693" s="4"/>
      <c r="B693" s="4"/>
      <c r="C693" s="4"/>
      <c r="D693" s="4"/>
      <c r="E693" s="4"/>
    </row>
    <row r="694" ht="15.75" customHeight="1">
      <c r="A694" s="4"/>
      <c r="B694" s="4"/>
      <c r="C694" s="4"/>
      <c r="D694" s="4"/>
      <c r="E694" s="4"/>
    </row>
    <row r="695" ht="15.75" customHeight="1">
      <c r="A695" s="4"/>
      <c r="B695" s="4"/>
      <c r="C695" s="4"/>
      <c r="D695" s="4"/>
      <c r="E695" s="4"/>
    </row>
    <row r="696" ht="15.75" customHeight="1">
      <c r="A696" s="4"/>
      <c r="B696" s="4"/>
      <c r="C696" s="4"/>
      <c r="D696" s="4"/>
      <c r="E696" s="4"/>
    </row>
    <row r="697" ht="15.75" customHeight="1">
      <c r="A697" s="4"/>
      <c r="B697" s="4"/>
      <c r="C697" s="4"/>
      <c r="D697" s="4"/>
      <c r="E697" s="4"/>
    </row>
    <row r="698" ht="15.75" customHeight="1">
      <c r="A698" s="4"/>
      <c r="B698" s="4"/>
      <c r="C698" s="4"/>
      <c r="D698" s="4"/>
      <c r="E698" s="4"/>
    </row>
    <row r="699" ht="15.75" customHeight="1">
      <c r="A699" s="4"/>
      <c r="B699" s="4"/>
      <c r="C699" s="4"/>
      <c r="D699" s="4"/>
      <c r="E699" s="4"/>
    </row>
    <row r="700" ht="15.75" customHeight="1">
      <c r="A700" s="4"/>
      <c r="B700" s="4"/>
      <c r="C700" s="4"/>
      <c r="D700" s="4"/>
      <c r="E700" s="4"/>
    </row>
    <row r="701" ht="15.75" customHeight="1">
      <c r="A701" s="4"/>
      <c r="B701" s="4"/>
      <c r="C701" s="4"/>
      <c r="D701" s="4"/>
      <c r="E701" s="4"/>
    </row>
    <row r="702" ht="15.75" customHeight="1">
      <c r="A702" s="4"/>
      <c r="B702" s="4"/>
      <c r="C702" s="4"/>
      <c r="D702" s="4"/>
      <c r="E702" s="4"/>
    </row>
    <row r="703" ht="15.75" customHeight="1">
      <c r="A703" s="4"/>
      <c r="B703" s="4"/>
      <c r="C703" s="4"/>
      <c r="D703" s="4"/>
      <c r="E703" s="4"/>
    </row>
    <row r="704" ht="15.75" customHeight="1">
      <c r="A704" s="4"/>
      <c r="B704" s="4"/>
      <c r="C704" s="4"/>
      <c r="D704" s="4"/>
      <c r="E704" s="4"/>
    </row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0"/>
    <col customWidth="1" min="2" max="2" width="20.57"/>
    <col customWidth="1" min="3" max="3" width="19.29"/>
    <col customWidth="1" min="4" max="4" width="15.29"/>
    <col customWidth="1" min="5" max="5" width="14.43"/>
    <col customWidth="1" min="6" max="15" width="21.14"/>
    <col customWidth="1" min="17" max="17" width="22.57"/>
    <col customWidth="1" min="18" max="18" width="23.57"/>
    <col customWidth="1" min="20" max="20" width="17.57"/>
    <col customWidth="1" min="21" max="21" width="17.43"/>
    <col customWidth="1" min="22" max="22" width="18.43"/>
    <col customWidth="1" min="23" max="23" width="18.29"/>
    <col customWidth="1" min="24" max="24" width="22.14"/>
    <col customWidth="1" min="25" max="26" width="18.29"/>
    <col customWidth="1" min="28" max="28" width="16.43"/>
    <col customWidth="1" min="29" max="29" width="18.57"/>
    <col customWidth="1" min="32" max="32" width="19.0"/>
    <col customWidth="1" min="35" max="35" width="18.86"/>
    <col customWidth="1" min="38" max="38" width="18.57"/>
    <col customWidth="1" min="41" max="41" width="20.14"/>
    <col customWidth="1" min="44" max="44" width="19.14"/>
    <col customWidth="1" min="47" max="47" width="19.0"/>
    <col customWidth="1" min="50" max="50" width="17.29"/>
    <col customWidth="1" min="53" max="53" width="17.0"/>
    <col customWidth="1" min="56" max="56" width="17.57"/>
    <col customWidth="1" min="59" max="59" width="20.86"/>
    <col customWidth="1" min="62" max="62" width="20.43"/>
    <col customWidth="1" min="65" max="65" width="21.57"/>
    <col customWidth="1" min="68" max="68" width="19.86"/>
    <col customWidth="1" min="71" max="71" width="17.71"/>
    <col customWidth="1" min="74" max="74" width="19.43"/>
    <col customWidth="1" min="77" max="77" width="17.86"/>
    <col customWidth="1" min="80" max="80" width="18.43"/>
    <col customWidth="1" min="83" max="83" width="20.0"/>
    <col customWidth="1" min="84" max="84" width="19.29"/>
    <col customWidth="1" min="86" max="86" width="21.14"/>
    <col customWidth="1" min="89" max="89" width="20.14"/>
    <col customWidth="1" min="92" max="92" width="17.71"/>
    <col customWidth="1" min="95" max="95" width="19.14"/>
    <col customWidth="1" min="98" max="98" width="18.14"/>
    <col customWidth="1" min="101" max="101" width="19.71"/>
    <col customWidth="1" min="104" max="104" width="20.14"/>
    <col customWidth="1" min="107" max="107" width="19.29"/>
    <col customWidth="1" min="110" max="110" width="19.0"/>
    <col customWidth="1" min="113" max="113" width="19.43"/>
    <col customWidth="1" min="116" max="116" width="18.71"/>
  </cols>
  <sheetData>
    <row r="1" ht="15.75" customHeight="1">
      <c r="A1" s="160" t="s">
        <v>63</v>
      </c>
      <c r="B1" s="160" t="s">
        <v>481</v>
      </c>
      <c r="C1" s="160" t="s">
        <v>482</v>
      </c>
      <c r="D1" s="160" t="s">
        <v>483</v>
      </c>
      <c r="E1" s="161" t="s">
        <v>484</v>
      </c>
      <c r="F1" s="162" t="s">
        <v>485</v>
      </c>
      <c r="G1" s="119"/>
      <c r="H1" s="120"/>
      <c r="I1" s="162" t="s">
        <v>486</v>
      </c>
      <c r="J1" s="119"/>
      <c r="K1" s="120"/>
      <c r="L1" s="162" t="s">
        <v>487</v>
      </c>
      <c r="M1" s="119"/>
      <c r="N1" s="120"/>
      <c r="O1" s="162" t="s">
        <v>488</v>
      </c>
      <c r="P1" s="119"/>
      <c r="Q1" s="120"/>
      <c r="R1" s="162" t="s">
        <v>489</v>
      </c>
      <c r="S1" s="119"/>
      <c r="T1" s="120"/>
      <c r="U1" s="162" t="s">
        <v>490</v>
      </c>
      <c r="V1" s="119"/>
      <c r="W1" s="120"/>
      <c r="X1" s="162" t="s">
        <v>491</v>
      </c>
      <c r="Y1" s="119"/>
      <c r="Z1" s="120"/>
      <c r="AA1" s="162" t="s">
        <v>492</v>
      </c>
      <c r="AB1" s="119"/>
      <c r="AC1" s="120"/>
      <c r="AD1" s="162" t="s">
        <v>493</v>
      </c>
      <c r="AE1" s="119"/>
      <c r="AF1" s="120"/>
      <c r="AG1" s="162" t="s">
        <v>494</v>
      </c>
      <c r="AH1" s="119"/>
      <c r="AI1" s="120"/>
      <c r="AJ1" s="162" t="s">
        <v>495</v>
      </c>
      <c r="AK1" s="119"/>
      <c r="AL1" s="120"/>
      <c r="AM1" s="162" t="s">
        <v>496</v>
      </c>
      <c r="AN1" s="119"/>
      <c r="AO1" s="120"/>
      <c r="AP1" s="162" t="s">
        <v>497</v>
      </c>
      <c r="AQ1" s="119"/>
      <c r="AR1" s="120"/>
      <c r="AS1" s="162" t="s">
        <v>498</v>
      </c>
      <c r="AT1" s="119"/>
      <c r="AU1" s="120"/>
      <c r="AV1" s="162" t="s">
        <v>499</v>
      </c>
      <c r="AW1" s="119"/>
      <c r="AX1" s="120"/>
      <c r="AY1" s="162" t="s">
        <v>500</v>
      </c>
      <c r="AZ1" s="119"/>
      <c r="BA1" s="120"/>
      <c r="BB1" s="162" t="s">
        <v>501</v>
      </c>
      <c r="BC1" s="119"/>
      <c r="BD1" s="120"/>
      <c r="BE1" s="162" t="s">
        <v>502</v>
      </c>
      <c r="BF1" s="119"/>
      <c r="BG1" s="120"/>
      <c r="BH1" s="162" t="s">
        <v>503</v>
      </c>
      <c r="BI1" s="119"/>
      <c r="BJ1" s="120"/>
      <c r="BK1" s="162" t="s">
        <v>504</v>
      </c>
      <c r="BL1" s="119"/>
      <c r="BM1" s="120"/>
      <c r="BN1" s="162" t="s">
        <v>505</v>
      </c>
      <c r="BO1" s="119"/>
      <c r="BP1" s="120"/>
      <c r="BQ1" s="162" t="s">
        <v>506</v>
      </c>
      <c r="BR1" s="119"/>
      <c r="BS1" s="120"/>
      <c r="BT1" s="162" t="s">
        <v>507</v>
      </c>
      <c r="BU1" s="119"/>
      <c r="BV1" s="120"/>
      <c r="BW1" s="162" t="s">
        <v>508</v>
      </c>
      <c r="BX1" s="119"/>
      <c r="BY1" s="120"/>
      <c r="BZ1" s="162" t="s">
        <v>509</v>
      </c>
      <c r="CA1" s="119"/>
      <c r="CB1" s="120"/>
      <c r="CC1" s="162" t="s">
        <v>510</v>
      </c>
      <c r="CD1" s="119"/>
      <c r="CE1" s="120"/>
      <c r="CF1" s="162" t="s">
        <v>511</v>
      </c>
      <c r="CG1" s="119"/>
      <c r="CH1" s="120"/>
      <c r="CI1" s="162" t="s">
        <v>512</v>
      </c>
      <c r="CJ1" s="119"/>
      <c r="CK1" s="120"/>
      <c r="CL1" s="162" t="s">
        <v>513</v>
      </c>
      <c r="CM1" s="119"/>
      <c r="CN1" s="120"/>
      <c r="CO1" s="162" t="s">
        <v>514</v>
      </c>
      <c r="CP1" s="119"/>
      <c r="CQ1" s="120"/>
      <c r="CR1" s="162" t="s">
        <v>515</v>
      </c>
      <c r="CS1" s="119"/>
      <c r="CT1" s="120"/>
      <c r="CU1" s="162" t="s">
        <v>516</v>
      </c>
      <c r="CV1" s="119"/>
      <c r="CW1" s="120"/>
      <c r="CX1" s="162" t="s">
        <v>517</v>
      </c>
      <c r="CY1" s="119"/>
      <c r="CZ1" s="120"/>
      <c r="DA1" s="162" t="s">
        <v>518</v>
      </c>
      <c r="DB1" s="119"/>
      <c r="DC1" s="120"/>
      <c r="DD1" s="162" t="s">
        <v>519</v>
      </c>
      <c r="DE1" s="119"/>
      <c r="DF1" s="120"/>
      <c r="DG1" s="162" t="s">
        <v>520</v>
      </c>
      <c r="DH1" s="119"/>
      <c r="DI1" s="120"/>
      <c r="DJ1" s="162" t="s">
        <v>521</v>
      </c>
      <c r="DK1" s="119"/>
      <c r="DL1" s="120"/>
      <c r="DM1" s="163"/>
      <c r="DN1" s="163"/>
      <c r="DO1" s="163"/>
      <c r="DP1" s="163"/>
    </row>
    <row r="2" ht="50.25" customHeight="1">
      <c r="A2" s="160" t="s">
        <v>63</v>
      </c>
      <c r="B2" s="160" t="s">
        <v>481</v>
      </c>
      <c r="C2" s="160" t="s">
        <v>482</v>
      </c>
      <c r="D2" s="160" t="s">
        <v>483</v>
      </c>
      <c r="E2" s="161" t="s">
        <v>484</v>
      </c>
      <c r="F2" s="164" t="s">
        <v>522</v>
      </c>
      <c r="G2" s="164" t="s">
        <v>523</v>
      </c>
      <c r="H2" s="164" t="s">
        <v>524</v>
      </c>
      <c r="I2" s="164" t="s">
        <v>522</v>
      </c>
      <c r="J2" s="164" t="s">
        <v>523</v>
      </c>
      <c r="K2" s="164" t="s">
        <v>524</v>
      </c>
      <c r="L2" s="164" t="s">
        <v>522</v>
      </c>
      <c r="M2" s="164" t="s">
        <v>523</v>
      </c>
      <c r="N2" s="164" t="s">
        <v>524</v>
      </c>
      <c r="O2" s="164" t="s">
        <v>522</v>
      </c>
      <c r="P2" s="164" t="s">
        <v>523</v>
      </c>
      <c r="Q2" s="164" t="s">
        <v>524</v>
      </c>
      <c r="R2" s="164" t="s">
        <v>522</v>
      </c>
      <c r="S2" s="164" t="s">
        <v>523</v>
      </c>
      <c r="T2" s="164" t="s">
        <v>524</v>
      </c>
      <c r="U2" s="164" t="s">
        <v>522</v>
      </c>
      <c r="V2" s="164" t="s">
        <v>523</v>
      </c>
      <c r="W2" s="164" t="s">
        <v>524</v>
      </c>
      <c r="X2" s="164" t="s">
        <v>522</v>
      </c>
      <c r="Y2" s="164" t="s">
        <v>523</v>
      </c>
      <c r="Z2" s="164" t="s">
        <v>524</v>
      </c>
      <c r="AA2" s="164" t="s">
        <v>522</v>
      </c>
      <c r="AB2" s="164" t="s">
        <v>523</v>
      </c>
      <c r="AC2" s="164" t="s">
        <v>524</v>
      </c>
      <c r="AD2" s="164" t="s">
        <v>522</v>
      </c>
      <c r="AE2" s="164" t="s">
        <v>523</v>
      </c>
      <c r="AF2" s="164" t="s">
        <v>524</v>
      </c>
      <c r="AG2" s="164" t="s">
        <v>522</v>
      </c>
      <c r="AH2" s="164" t="s">
        <v>523</v>
      </c>
      <c r="AI2" s="164" t="s">
        <v>524</v>
      </c>
      <c r="AJ2" s="164" t="s">
        <v>522</v>
      </c>
      <c r="AK2" s="164" t="s">
        <v>523</v>
      </c>
      <c r="AL2" s="164" t="s">
        <v>524</v>
      </c>
      <c r="AM2" s="164" t="s">
        <v>522</v>
      </c>
      <c r="AN2" s="164" t="s">
        <v>523</v>
      </c>
      <c r="AO2" s="164" t="s">
        <v>524</v>
      </c>
      <c r="AP2" s="164" t="s">
        <v>522</v>
      </c>
      <c r="AQ2" s="164" t="s">
        <v>523</v>
      </c>
      <c r="AR2" s="164" t="s">
        <v>524</v>
      </c>
      <c r="AS2" s="164" t="s">
        <v>522</v>
      </c>
      <c r="AT2" s="164" t="s">
        <v>523</v>
      </c>
      <c r="AU2" s="164" t="s">
        <v>524</v>
      </c>
      <c r="AV2" s="164" t="s">
        <v>522</v>
      </c>
      <c r="AW2" s="164" t="s">
        <v>523</v>
      </c>
      <c r="AX2" s="164" t="s">
        <v>524</v>
      </c>
      <c r="AY2" s="164" t="s">
        <v>522</v>
      </c>
      <c r="AZ2" s="164" t="s">
        <v>523</v>
      </c>
      <c r="BA2" s="164" t="s">
        <v>524</v>
      </c>
      <c r="BB2" s="164" t="s">
        <v>522</v>
      </c>
      <c r="BC2" s="164" t="s">
        <v>523</v>
      </c>
      <c r="BD2" s="164" t="s">
        <v>524</v>
      </c>
      <c r="BE2" s="164" t="s">
        <v>522</v>
      </c>
      <c r="BF2" s="164" t="s">
        <v>523</v>
      </c>
      <c r="BG2" s="164" t="s">
        <v>524</v>
      </c>
      <c r="BH2" s="164" t="s">
        <v>522</v>
      </c>
      <c r="BI2" s="164" t="s">
        <v>523</v>
      </c>
      <c r="BJ2" s="164" t="s">
        <v>524</v>
      </c>
      <c r="BK2" s="164" t="s">
        <v>522</v>
      </c>
      <c r="BL2" s="164" t="s">
        <v>523</v>
      </c>
      <c r="BM2" s="164" t="s">
        <v>524</v>
      </c>
      <c r="BN2" s="164" t="s">
        <v>522</v>
      </c>
      <c r="BO2" s="164" t="s">
        <v>523</v>
      </c>
      <c r="BP2" s="164" t="s">
        <v>524</v>
      </c>
      <c r="BQ2" s="164" t="s">
        <v>522</v>
      </c>
      <c r="BR2" s="164" t="s">
        <v>523</v>
      </c>
      <c r="BS2" s="164" t="s">
        <v>524</v>
      </c>
      <c r="BT2" s="164" t="s">
        <v>522</v>
      </c>
      <c r="BU2" s="164" t="s">
        <v>523</v>
      </c>
      <c r="BV2" s="164" t="s">
        <v>524</v>
      </c>
      <c r="BW2" s="164" t="s">
        <v>522</v>
      </c>
      <c r="BX2" s="164" t="s">
        <v>523</v>
      </c>
      <c r="BY2" s="164" t="s">
        <v>524</v>
      </c>
      <c r="BZ2" s="164" t="s">
        <v>522</v>
      </c>
      <c r="CA2" s="164" t="s">
        <v>523</v>
      </c>
      <c r="CB2" s="164" t="s">
        <v>524</v>
      </c>
      <c r="CC2" s="164" t="s">
        <v>522</v>
      </c>
      <c r="CD2" s="164" t="s">
        <v>523</v>
      </c>
      <c r="CE2" s="164" t="s">
        <v>524</v>
      </c>
      <c r="CF2" s="164" t="s">
        <v>522</v>
      </c>
      <c r="CG2" s="164" t="s">
        <v>523</v>
      </c>
      <c r="CH2" s="164" t="s">
        <v>524</v>
      </c>
      <c r="CI2" s="164" t="s">
        <v>522</v>
      </c>
      <c r="CJ2" s="164" t="s">
        <v>523</v>
      </c>
      <c r="CK2" s="164" t="s">
        <v>524</v>
      </c>
      <c r="CL2" s="164" t="s">
        <v>522</v>
      </c>
      <c r="CM2" s="164" t="s">
        <v>523</v>
      </c>
      <c r="CN2" s="164" t="s">
        <v>524</v>
      </c>
      <c r="CO2" s="164" t="s">
        <v>522</v>
      </c>
      <c r="CP2" s="164" t="s">
        <v>523</v>
      </c>
      <c r="CQ2" s="164" t="s">
        <v>524</v>
      </c>
      <c r="CR2" s="164" t="s">
        <v>522</v>
      </c>
      <c r="CS2" s="164" t="s">
        <v>523</v>
      </c>
      <c r="CT2" s="164" t="s">
        <v>524</v>
      </c>
      <c r="CU2" s="164" t="s">
        <v>522</v>
      </c>
      <c r="CV2" s="164" t="s">
        <v>523</v>
      </c>
      <c r="CW2" s="164" t="s">
        <v>524</v>
      </c>
      <c r="CX2" s="164" t="s">
        <v>522</v>
      </c>
      <c r="CY2" s="164" t="s">
        <v>523</v>
      </c>
      <c r="CZ2" s="164" t="s">
        <v>524</v>
      </c>
      <c r="DA2" s="164" t="s">
        <v>522</v>
      </c>
      <c r="DB2" s="164" t="s">
        <v>523</v>
      </c>
      <c r="DC2" s="164" t="s">
        <v>524</v>
      </c>
      <c r="DD2" s="164" t="s">
        <v>522</v>
      </c>
      <c r="DE2" s="164" t="s">
        <v>523</v>
      </c>
      <c r="DF2" s="164" t="s">
        <v>524</v>
      </c>
      <c r="DG2" s="164" t="s">
        <v>522</v>
      </c>
      <c r="DH2" s="164" t="s">
        <v>523</v>
      </c>
      <c r="DI2" s="164" t="s">
        <v>524</v>
      </c>
      <c r="DJ2" s="164" t="s">
        <v>522</v>
      </c>
      <c r="DK2" s="164" t="s">
        <v>523</v>
      </c>
      <c r="DL2" s="164" t="s">
        <v>524</v>
      </c>
      <c r="DM2" s="51"/>
      <c r="DN2" s="51"/>
      <c r="DO2" s="51"/>
      <c r="DP2" s="51"/>
    </row>
    <row r="3" ht="15.75" customHeight="1">
      <c r="A3" s="165">
        <v>1.0</v>
      </c>
      <c r="B3" s="166" t="s">
        <v>525</v>
      </c>
      <c r="C3" s="165" t="s">
        <v>526</v>
      </c>
      <c r="D3" s="165">
        <v>393257.0</v>
      </c>
      <c r="E3" s="165">
        <v>5333.0</v>
      </c>
      <c r="F3" s="167">
        <v>74966.0</v>
      </c>
      <c r="G3" s="168" t="s">
        <v>527</v>
      </c>
      <c r="H3" s="167">
        <v>37590.0</v>
      </c>
      <c r="I3" s="167">
        <v>897.0</v>
      </c>
      <c r="J3" s="168" t="str">
        <f t="shared" ref="J3:J46" si="1">IF(I3&gt;=E3,"Tercapai","Tidak Tercapai")</f>
        <v>Tidak Tercapai</v>
      </c>
      <c r="K3" s="167">
        <v>0.0</v>
      </c>
      <c r="L3" s="167">
        <v>0.0</v>
      </c>
      <c r="M3" s="168" t="str">
        <f t="shared" ref="M3:M46" si="2">IF(L3&gt;=E3,"Tercapai","Tidak Tercapai")</f>
        <v>Tidak Tercapai</v>
      </c>
      <c r="N3" s="167">
        <v>0.0</v>
      </c>
      <c r="O3" s="165">
        <v>2258.0</v>
      </c>
      <c r="P3" s="168" t="str">
        <f t="shared" ref="P3:P46" si="3">IF(O3&gt;=E3,"Tercapai","Tidak Tercapai")</f>
        <v>Tidak Tercapai</v>
      </c>
      <c r="Q3" s="169">
        <v>36.0</v>
      </c>
      <c r="R3" s="165">
        <v>1958.0</v>
      </c>
      <c r="S3" s="170" t="str">
        <f t="shared" ref="S3:S46" si="4">IF(R3&gt;=E3,"Tercapai","Tidak Tercapai")</f>
        <v>Tidak Tercapai</v>
      </c>
      <c r="T3" s="169">
        <v>37.0</v>
      </c>
      <c r="U3" s="171">
        <v>2296.0</v>
      </c>
      <c r="V3" s="170" t="str">
        <f t="shared" ref="V3:V46" si="5">IF(U3&gt;=R3,"Tercapai","Tidak Tercapai")</f>
        <v>Tercapai</v>
      </c>
      <c r="W3" s="172">
        <v>32.0</v>
      </c>
      <c r="X3" s="172">
        <v>2331.0</v>
      </c>
      <c r="Y3" s="173" t="str">
        <f t="shared" ref="Y3:Y46" si="6">IF(X3&gt;=E3,"Tercapai","Tidak Tercapai")</f>
        <v>Tidak Tercapai</v>
      </c>
      <c r="Z3" s="172">
        <v>9.0</v>
      </c>
      <c r="AA3" s="174">
        <v>2961.0</v>
      </c>
      <c r="AB3" s="175" t="str">
        <f t="shared" ref="AB3:AB46" si="7">IF(AA3&gt;=E3,"Tercapai","Tidak Tercapai")</f>
        <v>Tidak Tercapai</v>
      </c>
      <c r="AC3" s="174">
        <v>52.0</v>
      </c>
      <c r="AD3" s="174">
        <v>351.0</v>
      </c>
      <c r="AE3" s="175" t="str">
        <f t="shared" ref="AE3:AE46" si="8">IF(AD3&gt;=E3,"Tercapai","Tidak Tercapai")</f>
        <v>Tidak Tercapai</v>
      </c>
      <c r="AF3" s="174">
        <v>0.0</v>
      </c>
      <c r="AG3" s="174">
        <v>137.0</v>
      </c>
      <c r="AH3" s="175" t="str">
        <f t="shared" ref="AH3:AH46" si="9">IF(AG3&gt;=E3,"Tercapai","Tidak Tercapai")</f>
        <v>Tidak Tercapai</v>
      </c>
      <c r="AI3" s="174">
        <v>1.0</v>
      </c>
      <c r="AJ3" s="174">
        <v>4002.0</v>
      </c>
      <c r="AK3" s="175" t="str">
        <f t="shared" ref="AK3:AK46" si="10">IF(AJ3&gt;=E3,"Tercapai","Tidak Tercapai")</f>
        <v>Tidak Tercapai</v>
      </c>
      <c r="AL3" s="174">
        <v>15.0</v>
      </c>
      <c r="AM3" s="174">
        <v>1011.0</v>
      </c>
      <c r="AN3" s="175" t="str">
        <f t="shared" ref="AN3:AN46" si="11">IF(AM3&gt;=E3,"Tercapai","Tidak Tercapai")</f>
        <v>Tidak Tercapai</v>
      </c>
      <c r="AO3" s="174">
        <v>74.0</v>
      </c>
      <c r="AP3" s="174">
        <v>3461.0</v>
      </c>
      <c r="AQ3" s="175" t="str">
        <f t="shared" ref="AQ3:AQ46" si="12">IF(AP3&gt;=E3,"Tercapai","Tidak Tercapai")</f>
        <v>Tidak Tercapai</v>
      </c>
      <c r="AR3" s="174">
        <v>28.0</v>
      </c>
      <c r="AS3" s="174">
        <v>2517.0</v>
      </c>
      <c r="AT3" s="175" t="str">
        <f t="shared" ref="AT3:AT46" si="13">IF(AS3&gt;=E3,"Tercapai","Tidak Tercapai")</f>
        <v>Tidak Tercapai</v>
      </c>
      <c r="AU3" s="174">
        <v>19.0</v>
      </c>
      <c r="AV3" s="167">
        <v>3113.0</v>
      </c>
      <c r="AW3" s="175" t="str">
        <f t="shared" ref="AW3:AW46" si="14">IF(AV3&gt;=E3,"Tercapai","Tidak Tercapai")</f>
        <v>Tidak Tercapai</v>
      </c>
      <c r="AX3" s="174">
        <v>53.0</v>
      </c>
      <c r="AY3" s="174">
        <v>565.0</v>
      </c>
      <c r="AZ3" s="175" t="str">
        <f t="shared" ref="AZ3:AZ46" si="15">IF(AY3&gt;=E3,"Tercapai","Tidak Tercapai")</f>
        <v>Tidak Tercapai</v>
      </c>
      <c r="BA3" s="174">
        <v>1.0</v>
      </c>
      <c r="BB3" s="176">
        <v>1439.0</v>
      </c>
      <c r="BC3" s="175" t="str">
        <f t="shared" ref="BC3:BC46" si="16">IF(BB3&gt;=E3,"Tercapai","Tidak Tercapai")</f>
        <v>Tidak Tercapai</v>
      </c>
      <c r="BD3" s="174">
        <v>0.0</v>
      </c>
      <c r="BE3" s="174">
        <v>2267.0</v>
      </c>
      <c r="BF3" s="175" t="str">
        <f t="shared" ref="BF3:BF46" si="17">IF(BE3&gt;=E3,"Tercapai","Tidak Tercapai")</f>
        <v>Tidak Tercapai</v>
      </c>
      <c r="BG3" s="167">
        <v>38.0</v>
      </c>
      <c r="BH3" s="174">
        <v>2014.0</v>
      </c>
      <c r="BI3" s="175" t="str">
        <f t="shared" ref="BI3:BI46" si="18">IF(BH3&gt;=E3,"Tercapai","Tidak Tercapai")</f>
        <v>Tidak Tercapai</v>
      </c>
      <c r="BJ3" s="174">
        <v>23.0</v>
      </c>
      <c r="BK3" s="174">
        <v>1960.0</v>
      </c>
      <c r="BL3" s="175" t="str">
        <f t="shared" ref="BL3:BL46" si="19">IF(BK3&gt;=E3,"Tercapai","Tidak Tercapai")</f>
        <v>Tidak Tercapai</v>
      </c>
      <c r="BM3" s="174">
        <v>27.0</v>
      </c>
      <c r="BN3" s="174">
        <v>973.0</v>
      </c>
      <c r="BO3" s="175" t="str">
        <f t="shared" ref="BO3:BO46" si="20">IF(BN3&gt;=E3,"Tercapai","Tidak Tercapai")</f>
        <v>Tidak Tercapai</v>
      </c>
      <c r="BP3" s="174">
        <v>18.0</v>
      </c>
      <c r="BQ3" s="174">
        <v>891.0</v>
      </c>
      <c r="BR3" s="175" t="str">
        <f t="shared" ref="BR3:BR46" si="21">IF(BQ3&gt;=E3,"Tercapai","Tidak Tercapai")</f>
        <v>Tidak Tercapai</v>
      </c>
      <c r="BS3" s="174">
        <v>33.0</v>
      </c>
      <c r="BT3" s="174">
        <v>1133.0</v>
      </c>
      <c r="BU3" s="175" t="str">
        <f t="shared" ref="BU3:BU46" si="22">IF(BT3&gt;=E3,"Tercapai","Tidak Tercapai")</f>
        <v>Tidak Tercapai</v>
      </c>
      <c r="BV3" s="177">
        <v>38.124</v>
      </c>
      <c r="BW3" s="174">
        <v>2.0</v>
      </c>
      <c r="BX3" s="175" t="str">
        <f t="shared" ref="BX3:BX46" si="23">IF(BW3&gt;=E3,"Tercapai","Tidak Tercapai")</f>
        <v>Tidak Tercapai</v>
      </c>
      <c r="BY3" s="174">
        <v>1.0</v>
      </c>
      <c r="BZ3" s="174">
        <v>1895.0</v>
      </c>
      <c r="CA3" s="175" t="str">
        <f t="shared" ref="CA3:CA46" si="24">IF(BZ3&gt;=E3,"Tercapai","Tidak Tercapai")</f>
        <v>Tidak Tercapai</v>
      </c>
      <c r="CB3" s="174">
        <v>703.0</v>
      </c>
      <c r="CC3" s="174">
        <v>3366.0</v>
      </c>
      <c r="CD3" s="175" t="str">
        <f t="shared" ref="CD3:CD46" si="25">IF(CC3&gt;=E3,"Tercapai","Tidak Tercapai")</f>
        <v>Tidak Tercapai</v>
      </c>
      <c r="CE3" s="174">
        <v>18.0</v>
      </c>
      <c r="CF3" s="174">
        <v>1359.0</v>
      </c>
      <c r="CG3" s="175" t="str">
        <f t="shared" ref="CG3:CG46" si="26">IF(CF3&gt;=E3,"Tercapai","Tidak Tercapai")</f>
        <v>Tidak Tercapai</v>
      </c>
      <c r="CH3" s="174">
        <v>22.0</v>
      </c>
      <c r="CI3" s="174">
        <v>1837.0</v>
      </c>
      <c r="CJ3" s="175" t="str">
        <f t="shared" ref="CJ3:CJ46" si="27">IF(CI3&gt;=E3,"Tercapai","Tidak Tercapai")</f>
        <v>Tidak Tercapai</v>
      </c>
      <c r="CK3" s="174">
        <v>52.0</v>
      </c>
      <c r="CL3" s="174">
        <v>498.0</v>
      </c>
      <c r="CM3" s="175" t="str">
        <f t="shared" ref="CM3:CM46" si="28">IF(CL3&gt;=E3,"Tercapai","Tidak Tercapai")</f>
        <v>Tidak Tercapai</v>
      </c>
      <c r="CN3" s="174">
        <v>12.0</v>
      </c>
      <c r="CO3" s="174">
        <v>6.0</v>
      </c>
      <c r="CP3" s="175" t="str">
        <f t="shared" ref="CP3:CP46" si="29">IF(CO3&gt;=E3,"Tercapai","Tidak Tercapai")</f>
        <v>Tidak Tercapai</v>
      </c>
      <c r="CQ3" s="174">
        <v>0.0</v>
      </c>
      <c r="CR3" s="174">
        <v>1.0</v>
      </c>
      <c r="CS3" s="175" t="str">
        <f t="shared" ref="CS3:CS46" si="30">IF(CR3&gt;=E3,"Tercapai","Tidak Tercapai")</f>
        <v>Tidak Tercapai</v>
      </c>
      <c r="CT3" s="174">
        <v>1.0</v>
      </c>
      <c r="CU3" s="174">
        <v>1154.0</v>
      </c>
      <c r="CV3" s="175" t="str">
        <f t="shared" ref="CV3:CV46" si="31">IF(CU3&gt;=E3,"Tercapai","Tidak Tercapai")</f>
        <v>Tidak Tercapai</v>
      </c>
      <c r="CW3" s="174">
        <v>18.0</v>
      </c>
      <c r="CX3" s="174">
        <v>6591.0</v>
      </c>
      <c r="CY3" s="175" t="str">
        <f t="shared" ref="CY3:CY46" si="32">IF(CX3&gt;=E3,"Tercapai","Tidak Tercapai")</f>
        <v>Tercapai</v>
      </c>
      <c r="CZ3" s="174">
        <v>64.0</v>
      </c>
      <c r="DA3" s="174">
        <v>2851.0</v>
      </c>
      <c r="DB3" s="175" t="str">
        <f t="shared" ref="DB3:DB46" si="33">IF(DA3&gt;=E3,"Tercapai","Tidak Tercapai")</f>
        <v>Tidak Tercapai</v>
      </c>
      <c r="DC3" s="174">
        <v>32.0</v>
      </c>
      <c r="DD3" s="174">
        <v>3315.0</v>
      </c>
      <c r="DE3" s="175" t="str">
        <f t="shared" ref="DE3:DE46" si="34">IF(DD3&gt;=E3,"Tercapai","Tidak Tercapai")</f>
        <v>Tidak Tercapai</v>
      </c>
      <c r="DF3" s="174">
        <v>55.0</v>
      </c>
      <c r="DG3" s="174">
        <v>3598.0</v>
      </c>
      <c r="DH3" s="175" t="str">
        <f t="shared" ref="DH3:DH46" si="35">IF(DG3&gt;=E3,"Tercapai","Tidak Tercapai")</f>
        <v>Tidak Tercapai</v>
      </c>
      <c r="DI3" s="174">
        <v>98.0</v>
      </c>
      <c r="DJ3" s="51"/>
      <c r="DK3" s="51"/>
      <c r="DL3" s="51"/>
      <c r="DM3" s="51"/>
      <c r="DN3" s="51"/>
      <c r="DO3" s="51"/>
      <c r="DP3" s="51"/>
    </row>
    <row r="4" ht="15.75" customHeight="1">
      <c r="A4" s="165">
        <v>2.0</v>
      </c>
      <c r="B4" s="166" t="s">
        <v>528</v>
      </c>
      <c r="C4" s="165" t="s">
        <v>529</v>
      </c>
      <c r="D4" s="165">
        <v>400577.0</v>
      </c>
      <c r="E4" s="165">
        <v>5041.0</v>
      </c>
      <c r="F4" s="167">
        <v>85668.0</v>
      </c>
      <c r="G4" s="168" t="s">
        <v>527</v>
      </c>
      <c r="H4" s="167">
        <v>47581.0</v>
      </c>
      <c r="I4" s="167">
        <v>429.0</v>
      </c>
      <c r="J4" s="168" t="str">
        <f t="shared" si="1"/>
        <v>Tidak Tercapai</v>
      </c>
      <c r="K4" s="167">
        <v>1.0</v>
      </c>
      <c r="L4" s="167">
        <v>0.0</v>
      </c>
      <c r="M4" s="168" t="str">
        <f t="shared" si="2"/>
        <v>Tidak Tercapai</v>
      </c>
      <c r="N4" s="167">
        <v>0.0</v>
      </c>
      <c r="O4" s="165">
        <v>3144.0</v>
      </c>
      <c r="P4" s="168" t="str">
        <f t="shared" si="3"/>
        <v>Tidak Tercapai</v>
      </c>
      <c r="Q4" s="169">
        <v>0.0</v>
      </c>
      <c r="R4" s="165">
        <v>3480.0</v>
      </c>
      <c r="S4" s="170" t="str">
        <f t="shared" si="4"/>
        <v>Tidak Tercapai</v>
      </c>
      <c r="T4" s="169">
        <v>21.0</v>
      </c>
      <c r="U4" s="171">
        <v>3275.0</v>
      </c>
      <c r="V4" s="170" t="str">
        <f t="shared" si="5"/>
        <v>Tidak Tercapai</v>
      </c>
      <c r="W4" s="172">
        <v>2.0</v>
      </c>
      <c r="X4" s="172">
        <v>3965.0</v>
      </c>
      <c r="Y4" s="173" t="str">
        <f t="shared" si="6"/>
        <v>Tidak Tercapai</v>
      </c>
      <c r="Z4" s="172">
        <v>15.0</v>
      </c>
      <c r="AA4" s="174">
        <v>3884.0</v>
      </c>
      <c r="AB4" s="175" t="str">
        <f t="shared" si="7"/>
        <v>Tidak Tercapai</v>
      </c>
      <c r="AC4" s="174">
        <v>0.0</v>
      </c>
      <c r="AD4" s="174">
        <v>2405.0</v>
      </c>
      <c r="AE4" s="175" t="str">
        <f t="shared" si="8"/>
        <v>Tidak Tercapai</v>
      </c>
      <c r="AF4" s="174">
        <v>0.0</v>
      </c>
      <c r="AG4" s="174">
        <v>2318.0</v>
      </c>
      <c r="AH4" s="175" t="str">
        <f t="shared" si="9"/>
        <v>Tidak Tercapai</v>
      </c>
      <c r="AI4" s="174">
        <v>0.0</v>
      </c>
      <c r="AJ4" s="174">
        <v>3075.0</v>
      </c>
      <c r="AK4" s="175" t="str">
        <f t="shared" si="10"/>
        <v>Tidak Tercapai</v>
      </c>
      <c r="AL4" s="174">
        <v>0.0</v>
      </c>
      <c r="AM4" s="174">
        <v>1814.0</v>
      </c>
      <c r="AN4" s="175" t="str">
        <f t="shared" si="11"/>
        <v>Tidak Tercapai</v>
      </c>
      <c r="AO4" s="174">
        <v>24.0</v>
      </c>
      <c r="AP4" s="174">
        <v>5686.0</v>
      </c>
      <c r="AQ4" s="175" t="str">
        <f t="shared" si="12"/>
        <v>Tercapai</v>
      </c>
      <c r="AR4" s="174">
        <v>9.0</v>
      </c>
      <c r="AS4" s="174">
        <v>3770.0</v>
      </c>
      <c r="AT4" s="175" t="str">
        <f t="shared" si="13"/>
        <v>Tidak Tercapai</v>
      </c>
      <c r="AU4" s="174">
        <v>19.0</v>
      </c>
      <c r="AV4" s="167">
        <v>3055.0</v>
      </c>
      <c r="AW4" s="175" t="str">
        <f t="shared" si="14"/>
        <v>Tidak Tercapai</v>
      </c>
      <c r="AX4" s="174">
        <v>9.0</v>
      </c>
      <c r="AY4" s="174">
        <v>2051.0</v>
      </c>
      <c r="AZ4" s="175" t="str">
        <f t="shared" si="15"/>
        <v>Tidak Tercapai</v>
      </c>
      <c r="BA4" s="174">
        <v>4.0</v>
      </c>
      <c r="BB4" s="178">
        <v>786.0</v>
      </c>
      <c r="BC4" s="175" t="str">
        <f t="shared" si="16"/>
        <v>Tidak Tercapai</v>
      </c>
      <c r="BD4" s="174">
        <v>2.0</v>
      </c>
      <c r="BE4" s="179">
        <v>3272.0</v>
      </c>
      <c r="BF4" s="175" t="str">
        <f t="shared" si="17"/>
        <v>Tidak Tercapai</v>
      </c>
      <c r="BG4" s="167">
        <v>8.0</v>
      </c>
      <c r="BH4" s="179">
        <v>3669.0</v>
      </c>
      <c r="BI4" s="175" t="str">
        <f t="shared" si="18"/>
        <v>Tidak Tercapai</v>
      </c>
      <c r="BJ4" s="179">
        <v>7.0</v>
      </c>
      <c r="BK4" s="179">
        <v>3262.0</v>
      </c>
      <c r="BL4" s="175" t="str">
        <f t="shared" si="19"/>
        <v>Tidak Tercapai</v>
      </c>
      <c r="BM4" s="179">
        <v>16.0</v>
      </c>
      <c r="BN4" s="179">
        <v>2892.0</v>
      </c>
      <c r="BO4" s="175" t="str">
        <f t="shared" si="20"/>
        <v>Tidak Tercapai</v>
      </c>
      <c r="BP4" s="179">
        <v>13.0</v>
      </c>
      <c r="BQ4" s="179">
        <v>2233.0</v>
      </c>
      <c r="BR4" s="175" t="str">
        <f t="shared" si="21"/>
        <v>Tidak Tercapai</v>
      </c>
      <c r="BS4" s="179">
        <v>15.0</v>
      </c>
      <c r="BT4" s="179">
        <v>2513.0</v>
      </c>
      <c r="BU4" s="175" t="str">
        <f t="shared" si="22"/>
        <v>Tidak Tercapai</v>
      </c>
      <c r="BV4" s="180">
        <v>47.759</v>
      </c>
      <c r="BW4" s="179">
        <v>0.0</v>
      </c>
      <c r="BX4" s="175" t="str">
        <f t="shared" si="23"/>
        <v>Tidak Tercapai</v>
      </c>
      <c r="BY4" s="179">
        <v>0.0</v>
      </c>
      <c r="BZ4" s="179">
        <v>2413.0</v>
      </c>
      <c r="CA4" s="175" t="str">
        <f t="shared" si="24"/>
        <v>Tidak Tercapai</v>
      </c>
      <c r="CB4" s="179">
        <v>1523.0</v>
      </c>
      <c r="CC4" s="179">
        <v>4049.0</v>
      </c>
      <c r="CD4" s="175" t="str">
        <f t="shared" si="25"/>
        <v>Tidak Tercapai</v>
      </c>
      <c r="CE4" s="179">
        <v>8.0</v>
      </c>
      <c r="CF4" s="179">
        <v>1780.0</v>
      </c>
      <c r="CG4" s="175" t="str">
        <f t="shared" si="26"/>
        <v>Tidak Tercapai</v>
      </c>
      <c r="CH4" s="179">
        <v>2.0</v>
      </c>
      <c r="CI4" s="179">
        <v>3128.0</v>
      </c>
      <c r="CJ4" s="175" t="str">
        <f t="shared" si="27"/>
        <v>Tidak Tercapai</v>
      </c>
      <c r="CK4" s="179">
        <v>12.0</v>
      </c>
      <c r="CL4" s="179">
        <v>634.0</v>
      </c>
      <c r="CM4" s="175" t="str">
        <f t="shared" si="28"/>
        <v>Tidak Tercapai</v>
      </c>
      <c r="CN4" s="179">
        <v>2.0</v>
      </c>
      <c r="CO4" s="179">
        <v>2.0</v>
      </c>
      <c r="CP4" s="175" t="str">
        <f t="shared" si="29"/>
        <v>Tidak Tercapai</v>
      </c>
      <c r="CQ4" s="179">
        <v>1.0</v>
      </c>
      <c r="CR4" s="179">
        <v>0.0</v>
      </c>
      <c r="CS4" s="175" t="str">
        <f t="shared" si="30"/>
        <v>Tidak Tercapai</v>
      </c>
      <c r="CT4" s="179">
        <v>0.0</v>
      </c>
      <c r="CU4" s="179">
        <v>789.0</v>
      </c>
      <c r="CV4" s="175" t="str">
        <f t="shared" si="31"/>
        <v>Tidak Tercapai</v>
      </c>
      <c r="CW4" s="179">
        <v>11.0</v>
      </c>
      <c r="CX4" s="179">
        <v>7150.0</v>
      </c>
      <c r="CY4" s="175" t="str">
        <f t="shared" si="32"/>
        <v>Tercapai</v>
      </c>
      <c r="CZ4" s="179">
        <v>24.0</v>
      </c>
      <c r="DA4" s="179">
        <v>2175.0</v>
      </c>
      <c r="DB4" s="175" t="str">
        <f t="shared" si="33"/>
        <v>Tidak Tercapai</v>
      </c>
      <c r="DC4" s="179">
        <v>8.0</v>
      </c>
      <c r="DD4" s="179">
        <v>3156.0</v>
      </c>
      <c r="DE4" s="175" t="str">
        <f t="shared" si="34"/>
        <v>Tidak Tercapai</v>
      </c>
      <c r="DF4" s="179">
        <v>15.0</v>
      </c>
      <c r="DG4" s="179">
        <v>2260.0</v>
      </c>
      <c r="DH4" s="175" t="str">
        <f t="shared" si="35"/>
        <v>Tidak Tercapai</v>
      </c>
      <c r="DI4" s="179">
        <v>6.0</v>
      </c>
      <c r="DJ4" s="51"/>
      <c r="DK4" s="51"/>
      <c r="DL4" s="51"/>
      <c r="DM4" s="51"/>
      <c r="DN4" s="51"/>
      <c r="DO4" s="51"/>
      <c r="DP4" s="51"/>
    </row>
    <row r="5" ht="15.75" customHeight="1">
      <c r="A5" s="165">
        <v>3.0</v>
      </c>
      <c r="B5" s="166" t="s">
        <v>530</v>
      </c>
      <c r="C5" s="165" t="s">
        <v>529</v>
      </c>
      <c r="D5" s="165">
        <v>310580.0</v>
      </c>
      <c r="E5" s="165">
        <v>4295.0</v>
      </c>
      <c r="F5" s="181">
        <v>42991.0</v>
      </c>
      <c r="G5" s="168" t="s">
        <v>527</v>
      </c>
      <c r="H5" s="181">
        <v>23222.0</v>
      </c>
      <c r="I5" s="181">
        <v>162.0</v>
      </c>
      <c r="J5" s="168" t="str">
        <f t="shared" si="1"/>
        <v>Tidak Tercapai</v>
      </c>
      <c r="K5" s="181">
        <v>24.0</v>
      </c>
      <c r="L5" s="181">
        <v>0.0</v>
      </c>
      <c r="M5" s="168" t="str">
        <f t="shared" si="2"/>
        <v>Tidak Tercapai</v>
      </c>
      <c r="N5" s="181">
        <v>0.0</v>
      </c>
      <c r="O5" s="165">
        <v>1680.0</v>
      </c>
      <c r="P5" s="168" t="str">
        <f t="shared" si="3"/>
        <v>Tidak Tercapai</v>
      </c>
      <c r="Q5" s="169">
        <v>26.0</v>
      </c>
      <c r="R5" s="165">
        <v>2107.0</v>
      </c>
      <c r="S5" s="170" t="str">
        <f t="shared" si="4"/>
        <v>Tidak Tercapai</v>
      </c>
      <c r="T5" s="169">
        <v>8.0</v>
      </c>
      <c r="U5" s="171">
        <v>2347.0</v>
      </c>
      <c r="V5" s="170" t="str">
        <f t="shared" si="5"/>
        <v>Tercapai</v>
      </c>
      <c r="W5" s="172">
        <v>21.0</v>
      </c>
      <c r="X5" s="182">
        <v>2880.0</v>
      </c>
      <c r="Y5" s="173" t="str">
        <f t="shared" si="6"/>
        <v>Tidak Tercapai</v>
      </c>
      <c r="Z5" s="172">
        <v>23.0</v>
      </c>
      <c r="AA5" s="174">
        <v>3405.0</v>
      </c>
      <c r="AB5" s="175" t="str">
        <f t="shared" si="7"/>
        <v>Tidak Tercapai</v>
      </c>
      <c r="AC5" s="174">
        <v>39.0</v>
      </c>
      <c r="AD5" s="179">
        <v>1192.0</v>
      </c>
      <c r="AE5" s="175" t="str">
        <f t="shared" si="8"/>
        <v>Tidak Tercapai</v>
      </c>
      <c r="AF5" s="174">
        <v>0.0</v>
      </c>
      <c r="AG5" s="174">
        <v>801.0</v>
      </c>
      <c r="AH5" s="175" t="str">
        <f t="shared" si="9"/>
        <v>Tidak Tercapai</v>
      </c>
      <c r="AI5" s="174">
        <v>0.0</v>
      </c>
      <c r="AJ5" s="179">
        <v>3112.0</v>
      </c>
      <c r="AK5" s="175" t="str">
        <f t="shared" si="10"/>
        <v>Tidak Tercapai</v>
      </c>
      <c r="AL5" s="179">
        <v>4.0</v>
      </c>
      <c r="AM5" s="179">
        <v>2946.0</v>
      </c>
      <c r="AN5" s="175" t="str">
        <f t="shared" si="11"/>
        <v>Tidak Tercapai</v>
      </c>
      <c r="AO5" s="179">
        <v>3.0</v>
      </c>
      <c r="AP5" s="174">
        <v>3616.0</v>
      </c>
      <c r="AQ5" s="175" t="str">
        <f t="shared" si="12"/>
        <v>Tidak Tercapai</v>
      </c>
      <c r="AR5" s="174">
        <v>4.0</v>
      </c>
      <c r="AS5" s="174">
        <v>3972.0</v>
      </c>
      <c r="AT5" s="175" t="str">
        <f t="shared" si="13"/>
        <v>Tidak Tercapai</v>
      </c>
      <c r="AU5" s="174">
        <v>26.0</v>
      </c>
      <c r="AV5" s="167">
        <v>4526.0</v>
      </c>
      <c r="AW5" s="175" t="str">
        <f t="shared" si="14"/>
        <v>Tercapai</v>
      </c>
      <c r="AX5" s="174">
        <v>14.0</v>
      </c>
      <c r="AY5" s="174">
        <v>1331.0</v>
      </c>
      <c r="AZ5" s="175" t="str">
        <f t="shared" si="15"/>
        <v>Tidak Tercapai</v>
      </c>
      <c r="BA5" s="174">
        <v>9.0</v>
      </c>
      <c r="BB5" s="178">
        <v>1590.0</v>
      </c>
      <c r="BC5" s="175" t="str">
        <f t="shared" si="16"/>
        <v>Tidak Tercapai</v>
      </c>
      <c r="BD5" s="174">
        <v>1.0</v>
      </c>
      <c r="BE5" s="179">
        <v>4314.0</v>
      </c>
      <c r="BF5" s="175" t="str">
        <f t="shared" si="17"/>
        <v>Tercapai</v>
      </c>
      <c r="BG5" s="167">
        <v>23.0</v>
      </c>
      <c r="BH5" s="179">
        <v>4678.0</v>
      </c>
      <c r="BI5" s="175" t="str">
        <f t="shared" si="18"/>
        <v>Tercapai</v>
      </c>
      <c r="BJ5" s="179">
        <v>16.0</v>
      </c>
      <c r="BK5" s="179">
        <v>4371.0</v>
      </c>
      <c r="BL5" s="175" t="str">
        <f t="shared" si="19"/>
        <v>Tercapai</v>
      </c>
      <c r="BM5" s="179">
        <v>25.0</v>
      </c>
      <c r="BN5" s="179">
        <v>2264.0</v>
      </c>
      <c r="BO5" s="175" t="str">
        <f t="shared" si="20"/>
        <v>Tidak Tercapai</v>
      </c>
      <c r="BP5" s="179">
        <v>12.0</v>
      </c>
      <c r="BQ5" s="179">
        <v>1919.0</v>
      </c>
      <c r="BR5" s="175" t="str">
        <f t="shared" si="21"/>
        <v>Tidak Tercapai</v>
      </c>
      <c r="BS5" s="179">
        <v>8.0</v>
      </c>
      <c r="BT5" s="179">
        <v>1511.0</v>
      </c>
      <c r="BU5" s="175" t="str">
        <f t="shared" si="22"/>
        <v>Tidak Tercapai</v>
      </c>
      <c r="BV5" s="180">
        <v>23.576</v>
      </c>
      <c r="BW5" s="179">
        <v>80.0</v>
      </c>
      <c r="BX5" s="175" t="str">
        <f t="shared" si="23"/>
        <v>Tidak Tercapai</v>
      </c>
      <c r="BY5" s="179">
        <v>0.0</v>
      </c>
      <c r="BZ5" s="179">
        <v>2308.0</v>
      </c>
      <c r="CA5" s="175" t="str">
        <f t="shared" si="24"/>
        <v>Tidak Tercapai</v>
      </c>
      <c r="CB5" s="179">
        <v>528.0</v>
      </c>
      <c r="CC5" s="179">
        <v>4389.0</v>
      </c>
      <c r="CD5" s="175" t="str">
        <f t="shared" si="25"/>
        <v>Tercapai</v>
      </c>
      <c r="CE5" s="179">
        <v>27.0</v>
      </c>
      <c r="CF5" s="179">
        <v>1841.0</v>
      </c>
      <c r="CG5" s="175" t="str">
        <f t="shared" si="26"/>
        <v>Tidak Tercapai</v>
      </c>
      <c r="CH5" s="179">
        <v>7.0</v>
      </c>
      <c r="CI5" s="179">
        <v>4346.0</v>
      </c>
      <c r="CJ5" s="175" t="str">
        <f t="shared" si="27"/>
        <v>Tercapai</v>
      </c>
      <c r="CK5" s="179">
        <v>21.0</v>
      </c>
      <c r="CL5" s="179">
        <v>2392.0</v>
      </c>
      <c r="CM5" s="175" t="str">
        <f t="shared" si="28"/>
        <v>Tidak Tercapai</v>
      </c>
      <c r="CN5" s="179">
        <v>7.0</v>
      </c>
      <c r="CO5" s="179">
        <v>392.0</v>
      </c>
      <c r="CP5" s="175" t="str">
        <f t="shared" si="29"/>
        <v>Tidak Tercapai</v>
      </c>
      <c r="CQ5" s="179">
        <v>0.0</v>
      </c>
      <c r="CR5" s="179">
        <v>11.0</v>
      </c>
      <c r="CS5" s="175" t="str">
        <f t="shared" si="30"/>
        <v>Tidak Tercapai</v>
      </c>
      <c r="CT5" s="179">
        <v>0.0</v>
      </c>
      <c r="CU5" s="179">
        <v>1184.0</v>
      </c>
      <c r="CV5" s="175" t="str">
        <f t="shared" si="31"/>
        <v>Tidak Tercapai</v>
      </c>
      <c r="CW5" s="179">
        <v>2.0</v>
      </c>
      <c r="CX5" s="179">
        <v>5913.0</v>
      </c>
      <c r="CY5" s="175" t="str">
        <f t="shared" si="32"/>
        <v>Tercapai</v>
      </c>
      <c r="CZ5" s="179">
        <v>40.0</v>
      </c>
      <c r="DA5" s="179">
        <v>2373.0</v>
      </c>
      <c r="DB5" s="175" t="str">
        <f t="shared" si="33"/>
        <v>Tidak Tercapai</v>
      </c>
      <c r="DC5" s="179">
        <v>15.0</v>
      </c>
      <c r="DD5" s="179">
        <v>3200.0</v>
      </c>
      <c r="DE5" s="175" t="str">
        <f t="shared" si="34"/>
        <v>Tidak Tercapai</v>
      </c>
      <c r="DF5" s="179">
        <v>18.0</v>
      </c>
      <c r="DG5" s="179">
        <v>2467.0</v>
      </c>
      <c r="DH5" s="175" t="str">
        <f t="shared" si="35"/>
        <v>Tidak Tercapai</v>
      </c>
      <c r="DI5" s="179">
        <v>22.0</v>
      </c>
      <c r="DJ5" s="51"/>
      <c r="DK5" s="51"/>
      <c r="DL5" s="51"/>
      <c r="DM5" s="51"/>
      <c r="DN5" s="51"/>
      <c r="DO5" s="51"/>
      <c r="DP5" s="51"/>
    </row>
    <row r="6" ht="15.75" customHeight="1">
      <c r="A6" s="165">
        <v>4.0</v>
      </c>
      <c r="B6" s="166" t="s">
        <v>531</v>
      </c>
      <c r="C6" s="165" t="s">
        <v>532</v>
      </c>
      <c r="D6" s="165">
        <v>297146.0</v>
      </c>
      <c r="E6" s="165">
        <v>4073.0</v>
      </c>
      <c r="F6" s="167">
        <v>41494.0</v>
      </c>
      <c r="G6" s="168" t="s">
        <v>527</v>
      </c>
      <c r="H6" s="167">
        <v>22305.0</v>
      </c>
      <c r="I6" s="167">
        <v>17.0</v>
      </c>
      <c r="J6" s="168" t="str">
        <f t="shared" si="1"/>
        <v>Tidak Tercapai</v>
      </c>
      <c r="K6" s="167">
        <v>1.0</v>
      </c>
      <c r="L6" s="167">
        <v>0.0</v>
      </c>
      <c r="M6" s="168" t="str">
        <f t="shared" si="2"/>
        <v>Tidak Tercapai</v>
      </c>
      <c r="N6" s="167">
        <v>0.0</v>
      </c>
      <c r="O6" s="165">
        <v>2239.0</v>
      </c>
      <c r="P6" s="168" t="str">
        <f t="shared" si="3"/>
        <v>Tidak Tercapai</v>
      </c>
      <c r="Q6" s="169">
        <v>26.0</v>
      </c>
      <c r="R6" s="165">
        <v>3023.0</v>
      </c>
      <c r="S6" s="170" t="str">
        <f t="shared" si="4"/>
        <v>Tidak Tercapai</v>
      </c>
      <c r="T6" s="169">
        <v>4.0</v>
      </c>
      <c r="U6" s="171">
        <v>2995.0</v>
      </c>
      <c r="V6" s="170" t="str">
        <f t="shared" si="5"/>
        <v>Tidak Tercapai</v>
      </c>
      <c r="W6" s="172">
        <v>8.0</v>
      </c>
      <c r="X6" s="172">
        <v>2335.0</v>
      </c>
      <c r="Y6" s="173" t="str">
        <f t="shared" si="6"/>
        <v>Tidak Tercapai</v>
      </c>
      <c r="Z6" s="172">
        <v>3.0</v>
      </c>
      <c r="AA6" s="174">
        <v>3876.0</v>
      </c>
      <c r="AB6" s="175" t="str">
        <f t="shared" si="7"/>
        <v>Tidak Tercapai</v>
      </c>
      <c r="AC6" s="174">
        <v>23.0</v>
      </c>
      <c r="AD6" s="174">
        <v>402.0</v>
      </c>
      <c r="AE6" s="175" t="str">
        <f t="shared" si="8"/>
        <v>Tidak Tercapai</v>
      </c>
      <c r="AF6" s="174">
        <v>1.0</v>
      </c>
      <c r="AG6" s="174">
        <v>528.0</v>
      </c>
      <c r="AH6" s="175" t="str">
        <f t="shared" si="9"/>
        <v>Tidak Tercapai</v>
      </c>
      <c r="AI6" s="174">
        <v>0.0</v>
      </c>
      <c r="AJ6" s="174">
        <v>2464.0</v>
      </c>
      <c r="AK6" s="175" t="str">
        <f t="shared" si="10"/>
        <v>Tidak Tercapai</v>
      </c>
      <c r="AL6" s="174">
        <v>1.0</v>
      </c>
      <c r="AM6" s="174">
        <v>851.0</v>
      </c>
      <c r="AN6" s="175" t="str">
        <f t="shared" si="11"/>
        <v>Tidak Tercapai</v>
      </c>
      <c r="AO6" s="174">
        <v>20.0</v>
      </c>
      <c r="AP6" s="174">
        <v>5691.0</v>
      </c>
      <c r="AQ6" s="175" t="str">
        <f t="shared" si="12"/>
        <v>Tercapai</v>
      </c>
      <c r="AR6" s="174">
        <v>2.0</v>
      </c>
      <c r="AS6" s="174">
        <v>3020.0</v>
      </c>
      <c r="AT6" s="175" t="str">
        <f t="shared" si="13"/>
        <v>Tidak Tercapai</v>
      </c>
      <c r="AU6" s="174">
        <v>15.0</v>
      </c>
      <c r="AV6" s="167">
        <v>3520.0</v>
      </c>
      <c r="AW6" s="175" t="str">
        <f t="shared" si="14"/>
        <v>Tidak Tercapai</v>
      </c>
      <c r="AX6" s="174">
        <v>43.0</v>
      </c>
      <c r="AY6" s="174">
        <v>1159.0</v>
      </c>
      <c r="AZ6" s="175" t="str">
        <f t="shared" si="15"/>
        <v>Tidak Tercapai</v>
      </c>
      <c r="BA6" s="174">
        <v>5.0</v>
      </c>
      <c r="BB6" s="178">
        <v>710.0</v>
      </c>
      <c r="BC6" s="175" t="str">
        <f t="shared" si="16"/>
        <v>Tidak Tercapai</v>
      </c>
      <c r="BD6" s="174">
        <v>0.0</v>
      </c>
      <c r="BE6" s="179">
        <v>3648.0</v>
      </c>
      <c r="BF6" s="175" t="str">
        <f t="shared" si="17"/>
        <v>Tidak Tercapai</v>
      </c>
      <c r="BG6" s="167">
        <v>27.0</v>
      </c>
      <c r="BH6" s="179">
        <v>3777.0</v>
      </c>
      <c r="BI6" s="175" t="str">
        <f t="shared" si="18"/>
        <v>Tidak Tercapai</v>
      </c>
      <c r="BJ6" s="179">
        <v>21.0</v>
      </c>
      <c r="BK6" s="179">
        <v>4126.0</v>
      </c>
      <c r="BL6" s="175" t="str">
        <f t="shared" si="19"/>
        <v>Tercapai</v>
      </c>
      <c r="BM6" s="179">
        <v>24.0</v>
      </c>
      <c r="BN6" s="179">
        <v>1277.0</v>
      </c>
      <c r="BO6" s="175" t="str">
        <f t="shared" si="20"/>
        <v>Tidak Tercapai</v>
      </c>
      <c r="BP6" s="179">
        <v>5.0</v>
      </c>
      <c r="BQ6" s="179">
        <v>2107.0</v>
      </c>
      <c r="BR6" s="175" t="str">
        <f t="shared" si="21"/>
        <v>Tidak Tercapai</v>
      </c>
      <c r="BS6" s="179">
        <v>9.0</v>
      </c>
      <c r="BT6" s="179">
        <v>4729.0</v>
      </c>
      <c r="BU6" s="175" t="str">
        <f t="shared" si="22"/>
        <v>Tercapai</v>
      </c>
      <c r="BV6" s="180">
        <v>22.56</v>
      </c>
      <c r="BW6" s="179">
        <v>639.0</v>
      </c>
      <c r="BX6" s="175" t="str">
        <f t="shared" si="23"/>
        <v>Tidak Tercapai</v>
      </c>
      <c r="BY6" s="179">
        <v>3.0</v>
      </c>
      <c r="BZ6" s="179">
        <v>1949.0</v>
      </c>
      <c r="CA6" s="175" t="str">
        <f t="shared" si="24"/>
        <v>Tidak Tercapai</v>
      </c>
      <c r="CB6" s="179">
        <v>834.0</v>
      </c>
      <c r="CC6" s="179">
        <v>5196.0</v>
      </c>
      <c r="CD6" s="175" t="str">
        <f t="shared" si="25"/>
        <v>Tercapai</v>
      </c>
      <c r="CE6" s="179">
        <v>24.0</v>
      </c>
      <c r="CF6" s="179">
        <v>2161.0</v>
      </c>
      <c r="CG6" s="175" t="str">
        <f t="shared" si="26"/>
        <v>Tidak Tercapai</v>
      </c>
      <c r="CH6" s="179">
        <v>5.0</v>
      </c>
      <c r="CI6" s="179">
        <v>0.0</v>
      </c>
      <c r="CJ6" s="175" t="str">
        <f t="shared" si="27"/>
        <v>Tidak Tercapai</v>
      </c>
      <c r="CK6" s="179">
        <v>21.0</v>
      </c>
      <c r="CL6" s="179">
        <v>664.0</v>
      </c>
      <c r="CM6" s="175" t="str">
        <f t="shared" si="28"/>
        <v>Tidak Tercapai</v>
      </c>
      <c r="CN6" s="179">
        <v>1.0</v>
      </c>
      <c r="CO6" s="179">
        <v>6.0</v>
      </c>
      <c r="CP6" s="175" t="str">
        <f t="shared" si="29"/>
        <v>Tidak Tercapai</v>
      </c>
      <c r="CQ6" s="179">
        <v>0.0</v>
      </c>
      <c r="CR6" s="179">
        <v>99.0</v>
      </c>
      <c r="CS6" s="175" t="str">
        <f t="shared" si="30"/>
        <v>Tidak Tercapai</v>
      </c>
      <c r="CT6" s="179">
        <v>1.0</v>
      </c>
      <c r="CU6" s="179">
        <v>106.0</v>
      </c>
      <c r="CV6" s="175" t="str">
        <f t="shared" si="31"/>
        <v>Tidak Tercapai</v>
      </c>
      <c r="CW6" s="179">
        <v>0.0</v>
      </c>
      <c r="CX6" s="179">
        <v>13909.0</v>
      </c>
      <c r="CY6" s="175" t="str">
        <f t="shared" si="32"/>
        <v>Tercapai</v>
      </c>
      <c r="CZ6" s="179">
        <v>103.0</v>
      </c>
      <c r="DA6" s="179">
        <v>3351.0</v>
      </c>
      <c r="DB6" s="175" t="str">
        <f t="shared" si="33"/>
        <v>Tidak Tercapai</v>
      </c>
      <c r="DC6" s="179">
        <v>23.0</v>
      </c>
      <c r="DD6" s="179">
        <v>3558.0</v>
      </c>
      <c r="DE6" s="175" t="str">
        <f t="shared" si="34"/>
        <v>Tidak Tercapai</v>
      </c>
      <c r="DF6" s="179">
        <v>44.0</v>
      </c>
      <c r="DG6" s="179">
        <v>3033.0</v>
      </c>
      <c r="DH6" s="175" t="str">
        <f t="shared" si="35"/>
        <v>Tidak Tercapai</v>
      </c>
      <c r="DI6" s="179">
        <v>59.0</v>
      </c>
      <c r="DJ6" s="51"/>
      <c r="DK6" s="51"/>
      <c r="DL6" s="51"/>
      <c r="DM6" s="51"/>
      <c r="DN6" s="51"/>
      <c r="DO6" s="51"/>
      <c r="DP6" s="51"/>
    </row>
    <row r="7" ht="15.75" customHeight="1">
      <c r="A7" s="165">
        <v>5.0</v>
      </c>
      <c r="B7" s="166" t="s">
        <v>533</v>
      </c>
      <c r="C7" s="165" t="s">
        <v>526</v>
      </c>
      <c r="D7" s="165">
        <v>316352.0</v>
      </c>
      <c r="E7" s="165">
        <v>4006.0</v>
      </c>
      <c r="F7" s="181">
        <v>41413.0</v>
      </c>
      <c r="G7" s="168" t="s">
        <v>527</v>
      </c>
      <c r="H7" s="181">
        <v>28993.0</v>
      </c>
      <c r="I7" s="181">
        <v>7.0</v>
      </c>
      <c r="J7" s="168" t="str">
        <f t="shared" si="1"/>
        <v>Tidak Tercapai</v>
      </c>
      <c r="K7" s="181">
        <v>4.0</v>
      </c>
      <c r="L7" s="181">
        <v>0.0</v>
      </c>
      <c r="M7" s="168" t="str">
        <f t="shared" si="2"/>
        <v>Tidak Tercapai</v>
      </c>
      <c r="N7" s="181">
        <v>1.0</v>
      </c>
      <c r="O7" s="165">
        <v>1688.0</v>
      </c>
      <c r="P7" s="168" t="str">
        <f t="shared" si="3"/>
        <v>Tidak Tercapai</v>
      </c>
      <c r="Q7" s="169">
        <v>49.0</v>
      </c>
      <c r="R7" s="165">
        <v>1662.0</v>
      </c>
      <c r="S7" s="170" t="str">
        <f t="shared" si="4"/>
        <v>Tidak Tercapai</v>
      </c>
      <c r="T7" s="169">
        <v>42.0</v>
      </c>
      <c r="U7" s="171">
        <v>1518.0</v>
      </c>
      <c r="V7" s="170" t="str">
        <f t="shared" si="5"/>
        <v>Tidak Tercapai</v>
      </c>
      <c r="W7" s="172">
        <v>46.0</v>
      </c>
      <c r="X7" s="182">
        <v>1650.0</v>
      </c>
      <c r="Y7" s="173" t="str">
        <f t="shared" si="6"/>
        <v>Tidak Tercapai</v>
      </c>
      <c r="Z7" s="172">
        <v>38.0</v>
      </c>
      <c r="AA7" s="174">
        <v>1927.0</v>
      </c>
      <c r="AB7" s="175" t="str">
        <f t="shared" si="7"/>
        <v>Tidak Tercapai</v>
      </c>
      <c r="AC7" s="174">
        <v>92.0</v>
      </c>
      <c r="AD7" s="179">
        <v>1049.0</v>
      </c>
      <c r="AE7" s="175" t="str">
        <f t="shared" si="8"/>
        <v>Tidak Tercapai</v>
      </c>
      <c r="AF7" s="174">
        <v>2.0</v>
      </c>
      <c r="AG7" s="174">
        <v>363.0</v>
      </c>
      <c r="AH7" s="175" t="str">
        <f t="shared" si="9"/>
        <v>Tidak Tercapai</v>
      </c>
      <c r="AI7" s="174">
        <v>0.0</v>
      </c>
      <c r="AJ7" s="179">
        <v>2311.0</v>
      </c>
      <c r="AK7" s="175" t="str">
        <f t="shared" si="10"/>
        <v>Tidak Tercapai</v>
      </c>
      <c r="AL7" s="179">
        <v>67.0</v>
      </c>
      <c r="AM7" s="179">
        <v>934.0</v>
      </c>
      <c r="AN7" s="175" t="str">
        <f t="shared" si="11"/>
        <v>Tidak Tercapai</v>
      </c>
      <c r="AO7" s="179">
        <v>34.0</v>
      </c>
      <c r="AP7" s="174">
        <v>4618.0</v>
      </c>
      <c r="AQ7" s="175" t="str">
        <f t="shared" si="12"/>
        <v>Tercapai</v>
      </c>
      <c r="AR7" s="174">
        <v>20.0</v>
      </c>
      <c r="AS7" s="174">
        <v>3169.0</v>
      </c>
      <c r="AT7" s="175" t="str">
        <f t="shared" si="13"/>
        <v>Tidak Tercapai</v>
      </c>
      <c r="AU7" s="174">
        <v>582.0</v>
      </c>
      <c r="AV7" s="167">
        <v>2310.0</v>
      </c>
      <c r="AW7" s="175" t="str">
        <f t="shared" si="14"/>
        <v>Tidak Tercapai</v>
      </c>
      <c r="AX7" s="174">
        <v>49.0</v>
      </c>
      <c r="AY7" s="174">
        <v>1091.0</v>
      </c>
      <c r="AZ7" s="175" t="str">
        <f t="shared" si="15"/>
        <v>Tidak Tercapai</v>
      </c>
      <c r="BA7" s="174">
        <v>11.0</v>
      </c>
      <c r="BB7" s="178">
        <v>1.0</v>
      </c>
      <c r="BC7" s="175" t="str">
        <f t="shared" si="16"/>
        <v>Tidak Tercapai</v>
      </c>
      <c r="BD7" s="174">
        <v>0.0</v>
      </c>
      <c r="BE7" s="179">
        <v>2863.0</v>
      </c>
      <c r="BF7" s="175" t="str">
        <f t="shared" si="17"/>
        <v>Tidak Tercapai</v>
      </c>
      <c r="BG7" s="167">
        <v>49.0</v>
      </c>
      <c r="BH7" s="179">
        <v>2954.0</v>
      </c>
      <c r="BI7" s="175" t="str">
        <f t="shared" si="18"/>
        <v>Tidak Tercapai</v>
      </c>
      <c r="BJ7" s="179">
        <v>27.0</v>
      </c>
      <c r="BK7" s="179">
        <v>2495.0</v>
      </c>
      <c r="BL7" s="175" t="str">
        <f t="shared" si="19"/>
        <v>Tidak Tercapai</v>
      </c>
      <c r="BM7" s="179">
        <v>61.0</v>
      </c>
      <c r="BN7" s="179">
        <v>2928.0</v>
      </c>
      <c r="BO7" s="175" t="str">
        <f t="shared" si="20"/>
        <v>Tidak Tercapai</v>
      </c>
      <c r="BP7" s="179">
        <v>33.0</v>
      </c>
      <c r="BQ7" s="179">
        <v>2088.0</v>
      </c>
      <c r="BR7" s="175" t="str">
        <f t="shared" si="21"/>
        <v>Tidak Tercapai</v>
      </c>
      <c r="BS7" s="179">
        <v>54.0</v>
      </c>
      <c r="BT7" s="179">
        <v>1636.0</v>
      </c>
      <c r="BU7" s="175" t="str">
        <f t="shared" si="22"/>
        <v>Tidak Tercapai</v>
      </c>
      <c r="BV7" s="180">
        <v>29.739</v>
      </c>
      <c r="BW7" s="179">
        <v>251.0</v>
      </c>
      <c r="BX7" s="175" t="str">
        <f t="shared" si="23"/>
        <v>Tidak Tercapai</v>
      </c>
      <c r="BY7" s="179">
        <v>0.0</v>
      </c>
      <c r="BZ7" s="179">
        <v>1500.0</v>
      </c>
      <c r="CA7" s="175" t="str">
        <f t="shared" si="24"/>
        <v>Tidak Tercapai</v>
      </c>
      <c r="CB7" s="179">
        <v>1455.0</v>
      </c>
      <c r="CC7" s="179">
        <v>2830.0</v>
      </c>
      <c r="CD7" s="175" t="str">
        <f t="shared" si="25"/>
        <v>Tidak Tercapai</v>
      </c>
      <c r="CE7" s="179">
        <v>62.0</v>
      </c>
      <c r="CF7" s="179">
        <v>1480.0</v>
      </c>
      <c r="CG7" s="175" t="str">
        <f t="shared" si="26"/>
        <v>Tidak Tercapai</v>
      </c>
      <c r="CH7" s="179">
        <v>14.0</v>
      </c>
      <c r="CI7" s="179">
        <v>2742.0</v>
      </c>
      <c r="CJ7" s="175" t="str">
        <f t="shared" si="27"/>
        <v>Tidak Tercapai</v>
      </c>
      <c r="CK7" s="179">
        <v>106.0</v>
      </c>
      <c r="CL7" s="179">
        <v>233.0</v>
      </c>
      <c r="CM7" s="175" t="str">
        <f t="shared" si="28"/>
        <v>Tidak Tercapai</v>
      </c>
      <c r="CN7" s="179">
        <v>9.0</v>
      </c>
      <c r="CO7" s="179">
        <v>1.0</v>
      </c>
      <c r="CP7" s="175" t="str">
        <f t="shared" si="29"/>
        <v>Tidak Tercapai</v>
      </c>
      <c r="CQ7" s="179">
        <v>0.0</v>
      </c>
      <c r="CR7" s="179">
        <v>0.0</v>
      </c>
      <c r="CS7" s="175" t="str">
        <f t="shared" si="30"/>
        <v>Tidak Tercapai</v>
      </c>
      <c r="CT7" s="179">
        <v>0.0</v>
      </c>
      <c r="CU7" s="179">
        <v>1076.0</v>
      </c>
      <c r="CV7" s="175" t="str">
        <f t="shared" si="31"/>
        <v>Tidak Tercapai</v>
      </c>
      <c r="CW7" s="179">
        <v>51.0</v>
      </c>
      <c r="CX7" s="179">
        <v>4143.0</v>
      </c>
      <c r="CY7" s="175" t="str">
        <f t="shared" si="32"/>
        <v>Tercapai</v>
      </c>
      <c r="CZ7" s="179">
        <v>166.0</v>
      </c>
      <c r="DA7" s="179">
        <v>1522.0</v>
      </c>
      <c r="DB7" s="175" t="str">
        <f t="shared" si="33"/>
        <v>Tidak Tercapai</v>
      </c>
      <c r="DC7" s="179">
        <v>96.0</v>
      </c>
      <c r="DD7" s="179">
        <v>1851.0</v>
      </c>
      <c r="DE7" s="175" t="str">
        <f t="shared" si="34"/>
        <v>Tidak Tercapai</v>
      </c>
      <c r="DF7" s="179">
        <v>88.0</v>
      </c>
      <c r="DG7" s="179">
        <v>1852.0</v>
      </c>
      <c r="DH7" s="175" t="str">
        <f t="shared" si="35"/>
        <v>Tidak Tercapai</v>
      </c>
      <c r="DI7" s="179">
        <v>78.0</v>
      </c>
      <c r="DJ7" s="51"/>
      <c r="DK7" s="51"/>
      <c r="DL7" s="51"/>
      <c r="DM7" s="51"/>
      <c r="DN7" s="51"/>
      <c r="DO7" s="51"/>
      <c r="DP7" s="51"/>
    </row>
    <row r="8" ht="15.75" customHeight="1">
      <c r="A8" s="165">
        <v>6.0</v>
      </c>
      <c r="B8" s="166" t="s">
        <v>534</v>
      </c>
      <c r="C8" s="165" t="s">
        <v>532</v>
      </c>
      <c r="D8" s="165">
        <v>298459.0</v>
      </c>
      <c r="E8" s="165">
        <v>3728.0</v>
      </c>
      <c r="F8" s="181">
        <v>81521.0</v>
      </c>
      <c r="G8" s="168" t="s">
        <v>527</v>
      </c>
      <c r="H8" s="181">
        <v>51856.0</v>
      </c>
      <c r="I8" s="181">
        <v>1031.0</v>
      </c>
      <c r="J8" s="168" t="str">
        <f t="shared" si="1"/>
        <v>Tidak Tercapai</v>
      </c>
      <c r="K8" s="181">
        <v>32.0</v>
      </c>
      <c r="L8" s="181">
        <v>59.0</v>
      </c>
      <c r="M8" s="168" t="str">
        <f t="shared" si="2"/>
        <v>Tidak Tercapai</v>
      </c>
      <c r="N8" s="181">
        <v>0.0</v>
      </c>
      <c r="O8" s="165">
        <v>4074.0</v>
      </c>
      <c r="P8" s="168" t="str">
        <f t="shared" si="3"/>
        <v>Tercapai</v>
      </c>
      <c r="Q8" s="169">
        <v>133.0</v>
      </c>
      <c r="R8" s="165">
        <v>3138.0</v>
      </c>
      <c r="S8" s="170" t="str">
        <f t="shared" si="4"/>
        <v>Tidak Tercapai</v>
      </c>
      <c r="T8" s="169">
        <v>51.0</v>
      </c>
      <c r="U8" s="171">
        <v>3270.0</v>
      </c>
      <c r="V8" s="170" t="str">
        <f t="shared" si="5"/>
        <v>Tercapai</v>
      </c>
      <c r="W8" s="172">
        <v>30.0</v>
      </c>
      <c r="X8" s="182">
        <v>5302.0</v>
      </c>
      <c r="Y8" s="173" t="str">
        <f t="shared" si="6"/>
        <v>Tercapai</v>
      </c>
      <c r="Z8" s="172">
        <v>50.0</v>
      </c>
      <c r="AA8" s="174">
        <v>5123.0</v>
      </c>
      <c r="AB8" s="175" t="str">
        <f t="shared" si="7"/>
        <v>Tercapai</v>
      </c>
      <c r="AC8" s="174">
        <v>72.0</v>
      </c>
      <c r="AD8" s="179">
        <v>1919.0</v>
      </c>
      <c r="AE8" s="175" t="str">
        <f t="shared" si="8"/>
        <v>Tidak Tercapai</v>
      </c>
      <c r="AF8" s="174">
        <v>2.0</v>
      </c>
      <c r="AG8" s="174">
        <v>22.0</v>
      </c>
      <c r="AH8" s="175" t="str">
        <f t="shared" si="9"/>
        <v>Tidak Tercapai</v>
      </c>
      <c r="AI8" s="174">
        <v>4.0</v>
      </c>
      <c r="AJ8" s="179">
        <v>5031.0</v>
      </c>
      <c r="AK8" s="175" t="str">
        <f t="shared" si="10"/>
        <v>Tercapai</v>
      </c>
      <c r="AL8" s="179">
        <v>108.0</v>
      </c>
      <c r="AM8" s="179">
        <v>3245.0</v>
      </c>
      <c r="AN8" s="175" t="str">
        <f t="shared" si="11"/>
        <v>Tidak Tercapai</v>
      </c>
      <c r="AO8" s="179">
        <v>43.0</v>
      </c>
      <c r="AP8" s="174">
        <v>7475.0</v>
      </c>
      <c r="AQ8" s="175" t="str">
        <f t="shared" si="12"/>
        <v>Tercapai</v>
      </c>
      <c r="AR8" s="174">
        <v>64.0</v>
      </c>
      <c r="AS8" s="174">
        <v>4713.0</v>
      </c>
      <c r="AT8" s="175" t="str">
        <f t="shared" si="13"/>
        <v>Tercapai</v>
      </c>
      <c r="AU8" s="174">
        <v>22.0</v>
      </c>
      <c r="AV8" s="167">
        <v>5283.0</v>
      </c>
      <c r="AW8" s="175" t="str">
        <f t="shared" si="14"/>
        <v>Tercapai</v>
      </c>
      <c r="AX8" s="174">
        <v>54.0</v>
      </c>
      <c r="AY8" s="174">
        <v>1511.0</v>
      </c>
      <c r="AZ8" s="175" t="str">
        <f t="shared" si="15"/>
        <v>Tidak Tercapai</v>
      </c>
      <c r="BA8" s="174">
        <v>32.0</v>
      </c>
      <c r="BB8" s="178">
        <v>0.0</v>
      </c>
      <c r="BC8" s="175" t="str">
        <f t="shared" si="16"/>
        <v>Tidak Tercapai</v>
      </c>
      <c r="BD8" s="174">
        <v>12.0</v>
      </c>
      <c r="BE8" s="179">
        <v>5628.0</v>
      </c>
      <c r="BF8" s="175" t="str">
        <f t="shared" si="17"/>
        <v>Tercapai</v>
      </c>
      <c r="BG8" s="167">
        <v>43.0</v>
      </c>
      <c r="BH8" s="179">
        <v>6199.0</v>
      </c>
      <c r="BI8" s="175" t="str">
        <f t="shared" si="18"/>
        <v>Tercapai</v>
      </c>
      <c r="BJ8" s="179">
        <v>44.0</v>
      </c>
      <c r="BK8" s="179">
        <v>5199.0</v>
      </c>
      <c r="BL8" s="175" t="str">
        <f t="shared" si="19"/>
        <v>Tercapai</v>
      </c>
      <c r="BM8" s="179">
        <v>76.0</v>
      </c>
      <c r="BN8" s="179">
        <v>5564.0</v>
      </c>
      <c r="BO8" s="175" t="str">
        <f t="shared" si="20"/>
        <v>Tercapai</v>
      </c>
      <c r="BP8" s="179">
        <v>88.0</v>
      </c>
      <c r="BQ8" s="179">
        <v>3557.0</v>
      </c>
      <c r="BR8" s="175" t="str">
        <f t="shared" si="21"/>
        <v>Tidak Tercapai</v>
      </c>
      <c r="BS8" s="179">
        <v>18.0</v>
      </c>
      <c r="BT8" s="179">
        <v>7027.0</v>
      </c>
      <c r="BU8" s="175" t="str">
        <f t="shared" si="22"/>
        <v>Tercapai</v>
      </c>
      <c r="BV8" s="180">
        <v>52.912</v>
      </c>
      <c r="BW8" s="179">
        <v>335.0</v>
      </c>
      <c r="BX8" s="175" t="str">
        <f t="shared" si="23"/>
        <v>Tidak Tercapai</v>
      </c>
      <c r="BY8" s="179">
        <v>2.0</v>
      </c>
      <c r="BZ8" s="179">
        <v>4594.0</v>
      </c>
      <c r="CA8" s="175" t="str">
        <f t="shared" si="24"/>
        <v>Tercapai</v>
      </c>
      <c r="CB8" s="179">
        <v>4785.0</v>
      </c>
      <c r="CC8" s="179">
        <v>9078.0</v>
      </c>
      <c r="CD8" s="175" t="str">
        <f t="shared" si="25"/>
        <v>Tercapai</v>
      </c>
      <c r="CE8" s="179">
        <v>352.0</v>
      </c>
      <c r="CF8" s="179">
        <v>4828.0</v>
      </c>
      <c r="CG8" s="175" t="str">
        <f t="shared" si="26"/>
        <v>Tercapai</v>
      </c>
      <c r="CH8" s="179">
        <v>66.0</v>
      </c>
      <c r="CI8" s="179">
        <v>5352.0</v>
      </c>
      <c r="CJ8" s="175" t="str">
        <f t="shared" si="27"/>
        <v>Tercapai</v>
      </c>
      <c r="CK8" s="179">
        <v>258.0</v>
      </c>
      <c r="CL8" s="179">
        <v>4006.0</v>
      </c>
      <c r="CM8" s="175" t="str">
        <f t="shared" si="28"/>
        <v>Tercapai</v>
      </c>
      <c r="CN8" s="179">
        <v>36.0</v>
      </c>
      <c r="CO8" s="179">
        <v>97.0</v>
      </c>
      <c r="CP8" s="175" t="str">
        <f t="shared" si="29"/>
        <v>Tidak Tercapai</v>
      </c>
      <c r="CQ8" s="179">
        <v>1.0</v>
      </c>
      <c r="CR8" s="179">
        <v>779.0</v>
      </c>
      <c r="CS8" s="175" t="str">
        <f t="shared" si="30"/>
        <v>Tidak Tercapai</v>
      </c>
      <c r="CT8" s="179">
        <v>0.0</v>
      </c>
      <c r="CU8" s="179">
        <v>4344.0</v>
      </c>
      <c r="CV8" s="175" t="str">
        <f t="shared" si="31"/>
        <v>Tercapai</v>
      </c>
      <c r="CW8" s="179">
        <v>62.0</v>
      </c>
      <c r="CX8" s="179">
        <v>16418.0</v>
      </c>
      <c r="CY8" s="175" t="str">
        <f t="shared" si="32"/>
        <v>Tercapai</v>
      </c>
      <c r="CZ8" s="179">
        <v>492.0</v>
      </c>
      <c r="DA8" s="179">
        <v>5244.0</v>
      </c>
      <c r="DB8" s="175" t="str">
        <f t="shared" si="33"/>
        <v>Tercapai</v>
      </c>
      <c r="DC8" s="179">
        <v>303.0</v>
      </c>
      <c r="DD8" s="179">
        <v>5447.0</v>
      </c>
      <c r="DE8" s="175" t="str">
        <f t="shared" si="34"/>
        <v>Tercapai</v>
      </c>
      <c r="DF8" s="179">
        <v>179.0</v>
      </c>
      <c r="DG8" s="179">
        <v>5185.0</v>
      </c>
      <c r="DH8" s="175" t="str">
        <f t="shared" si="35"/>
        <v>Tercapai</v>
      </c>
      <c r="DI8" s="179">
        <v>122.0</v>
      </c>
      <c r="DJ8" s="51"/>
      <c r="DK8" s="51"/>
      <c r="DL8" s="51"/>
      <c r="DM8" s="51"/>
      <c r="DN8" s="51"/>
      <c r="DO8" s="51"/>
      <c r="DP8" s="51"/>
    </row>
    <row r="9" ht="15.75" customHeight="1">
      <c r="A9" s="165">
        <v>7.0</v>
      </c>
      <c r="B9" s="166" t="s">
        <v>535</v>
      </c>
      <c r="C9" s="165" t="s">
        <v>536</v>
      </c>
      <c r="D9" s="165">
        <v>251984.0</v>
      </c>
      <c r="E9" s="165">
        <v>3291.0</v>
      </c>
      <c r="F9" s="181">
        <v>33493.0</v>
      </c>
      <c r="G9" s="168" t="s">
        <v>527</v>
      </c>
      <c r="H9" s="181">
        <v>21193.0</v>
      </c>
      <c r="I9" s="181">
        <v>39.0</v>
      </c>
      <c r="J9" s="168" t="str">
        <f t="shared" si="1"/>
        <v>Tidak Tercapai</v>
      </c>
      <c r="K9" s="181">
        <v>2.0</v>
      </c>
      <c r="L9" s="181">
        <v>0.0</v>
      </c>
      <c r="M9" s="168" t="str">
        <f t="shared" si="2"/>
        <v>Tidak Tercapai</v>
      </c>
      <c r="N9" s="181">
        <v>1.0</v>
      </c>
      <c r="O9" s="165">
        <v>1415.0</v>
      </c>
      <c r="P9" s="168" t="str">
        <f t="shared" si="3"/>
        <v>Tidak Tercapai</v>
      </c>
      <c r="Q9" s="169">
        <v>31.0</v>
      </c>
      <c r="R9" s="165">
        <v>1703.0</v>
      </c>
      <c r="S9" s="170" t="str">
        <f t="shared" si="4"/>
        <v>Tidak Tercapai</v>
      </c>
      <c r="T9" s="169">
        <v>11.0</v>
      </c>
      <c r="U9" s="171">
        <v>1888.0</v>
      </c>
      <c r="V9" s="170" t="str">
        <f t="shared" si="5"/>
        <v>Tercapai</v>
      </c>
      <c r="W9" s="172">
        <v>11.0</v>
      </c>
      <c r="X9" s="182">
        <v>1565.0</v>
      </c>
      <c r="Y9" s="173" t="str">
        <f t="shared" si="6"/>
        <v>Tidak Tercapai</v>
      </c>
      <c r="Z9" s="172">
        <v>5.0</v>
      </c>
      <c r="AA9" s="174">
        <v>2339.0</v>
      </c>
      <c r="AB9" s="175" t="str">
        <f t="shared" si="7"/>
        <v>Tidak Tercapai</v>
      </c>
      <c r="AC9" s="174">
        <v>44.0</v>
      </c>
      <c r="AD9" s="179">
        <v>100.0</v>
      </c>
      <c r="AE9" s="175" t="str">
        <f t="shared" si="8"/>
        <v>Tidak Tercapai</v>
      </c>
      <c r="AF9" s="174">
        <v>8.0</v>
      </c>
      <c r="AG9" s="174">
        <v>25.0</v>
      </c>
      <c r="AH9" s="175" t="str">
        <f t="shared" si="9"/>
        <v>Tidak Tercapai</v>
      </c>
      <c r="AI9" s="174">
        <v>1.0</v>
      </c>
      <c r="AJ9" s="179">
        <v>2436.0</v>
      </c>
      <c r="AK9" s="175" t="str">
        <f t="shared" si="10"/>
        <v>Tidak Tercapai</v>
      </c>
      <c r="AL9" s="179">
        <v>22.0</v>
      </c>
      <c r="AM9" s="179">
        <v>1516.0</v>
      </c>
      <c r="AN9" s="175" t="str">
        <f t="shared" si="11"/>
        <v>Tidak Tercapai</v>
      </c>
      <c r="AO9" s="179">
        <v>32.0</v>
      </c>
      <c r="AP9" s="174">
        <v>4073.0</v>
      </c>
      <c r="AQ9" s="175" t="str">
        <f t="shared" si="12"/>
        <v>Tercapai</v>
      </c>
      <c r="AR9" s="174">
        <v>26.0</v>
      </c>
      <c r="AS9" s="174">
        <v>3082.0</v>
      </c>
      <c r="AT9" s="175" t="str">
        <f t="shared" si="13"/>
        <v>Tidak Tercapai</v>
      </c>
      <c r="AU9" s="174">
        <v>105.0</v>
      </c>
      <c r="AV9" s="167">
        <v>2824.0</v>
      </c>
      <c r="AW9" s="175" t="str">
        <f t="shared" si="14"/>
        <v>Tidak Tercapai</v>
      </c>
      <c r="AX9" s="174">
        <v>46.0</v>
      </c>
      <c r="AY9" s="174">
        <v>481.0</v>
      </c>
      <c r="AZ9" s="175" t="str">
        <f t="shared" si="15"/>
        <v>Tidak Tercapai</v>
      </c>
      <c r="BA9" s="174">
        <v>12.0</v>
      </c>
      <c r="BB9" s="178">
        <v>0.0</v>
      </c>
      <c r="BC9" s="175" t="str">
        <f t="shared" si="16"/>
        <v>Tidak Tercapai</v>
      </c>
      <c r="BD9" s="174">
        <v>0.0</v>
      </c>
      <c r="BE9" s="179">
        <v>3458.0</v>
      </c>
      <c r="BF9" s="175" t="str">
        <f t="shared" si="17"/>
        <v>Tercapai</v>
      </c>
      <c r="BG9" s="167">
        <v>34.0</v>
      </c>
      <c r="BH9" s="179">
        <v>3116.0</v>
      </c>
      <c r="BI9" s="175" t="str">
        <f t="shared" si="18"/>
        <v>Tidak Tercapai</v>
      </c>
      <c r="BJ9" s="179">
        <v>17.0</v>
      </c>
      <c r="BK9" s="179">
        <v>3331.0</v>
      </c>
      <c r="BL9" s="175" t="str">
        <f t="shared" si="19"/>
        <v>Tercapai</v>
      </c>
      <c r="BM9" s="179">
        <v>24.0</v>
      </c>
      <c r="BN9" s="179">
        <v>2849.0</v>
      </c>
      <c r="BO9" s="175" t="str">
        <f t="shared" si="20"/>
        <v>Tidak Tercapai</v>
      </c>
      <c r="BP9" s="179">
        <v>26.0</v>
      </c>
      <c r="BQ9" s="179">
        <v>1764.0</v>
      </c>
      <c r="BR9" s="175" t="str">
        <f t="shared" si="21"/>
        <v>Tidak Tercapai</v>
      </c>
      <c r="BS9" s="179">
        <v>17.0</v>
      </c>
      <c r="BT9" s="179">
        <v>2518.0</v>
      </c>
      <c r="BU9" s="175" t="str">
        <f t="shared" si="22"/>
        <v>Tidak Tercapai</v>
      </c>
      <c r="BV9" s="180">
        <v>21.601</v>
      </c>
      <c r="BW9" s="179">
        <v>205.0</v>
      </c>
      <c r="BX9" s="175" t="str">
        <f t="shared" si="23"/>
        <v>Tidak Tercapai</v>
      </c>
      <c r="BY9" s="179">
        <v>0.0</v>
      </c>
      <c r="BZ9" s="179">
        <v>2844.0</v>
      </c>
      <c r="CA9" s="175" t="str">
        <f t="shared" si="24"/>
        <v>Tidak Tercapai</v>
      </c>
      <c r="CB9" s="179">
        <v>810.0</v>
      </c>
      <c r="CC9" s="179">
        <v>4960.0</v>
      </c>
      <c r="CD9" s="175" t="str">
        <f t="shared" si="25"/>
        <v>Tercapai</v>
      </c>
      <c r="CE9" s="179">
        <v>30.0</v>
      </c>
      <c r="CF9" s="179">
        <v>2727.0</v>
      </c>
      <c r="CG9" s="175" t="str">
        <f t="shared" si="26"/>
        <v>Tidak Tercapai</v>
      </c>
      <c r="CH9" s="179">
        <v>16.0</v>
      </c>
      <c r="CI9" s="179">
        <v>2906.0</v>
      </c>
      <c r="CJ9" s="175" t="str">
        <f t="shared" si="27"/>
        <v>Tidak Tercapai</v>
      </c>
      <c r="CK9" s="179">
        <v>33.0</v>
      </c>
      <c r="CL9" s="179">
        <v>618.0</v>
      </c>
      <c r="CM9" s="175" t="str">
        <f t="shared" si="28"/>
        <v>Tidak Tercapai</v>
      </c>
      <c r="CN9" s="179">
        <v>6.0</v>
      </c>
      <c r="CO9" s="179">
        <v>11.0</v>
      </c>
      <c r="CP9" s="175" t="str">
        <f t="shared" si="29"/>
        <v>Tidak Tercapai</v>
      </c>
      <c r="CQ9" s="179">
        <v>0.0</v>
      </c>
      <c r="CR9" s="179">
        <v>0.0</v>
      </c>
      <c r="CS9" s="175" t="str">
        <f t="shared" si="30"/>
        <v>Tidak Tercapai</v>
      </c>
      <c r="CT9" s="179">
        <v>0.0</v>
      </c>
      <c r="CU9" s="179">
        <v>1255.0</v>
      </c>
      <c r="CV9" s="175" t="str">
        <f t="shared" si="31"/>
        <v>Tidak Tercapai</v>
      </c>
      <c r="CW9" s="179">
        <v>18.0</v>
      </c>
      <c r="CX9" s="179">
        <v>4609.0</v>
      </c>
      <c r="CY9" s="175" t="str">
        <f t="shared" si="32"/>
        <v>Tercapai</v>
      </c>
      <c r="CZ9" s="179">
        <v>88.0</v>
      </c>
      <c r="DA9" s="179">
        <v>2064.0</v>
      </c>
      <c r="DB9" s="175" t="str">
        <f t="shared" si="33"/>
        <v>Tidak Tercapai</v>
      </c>
      <c r="DC9" s="179">
        <v>94.0</v>
      </c>
      <c r="DD9" s="179">
        <v>2373.0</v>
      </c>
      <c r="DE9" s="175" t="str">
        <f t="shared" si="34"/>
        <v>Tidak Tercapai</v>
      </c>
      <c r="DF9" s="179">
        <v>25.0</v>
      </c>
      <c r="DG9" s="179">
        <v>2132.0</v>
      </c>
      <c r="DH9" s="175" t="str">
        <f t="shared" si="35"/>
        <v>Tidak Tercapai</v>
      </c>
      <c r="DI9" s="179">
        <v>43.0</v>
      </c>
      <c r="DJ9" s="51"/>
      <c r="DK9" s="51"/>
      <c r="DL9" s="51"/>
      <c r="DM9" s="51"/>
      <c r="DN9" s="51"/>
      <c r="DO9" s="51"/>
      <c r="DP9" s="51"/>
    </row>
    <row r="10" ht="15.75" customHeight="1">
      <c r="A10" s="165">
        <v>8.0</v>
      </c>
      <c r="B10" s="166" t="s">
        <v>537</v>
      </c>
      <c r="C10" s="165" t="s">
        <v>529</v>
      </c>
      <c r="D10" s="165">
        <v>257954.0</v>
      </c>
      <c r="E10" s="165">
        <v>3285.0</v>
      </c>
      <c r="F10" s="181">
        <v>53785.0</v>
      </c>
      <c r="G10" s="168" t="s">
        <v>527</v>
      </c>
      <c r="H10" s="181">
        <v>38086.0</v>
      </c>
      <c r="I10" s="181">
        <v>366.0</v>
      </c>
      <c r="J10" s="168" t="str">
        <f t="shared" si="1"/>
        <v>Tidak Tercapai</v>
      </c>
      <c r="K10" s="181">
        <v>0.0</v>
      </c>
      <c r="L10" s="181">
        <v>0.0</v>
      </c>
      <c r="M10" s="168" t="str">
        <f t="shared" si="2"/>
        <v>Tidak Tercapai</v>
      </c>
      <c r="N10" s="181">
        <v>0.0</v>
      </c>
      <c r="O10" s="165">
        <v>2900.0</v>
      </c>
      <c r="P10" s="168" t="str">
        <f t="shared" si="3"/>
        <v>Tidak Tercapai</v>
      </c>
      <c r="Q10" s="169">
        <v>22.0</v>
      </c>
      <c r="R10" s="165">
        <v>3436.0</v>
      </c>
      <c r="S10" s="170" t="str">
        <f t="shared" si="4"/>
        <v>Tercapai</v>
      </c>
      <c r="T10" s="169">
        <v>60.0</v>
      </c>
      <c r="U10" s="171">
        <v>3346.0</v>
      </c>
      <c r="V10" s="170" t="str">
        <f t="shared" si="5"/>
        <v>Tidak Tercapai</v>
      </c>
      <c r="W10" s="172">
        <v>36.0</v>
      </c>
      <c r="X10" s="182">
        <v>3312.0</v>
      </c>
      <c r="Y10" s="173" t="str">
        <f t="shared" si="6"/>
        <v>Tercapai</v>
      </c>
      <c r="Z10" s="172">
        <v>32.0</v>
      </c>
      <c r="AA10" s="174">
        <v>3949.0</v>
      </c>
      <c r="AB10" s="175" t="str">
        <f t="shared" si="7"/>
        <v>Tercapai</v>
      </c>
      <c r="AC10" s="174">
        <v>22.0</v>
      </c>
      <c r="AD10" s="179">
        <v>564.0</v>
      </c>
      <c r="AE10" s="175" t="str">
        <f t="shared" si="8"/>
        <v>Tidak Tercapai</v>
      </c>
      <c r="AF10" s="174">
        <v>1.0</v>
      </c>
      <c r="AG10" s="174">
        <v>0.0</v>
      </c>
      <c r="AH10" s="175" t="str">
        <f t="shared" si="9"/>
        <v>Tidak Tercapai</v>
      </c>
      <c r="AI10" s="174">
        <v>1.0</v>
      </c>
      <c r="AJ10" s="179">
        <v>3341.0</v>
      </c>
      <c r="AK10" s="175" t="str">
        <f t="shared" si="10"/>
        <v>Tercapai</v>
      </c>
      <c r="AL10" s="179">
        <v>62.0</v>
      </c>
      <c r="AM10" s="179">
        <v>1937.0</v>
      </c>
      <c r="AN10" s="175" t="str">
        <f t="shared" si="11"/>
        <v>Tidak Tercapai</v>
      </c>
      <c r="AO10" s="179">
        <v>59.0</v>
      </c>
      <c r="AP10" s="174">
        <v>4794.0</v>
      </c>
      <c r="AQ10" s="175" t="str">
        <f t="shared" si="12"/>
        <v>Tercapai</v>
      </c>
      <c r="AR10" s="174">
        <v>21.0</v>
      </c>
      <c r="AS10" s="174">
        <v>4170.0</v>
      </c>
      <c r="AT10" s="175" t="str">
        <f t="shared" si="13"/>
        <v>Tercapai</v>
      </c>
      <c r="AU10" s="174">
        <v>86.0</v>
      </c>
      <c r="AV10" s="167">
        <v>4598.0</v>
      </c>
      <c r="AW10" s="175" t="str">
        <f t="shared" si="14"/>
        <v>Tercapai</v>
      </c>
      <c r="AX10" s="174">
        <v>29.0</v>
      </c>
      <c r="AY10" s="174">
        <v>1054.0</v>
      </c>
      <c r="AZ10" s="175" t="str">
        <f t="shared" si="15"/>
        <v>Tidak Tercapai</v>
      </c>
      <c r="BA10" s="174">
        <v>1.0</v>
      </c>
      <c r="BB10" s="178">
        <v>0.0</v>
      </c>
      <c r="BC10" s="175" t="str">
        <f t="shared" si="16"/>
        <v>Tidak Tercapai</v>
      </c>
      <c r="BD10" s="174">
        <v>0.0</v>
      </c>
      <c r="BE10" s="179">
        <v>3815.0</v>
      </c>
      <c r="BF10" s="175" t="str">
        <f t="shared" si="17"/>
        <v>Tercapai</v>
      </c>
      <c r="BG10" s="167">
        <v>11.0</v>
      </c>
      <c r="BH10" s="179">
        <v>3646.0</v>
      </c>
      <c r="BI10" s="175" t="str">
        <f t="shared" si="18"/>
        <v>Tercapai</v>
      </c>
      <c r="BJ10" s="179">
        <v>8.0</v>
      </c>
      <c r="BK10" s="179">
        <v>3732.0</v>
      </c>
      <c r="BL10" s="175" t="str">
        <f t="shared" si="19"/>
        <v>Tercapai</v>
      </c>
      <c r="BM10" s="179">
        <v>15.0</v>
      </c>
      <c r="BN10" s="179">
        <v>2591.0</v>
      </c>
      <c r="BO10" s="175" t="str">
        <f t="shared" si="20"/>
        <v>Tidak Tercapai</v>
      </c>
      <c r="BP10" s="179">
        <v>19.0</v>
      </c>
      <c r="BQ10" s="179">
        <v>1730.0</v>
      </c>
      <c r="BR10" s="175" t="str">
        <f t="shared" si="21"/>
        <v>Tidak Tercapai</v>
      </c>
      <c r="BS10" s="179">
        <v>22.0</v>
      </c>
      <c r="BT10" s="179">
        <v>1288.0</v>
      </c>
      <c r="BU10" s="175" t="str">
        <f t="shared" si="22"/>
        <v>Tidak Tercapai</v>
      </c>
      <c r="BV10" s="180">
        <v>38.564</v>
      </c>
      <c r="BW10" s="179">
        <v>3.0</v>
      </c>
      <c r="BX10" s="175" t="str">
        <f t="shared" si="23"/>
        <v>Tidak Tercapai</v>
      </c>
      <c r="BY10" s="179">
        <v>0.0</v>
      </c>
      <c r="BZ10" s="179">
        <v>1339.0</v>
      </c>
      <c r="CA10" s="175" t="str">
        <f t="shared" si="24"/>
        <v>Tidak Tercapai</v>
      </c>
      <c r="CB10" s="179">
        <v>614.0</v>
      </c>
      <c r="CC10" s="179">
        <v>2425.0</v>
      </c>
      <c r="CD10" s="175" t="str">
        <f t="shared" si="25"/>
        <v>Tidak Tercapai</v>
      </c>
      <c r="CE10" s="179">
        <v>69.0</v>
      </c>
      <c r="CF10" s="179">
        <v>2067.0</v>
      </c>
      <c r="CG10" s="175" t="str">
        <f t="shared" si="26"/>
        <v>Tidak Tercapai</v>
      </c>
      <c r="CH10" s="179">
        <v>51.0</v>
      </c>
      <c r="CI10" s="179">
        <v>804.0</v>
      </c>
      <c r="CJ10" s="175" t="str">
        <f t="shared" si="27"/>
        <v>Tidak Tercapai</v>
      </c>
      <c r="CK10" s="179">
        <v>0.0</v>
      </c>
      <c r="CL10" s="179">
        <v>859.0</v>
      </c>
      <c r="CM10" s="175" t="str">
        <f t="shared" si="28"/>
        <v>Tidak Tercapai</v>
      </c>
      <c r="CN10" s="179">
        <v>5.0</v>
      </c>
      <c r="CO10" s="179">
        <v>0.0</v>
      </c>
      <c r="CP10" s="175" t="str">
        <f t="shared" si="29"/>
        <v>Tidak Tercapai</v>
      </c>
      <c r="CQ10" s="179">
        <v>0.0</v>
      </c>
      <c r="CR10" s="179">
        <v>0.0</v>
      </c>
      <c r="CS10" s="175" t="str">
        <f t="shared" si="30"/>
        <v>Tidak Tercapai</v>
      </c>
      <c r="CT10" s="179">
        <v>0.0</v>
      </c>
      <c r="CU10" s="179">
        <v>264.0</v>
      </c>
      <c r="CV10" s="175" t="str">
        <f t="shared" si="31"/>
        <v>Tidak Tercapai</v>
      </c>
      <c r="CW10" s="179">
        <v>15.0</v>
      </c>
      <c r="CX10" s="179">
        <v>7309.0</v>
      </c>
      <c r="CY10" s="175" t="str">
        <f t="shared" si="32"/>
        <v>Tercapai</v>
      </c>
      <c r="CZ10" s="179">
        <v>178.0</v>
      </c>
      <c r="DA10" s="179">
        <v>1909.0</v>
      </c>
      <c r="DB10" s="175" t="str">
        <f t="shared" si="33"/>
        <v>Tidak Tercapai</v>
      </c>
      <c r="DC10" s="179">
        <v>46.0</v>
      </c>
      <c r="DD10" s="179">
        <v>2505.0</v>
      </c>
      <c r="DE10" s="175" t="str">
        <f t="shared" si="34"/>
        <v>Tidak Tercapai</v>
      </c>
      <c r="DF10" s="179">
        <v>35.0</v>
      </c>
      <c r="DG10" s="179">
        <v>2175.0</v>
      </c>
      <c r="DH10" s="175" t="str">
        <f t="shared" si="35"/>
        <v>Tidak Tercapai</v>
      </c>
      <c r="DI10" s="179">
        <v>35.0</v>
      </c>
      <c r="DJ10" s="51"/>
      <c r="DK10" s="51"/>
      <c r="DL10" s="51"/>
      <c r="DM10" s="51"/>
      <c r="DN10" s="51"/>
      <c r="DO10" s="51"/>
      <c r="DP10" s="51"/>
    </row>
    <row r="11" ht="15.75" customHeight="1">
      <c r="A11" s="165">
        <v>9.0</v>
      </c>
      <c r="B11" s="166" t="s">
        <v>538</v>
      </c>
      <c r="C11" s="165" t="s">
        <v>532</v>
      </c>
      <c r="D11" s="165">
        <v>239255.0</v>
      </c>
      <c r="E11" s="165">
        <v>3253.0</v>
      </c>
      <c r="F11" s="181">
        <v>40095.0</v>
      </c>
      <c r="G11" s="168" t="s">
        <v>527</v>
      </c>
      <c r="H11" s="181">
        <v>23217.0</v>
      </c>
      <c r="I11" s="181">
        <v>188.0</v>
      </c>
      <c r="J11" s="168" t="str">
        <f t="shared" si="1"/>
        <v>Tidak Tercapai</v>
      </c>
      <c r="K11" s="181">
        <v>5.0</v>
      </c>
      <c r="L11" s="181">
        <v>0.0</v>
      </c>
      <c r="M11" s="168" t="str">
        <f t="shared" si="2"/>
        <v>Tidak Tercapai</v>
      </c>
      <c r="N11" s="181">
        <v>0.0</v>
      </c>
      <c r="O11" s="165">
        <v>1201.0</v>
      </c>
      <c r="P11" s="168" t="str">
        <f t="shared" si="3"/>
        <v>Tidak Tercapai</v>
      </c>
      <c r="Q11" s="169">
        <v>8.0</v>
      </c>
      <c r="R11" s="165">
        <v>1485.0</v>
      </c>
      <c r="S11" s="170" t="str">
        <f t="shared" si="4"/>
        <v>Tidak Tercapai</v>
      </c>
      <c r="T11" s="169">
        <v>26.0</v>
      </c>
      <c r="U11" s="171">
        <v>2589.0</v>
      </c>
      <c r="V11" s="170" t="str">
        <f t="shared" si="5"/>
        <v>Tercapai</v>
      </c>
      <c r="W11" s="172">
        <v>2.0</v>
      </c>
      <c r="X11" s="182">
        <v>1432.0</v>
      </c>
      <c r="Y11" s="173" t="str">
        <f t="shared" si="6"/>
        <v>Tidak Tercapai</v>
      </c>
      <c r="Z11" s="172">
        <v>11.0</v>
      </c>
      <c r="AA11" s="174">
        <v>1661.0</v>
      </c>
      <c r="AB11" s="175" t="str">
        <f t="shared" si="7"/>
        <v>Tidak Tercapai</v>
      </c>
      <c r="AC11" s="174">
        <v>7.0</v>
      </c>
      <c r="AD11" s="179">
        <v>909.0</v>
      </c>
      <c r="AE11" s="175" t="str">
        <f t="shared" si="8"/>
        <v>Tidak Tercapai</v>
      </c>
      <c r="AF11" s="174">
        <v>13.0</v>
      </c>
      <c r="AG11" s="174">
        <v>2.0</v>
      </c>
      <c r="AH11" s="175" t="str">
        <f t="shared" si="9"/>
        <v>Tidak Tercapai</v>
      </c>
      <c r="AI11" s="174">
        <v>0.0</v>
      </c>
      <c r="AJ11" s="179">
        <v>2514.0</v>
      </c>
      <c r="AK11" s="175" t="str">
        <f t="shared" si="10"/>
        <v>Tidak Tercapai</v>
      </c>
      <c r="AL11" s="179">
        <v>12.0</v>
      </c>
      <c r="AM11" s="179">
        <v>1111.0</v>
      </c>
      <c r="AN11" s="175" t="str">
        <f t="shared" si="11"/>
        <v>Tidak Tercapai</v>
      </c>
      <c r="AO11" s="179">
        <v>25.0</v>
      </c>
      <c r="AP11" s="174">
        <v>3307.0</v>
      </c>
      <c r="AQ11" s="175" t="str">
        <f t="shared" si="12"/>
        <v>Tercapai</v>
      </c>
      <c r="AR11" s="174">
        <v>10.0</v>
      </c>
      <c r="AS11" s="174">
        <v>1549.0</v>
      </c>
      <c r="AT11" s="175" t="str">
        <f t="shared" si="13"/>
        <v>Tidak Tercapai</v>
      </c>
      <c r="AU11" s="174">
        <v>42.0</v>
      </c>
      <c r="AV11" s="167">
        <v>2722.0</v>
      </c>
      <c r="AW11" s="175" t="str">
        <f t="shared" si="14"/>
        <v>Tidak Tercapai</v>
      </c>
      <c r="AX11" s="174">
        <v>56.0</v>
      </c>
      <c r="AY11" s="174">
        <v>2586.0</v>
      </c>
      <c r="AZ11" s="175" t="str">
        <f t="shared" si="15"/>
        <v>Tidak Tercapai</v>
      </c>
      <c r="BA11" s="174">
        <v>17.0</v>
      </c>
      <c r="BB11" s="178">
        <v>146.0</v>
      </c>
      <c r="BC11" s="175" t="str">
        <f t="shared" si="16"/>
        <v>Tidak Tercapai</v>
      </c>
      <c r="BD11" s="174">
        <v>0.0</v>
      </c>
      <c r="BE11" s="179">
        <v>2993.0</v>
      </c>
      <c r="BF11" s="175" t="str">
        <f t="shared" si="17"/>
        <v>Tidak Tercapai</v>
      </c>
      <c r="BG11" s="167">
        <v>37.0</v>
      </c>
      <c r="BH11" s="179">
        <v>3356.0</v>
      </c>
      <c r="BI11" s="175" t="str">
        <f t="shared" si="18"/>
        <v>Tercapai</v>
      </c>
      <c r="BJ11" s="179">
        <v>40.0</v>
      </c>
      <c r="BK11" s="179">
        <v>3448.0</v>
      </c>
      <c r="BL11" s="175" t="str">
        <f t="shared" si="19"/>
        <v>Tercapai</v>
      </c>
      <c r="BM11" s="179">
        <v>21.0</v>
      </c>
      <c r="BN11" s="179">
        <v>2066.0</v>
      </c>
      <c r="BO11" s="175" t="str">
        <f t="shared" si="20"/>
        <v>Tidak Tercapai</v>
      </c>
      <c r="BP11" s="179">
        <v>15.0</v>
      </c>
      <c r="BQ11" s="179">
        <v>1534.0</v>
      </c>
      <c r="BR11" s="175" t="str">
        <f t="shared" si="21"/>
        <v>Tidak Tercapai</v>
      </c>
      <c r="BS11" s="179">
        <v>22.0</v>
      </c>
      <c r="BT11" s="179">
        <v>4182.0</v>
      </c>
      <c r="BU11" s="175" t="str">
        <f t="shared" si="22"/>
        <v>Tercapai</v>
      </c>
      <c r="BV11" s="180">
        <v>23.6</v>
      </c>
      <c r="BW11" s="179">
        <v>1133.0</v>
      </c>
      <c r="BX11" s="175" t="str">
        <f t="shared" si="23"/>
        <v>Tidak Tercapai</v>
      </c>
      <c r="BY11" s="179">
        <v>3.0</v>
      </c>
      <c r="BZ11" s="179">
        <v>2125.0</v>
      </c>
      <c r="CA11" s="175" t="str">
        <f t="shared" si="24"/>
        <v>Tidak Tercapai</v>
      </c>
      <c r="CB11" s="179">
        <v>1235.0</v>
      </c>
      <c r="CC11" s="179">
        <v>5992.0</v>
      </c>
      <c r="CD11" s="175" t="str">
        <f t="shared" si="25"/>
        <v>Tercapai</v>
      </c>
      <c r="CE11" s="179">
        <v>37.0</v>
      </c>
      <c r="CF11" s="179">
        <v>3495.0</v>
      </c>
      <c r="CG11" s="175" t="str">
        <f t="shared" si="26"/>
        <v>Tercapai</v>
      </c>
      <c r="CH11" s="179">
        <v>14.0</v>
      </c>
      <c r="CI11" s="179">
        <v>3974.0</v>
      </c>
      <c r="CJ11" s="175" t="str">
        <f t="shared" si="27"/>
        <v>Tercapai</v>
      </c>
      <c r="CK11" s="179">
        <v>43.0</v>
      </c>
      <c r="CL11" s="179">
        <v>2659.0</v>
      </c>
      <c r="CM11" s="175" t="str">
        <f t="shared" si="28"/>
        <v>Tidak Tercapai</v>
      </c>
      <c r="CN11" s="179">
        <v>15.0</v>
      </c>
      <c r="CO11" s="179">
        <v>181.0</v>
      </c>
      <c r="CP11" s="175" t="str">
        <f t="shared" si="29"/>
        <v>Tidak Tercapai</v>
      </c>
      <c r="CQ11" s="179">
        <v>4.0</v>
      </c>
      <c r="CR11" s="179">
        <v>214.0</v>
      </c>
      <c r="CS11" s="175" t="str">
        <f t="shared" si="30"/>
        <v>Tidak Tercapai</v>
      </c>
      <c r="CT11" s="179">
        <v>0.0</v>
      </c>
      <c r="CU11" s="179">
        <v>3186.0</v>
      </c>
      <c r="CV11" s="175" t="str">
        <f t="shared" si="31"/>
        <v>Tidak Tercapai</v>
      </c>
      <c r="CW11" s="179">
        <v>5.0</v>
      </c>
      <c r="CX11" s="179">
        <v>14235.0</v>
      </c>
      <c r="CY11" s="175" t="str">
        <f t="shared" si="32"/>
        <v>Tercapai</v>
      </c>
      <c r="CZ11" s="179">
        <v>83.0</v>
      </c>
      <c r="DA11" s="179">
        <v>3637.0</v>
      </c>
      <c r="DB11" s="175" t="str">
        <f t="shared" si="33"/>
        <v>Tercapai</v>
      </c>
      <c r="DC11" s="179">
        <v>28.0</v>
      </c>
      <c r="DD11" s="179">
        <v>4467.0</v>
      </c>
      <c r="DE11" s="175" t="str">
        <f t="shared" si="34"/>
        <v>Tercapai</v>
      </c>
      <c r="DF11" s="179">
        <v>47.0</v>
      </c>
      <c r="DG11" s="179">
        <v>3553.0</v>
      </c>
      <c r="DH11" s="175" t="str">
        <f t="shared" si="35"/>
        <v>Tercapai</v>
      </c>
      <c r="DI11" s="179">
        <v>70.0</v>
      </c>
      <c r="DJ11" s="51"/>
      <c r="DK11" s="51"/>
      <c r="DL11" s="51"/>
      <c r="DM11" s="51"/>
      <c r="DN11" s="51"/>
      <c r="DO11" s="51"/>
      <c r="DP11" s="51"/>
    </row>
    <row r="12" ht="15.75" customHeight="1">
      <c r="A12" s="165">
        <v>10.0</v>
      </c>
      <c r="B12" s="166" t="s">
        <v>539</v>
      </c>
      <c r="C12" s="165" t="s">
        <v>536</v>
      </c>
      <c r="D12" s="165">
        <v>236795.0</v>
      </c>
      <c r="E12" s="165">
        <v>3018.0</v>
      </c>
      <c r="F12" s="181">
        <v>50278.0</v>
      </c>
      <c r="G12" s="168" t="s">
        <v>527</v>
      </c>
      <c r="H12" s="181">
        <v>39551.0</v>
      </c>
      <c r="I12" s="181">
        <v>150.0</v>
      </c>
      <c r="J12" s="168" t="str">
        <f t="shared" si="1"/>
        <v>Tidak Tercapai</v>
      </c>
      <c r="K12" s="181">
        <v>0.0</v>
      </c>
      <c r="L12" s="181">
        <v>1.0</v>
      </c>
      <c r="M12" s="168" t="str">
        <f t="shared" si="2"/>
        <v>Tidak Tercapai</v>
      </c>
      <c r="N12" s="181">
        <v>2.0</v>
      </c>
      <c r="O12" s="165">
        <v>1004.0</v>
      </c>
      <c r="P12" s="168" t="str">
        <f t="shared" si="3"/>
        <v>Tidak Tercapai</v>
      </c>
      <c r="Q12" s="169">
        <v>24.0</v>
      </c>
      <c r="R12" s="165">
        <v>1243.0</v>
      </c>
      <c r="S12" s="170" t="str">
        <f t="shared" si="4"/>
        <v>Tidak Tercapai</v>
      </c>
      <c r="T12" s="169">
        <v>54.0</v>
      </c>
      <c r="U12" s="171">
        <v>1602.0</v>
      </c>
      <c r="V12" s="170" t="str">
        <f t="shared" si="5"/>
        <v>Tercapai</v>
      </c>
      <c r="W12" s="172">
        <v>44.0</v>
      </c>
      <c r="X12" s="182">
        <v>1454.0</v>
      </c>
      <c r="Y12" s="173" t="str">
        <f t="shared" si="6"/>
        <v>Tidak Tercapai</v>
      </c>
      <c r="Z12" s="172">
        <v>55.0</v>
      </c>
      <c r="AA12" s="174">
        <v>2013.0</v>
      </c>
      <c r="AB12" s="175" t="str">
        <f t="shared" si="7"/>
        <v>Tidak Tercapai</v>
      </c>
      <c r="AC12" s="174">
        <v>110.0</v>
      </c>
      <c r="AD12" s="179">
        <v>306.0</v>
      </c>
      <c r="AE12" s="175" t="str">
        <f t="shared" si="8"/>
        <v>Tidak Tercapai</v>
      </c>
      <c r="AF12" s="174">
        <v>2.0</v>
      </c>
      <c r="AG12" s="174">
        <v>204.0</v>
      </c>
      <c r="AH12" s="175" t="str">
        <f t="shared" si="9"/>
        <v>Tidak Tercapai</v>
      </c>
      <c r="AI12" s="174">
        <v>0.0</v>
      </c>
      <c r="AJ12" s="179">
        <v>1800.0</v>
      </c>
      <c r="AK12" s="175" t="str">
        <f t="shared" si="10"/>
        <v>Tidak Tercapai</v>
      </c>
      <c r="AL12" s="179">
        <v>40.0</v>
      </c>
      <c r="AM12" s="179">
        <v>2263.0</v>
      </c>
      <c r="AN12" s="175" t="str">
        <f t="shared" si="11"/>
        <v>Tidak Tercapai</v>
      </c>
      <c r="AO12" s="179">
        <v>145.0</v>
      </c>
      <c r="AP12" s="174">
        <v>1810.0</v>
      </c>
      <c r="AQ12" s="175" t="str">
        <f t="shared" si="12"/>
        <v>Tidak Tercapai</v>
      </c>
      <c r="AR12" s="174">
        <v>33.0</v>
      </c>
      <c r="AS12" s="174">
        <v>1992.0</v>
      </c>
      <c r="AT12" s="175" t="str">
        <f t="shared" si="13"/>
        <v>Tidak Tercapai</v>
      </c>
      <c r="AU12" s="174">
        <v>18.0</v>
      </c>
      <c r="AV12" s="167">
        <v>2037.0</v>
      </c>
      <c r="AW12" s="175" t="str">
        <f t="shared" si="14"/>
        <v>Tidak Tercapai</v>
      </c>
      <c r="AX12" s="174">
        <v>27.0</v>
      </c>
      <c r="AY12" s="174">
        <v>1201.0</v>
      </c>
      <c r="AZ12" s="175" t="str">
        <f t="shared" si="15"/>
        <v>Tidak Tercapai</v>
      </c>
      <c r="BA12" s="174">
        <v>1.0</v>
      </c>
      <c r="BB12" s="178">
        <v>869.0</v>
      </c>
      <c r="BC12" s="175" t="str">
        <f t="shared" si="16"/>
        <v>Tidak Tercapai</v>
      </c>
      <c r="BD12" s="174">
        <v>2.0</v>
      </c>
      <c r="BE12" s="179">
        <v>4949.0</v>
      </c>
      <c r="BF12" s="175" t="str">
        <f t="shared" si="17"/>
        <v>Tercapai</v>
      </c>
      <c r="BG12" s="167">
        <v>51.0</v>
      </c>
      <c r="BH12" s="179">
        <v>2526.0</v>
      </c>
      <c r="BI12" s="175" t="str">
        <f t="shared" si="18"/>
        <v>Tidak Tercapai</v>
      </c>
      <c r="BJ12" s="179">
        <v>33.0</v>
      </c>
      <c r="BK12" s="179">
        <v>1673.0</v>
      </c>
      <c r="BL12" s="175" t="str">
        <f t="shared" si="19"/>
        <v>Tidak Tercapai</v>
      </c>
      <c r="BM12" s="179">
        <v>36.0</v>
      </c>
      <c r="BN12" s="179">
        <v>1402.0</v>
      </c>
      <c r="BO12" s="175" t="str">
        <f t="shared" si="20"/>
        <v>Tidak Tercapai</v>
      </c>
      <c r="BP12" s="179">
        <v>284.0</v>
      </c>
      <c r="BQ12" s="179">
        <v>879.0</v>
      </c>
      <c r="BR12" s="175" t="str">
        <f t="shared" si="21"/>
        <v>Tidak Tercapai</v>
      </c>
      <c r="BS12" s="179">
        <v>55.0</v>
      </c>
      <c r="BT12" s="179">
        <v>2045.0</v>
      </c>
      <c r="BU12" s="175" t="str">
        <f t="shared" si="22"/>
        <v>Tidak Tercapai</v>
      </c>
      <c r="BV12" s="180">
        <v>42.107</v>
      </c>
      <c r="BW12" s="179">
        <v>664.0</v>
      </c>
      <c r="BX12" s="175" t="str">
        <f t="shared" si="23"/>
        <v>Tidak Tercapai</v>
      </c>
      <c r="BY12" s="179">
        <v>2.0</v>
      </c>
      <c r="BZ12" s="179">
        <v>882.0</v>
      </c>
      <c r="CA12" s="175" t="str">
        <f t="shared" si="24"/>
        <v>Tidak Tercapai</v>
      </c>
      <c r="CB12" s="179">
        <v>1235.0</v>
      </c>
      <c r="CC12" s="179">
        <v>2419.0</v>
      </c>
      <c r="CD12" s="175" t="str">
        <f t="shared" si="25"/>
        <v>Tidak Tercapai</v>
      </c>
      <c r="CE12" s="179">
        <v>498.0</v>
      </c>
      <c r="CF12" s="179">
        <v>1125.0</v>
      </c>
      <c r="CG12" s="175" t="str">
        <f t="shared" si="26"/>
        <v>Tidak Tercapai</v>
      </c>
      <c r="CH12" s="179">
        <v>58.0</v>
      </c>
      <c r="CI12" s="179">
        <v>2030.0</v>
      </c>
      <c r="CJ12" s="175" t="str">
        <f t="shared" si="27"/>
        <v>Tidak Tercapai</v>
      </c>
      <c r="CK12" s="179">
        <v>536.0</v>
      </c>
      <c r="CL12" s="179">
        <v>664.0</v>
      </c>
      <c r="CM12" s="175" t="str">
        <f t="shared" si="28"/>
        <v>Tidak Tercapai</v>
      </c>
      <c r="CN12" s="179">
        <v>6.0</v>
      </c>
      <c r="CO12" s="179">
        <v>31.0</v>
      </c>
      <c r="CP12" s="175" t="str">
        <f t="shared" si="29"/>
        <v>Tidak Tercapai</v>
      </c>
      <c r="CQ12" s="179">
        <v>0.0</v>
      </c>
      <c r="CR12" s="179">
        <v>0.0</v>
      </c>
      <c r="CS12" s="175" t="str">
        <f t="shared" si="30"/>
        <v>Tidak Tercapai</v>
      </c>
      <c r="CT12" s="179">
        <v>0.0</v>
      </c>
      <c r="CU12" s="179">
        <v>761.0</v>
      </c>
      <c r="CV12" s="175" t="str">
        <f t="shared" si="31"/>
        <v>Tidak Tercapai</v>
      </c>
      <c r="CW12" s="179">
        <v>40.0</v>
      </c>
      <c r="CX12" s="179">
        <v>5965.0</v>
      </c>
      <c r="CY12" s="175" t="str">
        <f t="shared" si="32"/>
        <v>Tercapai</v>
      </c>
      <c r="CZ12" s="179">
        <v>83.0</v>
      </c>
      <c r="DA12" s="179">
        <v>2082.0</v>
      </c>
      <c r="DB12" s="175" t="str">
        <f t="shared" si="33"/>
        <v>Tidak Tercapai</v>
      </c>
      <c r="DC12" s="179">
        <v>34.0</v>
      </c>
      <c r="DD12" s="179">
        <v>2708.0</v>
      </c>
      <c r="DE12" s="175" t="str">
        <f t="shared" si="34"/>
        <v>Tidak Tercapai</v>
      </c>
      <c r="DF12" s="179">
        <v>71.0</v>
      </c>
      <c r="DG12" s="179">
        <v>2538.0</v>
      </c>
      <c r="DH12" s="175" t="str">
        <f t="shared" si="35"/>
        <v>Tidak Tercapai</v>
      </c>
      <c r="DI12" s="179">
        <v>59.0</v>
      </c>
      <c r="DJ12" s="51"/>
      <c r="DK12" s="51"/>
      <c r="DL12" s="51"/>
      <c r="DM12" s="51"/>
      <c r="DN12" s="51"/>
      <c r="DO12" s="51"/>
      <c r="DP12" s="51"/>
    </row>
    <row r="13" ht="15.75" customHeight="1">
      <c r="A13" s="165">
        <v>11.0</v>
      </c>
      <c r="B13" s="166" t="s">
        <v>540</v>
      </c>
      <c r="C13" s="165" t="s">
        <v>526</v>
      </c>
      <c r="D13" s="165">
        <v>235252.0</v>
      </c>
      <c r="E13" s="165">
        <v>3010.0</v>
      </c>
      <c r="F13" s="181">
        <v>63222.0</v>
      </c>
      <c r="G13" s="168" t="s">
        <v>527</v>
      </c>
      <c r="H13" s="181">
        <v>37131.0</v>
      </c>
      <c r="I13" s="181">
        <v>1053.0</v>
      </c>
      <c r="J13" s="168" t="str">
        <f t="shared" si="1"/>
        <v>Tidak Tercapai</v>
      </c>
      <c r="K13" s="181">
        <v>66.0</v>
      </c>
      <c r="L13" s="181">
        <v>2.0</v>
      </c>
      <c r="M13" s="168" t="str">
        <f t="shared" si="2"/>
        <v>Tidak Tercapai</v>
      </c>
      <c r="N13" s="181">
        <v>0.0</v>
      </c>
      <c r="O13" s="165">
        <v>3105.0</v>
      </c>
      <c r="P13" s="168" t="str">
        <f t="shared" si="3"/>
        <v>Tercapai</v>
      </c>
      <c r="Q13" s="169">
        <v>49.0</v>
      </c>
      <c r="R13" s="165">
        <v>2698.0</v>
      </c>
      <c r="S13" s="170" t="str">
        <f t="shared" si="4"/>
        <v>Tidak Tercapai</v>
      </c>
      <c r="T13" s="169">
        <v>16.0</v>
      </c>
      <c r="U13" s="171">
        <v>3304.0</v>
      </c>
      <c r="V13" s="170" t="str">
        <f t="shared" si="5"/>
        <v>Tercapai</v>
      </c>
      <c r="W13" s="172">
        <v>44.0</v>
      </c>
      <c r="X13" s="182">
        <v>2073.0</v>
      </c>
      <c r="Y13" s="173" t="str">
        <f t="shared" si="6"/>
        <v>Tidak Tercapai</v>
      </c>
      <c r="Z13" s="172">
        <v>21.0</v>
      </c>
      <c r="AA13" s="174">
        <v>1946.0</v>
      </c>
      <c r="AB13" s="175" t="str">
        <f t="shared" si="7"/>
        <v>Tidak Tercapai</v>
      </c>
      <c r="AC13" s="174">
        <v>33.0</v>
      </c>
      <c r="AD13" s="179">
        <v>1259.0</v>
      </c>
      <c r="AE13" s="175" t="str">
        <f t="shared" si="8"/>
        <v>Tidak Tercapai</v>
      </c>
      <c r="AF13" s="174">
        <v>24.0</v>
      </c>
      <c r="AG13" s="174">
        <v>330.0</v>
      </c>
      <c r="AH13" s="175" t="str">
        <f t="shared" si="9"/>
        <v>Tidak Tercapai</v>
      </c>
      <c r="AI13" s="174">
        <v>0.0</v>
      </c>
      <c r="AJ13" s="179">
        <v>2107.0</v>
      </c>
      <c r="AK13" s="175" t="str">
        <f t="shared" si="10"/>
        <v>Tidak Tercapai</v>
      </c>
      <c r="AL13" s="179">
        <v>25.0</v>
      </c>
      <c r="AM13" s="179">
        <v>1070.0</v>
      </c>
      <c r="AN13" s="175" t="str">
        <f t="shared" si="11"/>
        <v>Tidak Tercapai</v>
      </c>
      <c r="AO13" s="179">
        <v>55.0</v>
      </c>
      <c r="AP13" s="174">
        <v>3034.0</v>
      </c>
      <c r="AQ13" s="175" t="str">
        <f t="shared" si="12"/>
        <v>Tercapai</v>
      </c>
      <c r="AR13" s="174">
        <v>16.0</v>
      </c>
      <c r="AS13" s="174">
        <v>2292.0</v>
      </c>
      <c r="AT13" s="175" t="str">
        <f t="shared" si="13"/>
        <v>Tidak Tercapai</v>
      </c>
      <c r="AU13" s="174">
        <v>37.0</v>
      </c>
      <c r="AV13" s="167">
        <v>2143.0</v>
      </c>
      <c r="AW13" s="175" t="str">
        <f t="shared" si="14"/>
        <v>Tidak Tercapai</v>
      </c>
      <c r="AX13" s="174">
        <v>45.0</v>
      </c>
      <c r="AY13" s="174">
        <v>1374.0</v>
      </c>
      <c r="AZ13" s="175" t="str">
        <f t="shared" si="15"/>
        <v>Tidak Tercapai</v>
      </c>
      <c r="BA13" s="174">
        <v>7.0</v>
      </c>
      <c r="BB13" s="178">
        <v>27.0</v>
      </c>
      <c r="BC13" s="175" t="str">
        <f t="shared" si="16"/>
        <v>Tidak Tercapai</v>
      </c>
      <c r="BD13" s="174">
        <v>1.0</v>
      </c>
      <c r="BE13" s="179">
        <v>3320.0</v>
      </c>
      <c r="BF13" s="175" t="str">
        <f t="shared" si="17"/>
        <v>Tercapai</v>
      </c>
      <c r="BG13" s="167">
        <v>45.0</v>
      </c>
      <c r="BH13" s="179">
        <v>2686.0</v>
      </c>
      <c r="BI13" s="175" t="str">
        <f t="shared" si="18"/>
        <v>Tidak Tercapai</v>
      </c>
      <c r="BJ13" s="179">
        <v>28.0</v>
      </c>
      <c r="BK13" s="179">
        <v>3445.0</v>
      </c>
      <c r="BL13" s="175" t="str">
        <f t="shared" si="19"/>
        <v>Tercapai</v>
      </c>
      <c r="BM13" s="179">
        <v>58.0</v>
      </c>
      <c r="BN13" s="179">
        <v>2099.0</v>
      </c>
      <c r="BO13" s="175" t="str">
        <f t="shared" si="20"/>
        <v>Tidak Tercapai</v>
      </c>
      <c r="BP13" s="179">
        <v>30.0</v>
      </c>
      <c r="BQ13" s="179">
        <v>1762.0</v>
      </c>
      <c r="BR13" s="175" t="str">
        <f t="shared" si="21"/>
        <v>Tidak Tercapai</v>
      </c>
      <c r="BS13" s="179">
        <v>29.0</v>
      </c>
      <c r="BT13" s="179">
        <v>1955.0</v>
      </c>
      <c r="BU13" s="175" t="str">
        <f t="shared" si="22"/>
        <v>Tidak Tercapai</v>
      </c>
      <c r="BV13" s="180">
        <v>37.808</v>
      </c>
      <c r="BW13" s="179">
        <v>1217.0</v>
      </c>
      <c r="BX13" s="175" t="str">
        <f t="shared" si="23"/>
        <v>Tidak Tercapai</v>
      </c>
      <c r="BY13" s="179">
        <v>1.0</v>
      </c>
      <c r="BZ13" s="179">
        <v>1823.0</v>
      </c>
      <c r="CA13" s="175" t="str">
        <f t="shared" si="24"/>
        <v>Tidak Tercapai</v>
      </c>
      <c r="CB13" s="179">
        <v>1604.0</v>
      </c>
      <c r="CC13" s="179">
        <v>3337.0</v>
      </c>
      <c r="CD13" s="175" t="str">
        <f t="shared" si="25"/>
        <v>Tercapai</v>
      </c>
      <c r="CE13" s="179">
        <v>43.0</v>
      </c>
      <c r="CF13" s="179">
        <v>2347.0</v>
      </c>
      <c r="CG13" s="175" t="str">
        <f t="shared" si="26"/>
        <v>Tidak Tercapai</v>
      </c>
      <c r="CH13" s="179">
        <v>10.0</v>
      </c>
      <c r="CI13" s="179">
        <v>4014.0</v>
      </c>
      <c r="CJ13" s="175" t="str">
        <f t="shared" si="27"/>
        <v>Tercapai</v>
      </c>
      <c r="CK13" s="179">
        <v>44.0</v>
      </c>
      <c r="CL13" s="179">
        <v>762.0</v>
      </c>
      <c r="CM13" s="175" t="str">
        <f t="shared" si="28"/>
        <v>Tidak Tercapai</v>
      </c>
      <c r="CN13" s="179">
        <v>8.0</v>
      </c>
      <c r="CO13" s="179">
        <v>139.0</v>
      </c>
      <c r="CP13" s="175" t="str">
        <f t="shared" si="29"/>
        <v>Tidak Tercapai</v>
      </c>
      <c r="CQ13" s="179">
        <v>0.0</v>
      </c>
      <c r="CR13" s="179">
        <v>67.0</v>
      </c>
      <c r="CS13" s="175" t="str">
        <f t="shared" si="30"/>
        <v>Tidak Tercapai</v>
      </c>
      <c r="CT13" s="179">
        <v>0.0</v>
      </c>
      <c r="CU13" s="179">
        <v>2754.0</v>
      </c>
      <c r="CV13" s="175" t="str">
        <f t="shared" si="31"/>
        <v>Tidak Tercapai</v>
      </c>
      <c r="CW13" s="179">
        <v>21.0</v>
      </c>
      <c r="CX13" s="179">
        <v>6350.0</v>
      </c>
      <c r="CY13" s="175" t="str">
        <f t="shared" si="32"/>
        <v>Tercapai</v>
      </c>
      <c r="CZ13" s="179">
        <v>141.0</v>
      </c>
      <c r="DA13" s="179">
        <v>2215.0</v>
      </c>
      <c r="DB13" s="175" t="str">
        <f t="shared" si="33"/>
        <v>Tidak Tercapai</v>
      </c>
      <c r="DC13" s="179">
        <v>30.0</v>
      </c>
      <c r="DD13" s="179">
        <v>2493.0</v>
      </c>
      <c r="DE13" s="175" t="str">
        <f t="shared" si="34"/>
        <v>Tidak Tercapai</v>
      </c>
      <c r="DF13" s="179">
        <v>30.0</v>
      </c>
      <c r="DG13" s="179">
        <v>2352.0</v>
      </c>
      <c r="DH13" s="175" t="str">
        <f t="shared" si="35"/>
        <v>Tidak Tercapai</v>
      </c>
      <c r="DI13" s="179">
        <v>82.0</v>
      </c>
      <c r="DJ13" s="51"/>
      <c r="DK13" s="51"/>
      <c r="DL13" s="51"/>
      <c r="DM13" s="51"/>
      <c r="DN13" s="51"/>
      <c r="DO13" s="51"/>
      <c r="DP13" s="51"/>
    </row>
    <row r="14" ht="15.75" customHeight="1">
      <c r="A14" s="165">
        <v>12.0</v>
      </c>
      <c r="B14" s="166" t="s">
        <v>541</v>
      </c>
      <c r="C14" s="165" t="s">
        <v>526</v>
      </c>
      <c r="D14" s="165">
        <v>222733.0</v>
      </c>
      <c r="E14" s="165">
        <v>2939.0</v>
      </c>
      <c r="F14" s="181">
        <v>52251.0</v>
      </c>
      <c r="G14" s="168" t="s">
        <v>527</v>
      </c>
      <c r="H14" s="181">
        <v>36077.0</v>
      </c>
      <c r="I14" s="181">
        <v>271.0</v>
      </c>
      <c r="J14" s="168" t="str">
        <f t="shared" si="1"/>
        <v>Tidak Tercapai</v>
      </c>
      <c r="K14" s="181">
        <v>0.0</v>
      </c>
      <c r="L14" s="181">
        <v>0.0</v>
      </c>
      <c r="M14" s="168" t="str">
        <f t="shared" si="2"/>
        <v>Tidak Tercapai</v>
      </c>
      <c r="N14" s="181">
        <v>0.0</v>
      </c>
      <c r="O14" s="165">
        <v>1175.0</v>
      </c>
      <c r="P14" s="168" t="str">
        <f t="shared" si="3"/>
        <v>Tidak Tercapai</v>
      </c>
      <c r="Q14" s="169">
        <v>115.0</v>
      </c>
      <c r="R14" s="165">
        <v>876.0</v>
      </c>
      <c r="S14" s="170" t="str">
        <f t="shared" si="4"/>
        <v>Tidak Tercapai</v>
      </c>
      <c r="T14" s="169">
        <v>88.0</v>
      </c>
      <c r="U14" s="171">
        <v>1091.0</v>
      </c>
      <c r="V14" s="170" t="str">
        <f t="shared" si="5"/>
        <v>Tercapai</v>
      </c>
      <c r="W14" s="172">
        <v>136.0</v>
      </c>
      <c r="X14" s="182">
        <v>1106.0</v>
      </c>
      <c r="Y14" s="173" t="str">
        <f t="shared" si="6"/>
        <v>Tidak Tercapai</v>
      </c>
      <c r="Z14" s="172">
        <v>188.0</v>
      </c>
      <c r="AA14" s="174">
        <v>1157.0</v>
      </c>
      <c r="AB14" s="175" t="str">
        <f t="shared" si="7"/>
        <v>Tidak Tercapai</v>
      </c>
      <c r="AC14" s="174">
        <v>253.0</v>
      </c>
      <c r="AD14" s="179">
        <v>138.0</v>
      </c>
      <c r="AE14" s="175" t="str">
        <f t="shared" si="8"/>
        <v>Tidak Tercapai</v>
      </c>
      <c r="AF14" s="174">
        <v>0.0</v>
      </c>
      <c r="AG14" s="174">
        <v>33.0</v>
      </c>
      <c r="AH14" s="175" t="str">
        <f t="shared" si="9"/>
        <v>Tidak Tercapai</v>
      </c>
      <c r="AI14" s="174">
        <v>0.0</v>
      </c>
      <c r="AJ14" s="179">
        <v>2333.0</v>
      </c>
      <c r="AK14" s="175" t="str">
        <f t="shared" si="10"/>
        <v>Tidak Tercapai</v>
      </c>
      <c r="AL14" s="179">
        <v>222.0</v>
      </c>
      <c r="AM14" s="179">
        <v>737.0</v>
      </c>
      <c r="AN14" s="175" t="str">
        <f t="shared" si="11"/>
        <v>Tidak Tercapai</v>
      </c>
      <c r="AO14" s="179">
        <v>215.0</v>
      </c>
      <c r="AP14" s="174">
        <v>2557.0</v>
      </c>
      <c r="AQ14" s="175" t="str">
        <f t="shared" si="12"/>
        <v>Tidak Tercapai</v>
      </c>
      <c r="AR14" s="174">
        <v>53.0</v>
      </c>
      <c r="AS14" s="174">
        <v>1676.0</v>
      </c>
      <c r="AT14" s="175" t="str">
        <f t="shared" si="13"/>
        <v>Tidak Tercapai</v>
      </c>
      <c r="AU14" s="174">
        <v>46.0</v>
      </c>
      <c r="AV14" s="167">
        <v>2030.0</v>
      </c>
      <c r="AW14" s="175" t="str">
        <f t="shared" si="14"/>
        <v>Tidak Tercapai</v>
      </c>
      <c r="AX14" s="174">
        <v>124.0</v>
      </c>
      <c r="AY14" s="174">
        <v>898.0</v>
      </c>
      <c r="AZ14" s="175" t="str">
        <f t="shared" si="15"/>
        <v>Tidak Tercapai</v>
      </c>
      <c r="BA14" s="174">
        <v>8.0</v>
      </c>
      <c r="BB14" s="178">
        <v>892.0</v>
      </c>
      <c r="BC14" s="175" t="str">
        <f t="shared" si="16"/>
        <v>Tidak Tercapai</v>
      </c>
      <c r="BD14" s="174">
        <v>1.0</v>
      </c>
      <c r="BE14" s="179">
        <v>3592.0</v>
      </c>
      <c r="BF14" s="175" t="str">
        <f t="shared" si="17"/>
        <v>Tercapai</v>
      </c>
      <c r="BG14" s="167">
        <v>154.0</v>
      </c>
      <c r="BH14" s="179">
        <v>3710.0</v>
      </c>
      <c r="BI14" s="175" t="str">
        <f t="shared" si="18"/>
        <v>Tercapai</v>
      </c>
      <c r="BJ14" s="179">
        <v>64.0</v>
      </c>
      <c r="BK14" s="179">
        <v>3508.0</v>
      </c>
      <c r="BL14" s="175" t="str">
        <f t="shared" si="19"/>
        <v>Tercapai</v>
      </c>
      <c r="BM14" s="179">
        <v>97.0</v>
      </c>
      <c r="BN14" s="179">
        <v>2831.0</v>
      </c>
      <c r="BO14" s="175" t="str">
        <f t="shared" si="20"/>
        <v>Tidak Tercapai</v>
      </c>
      <c r="BP14" s="179">
        <v>78.0</v>
      </c>
      <c r="BQ14" s="179">
        <v>1282.0</v>
      </c>
      <c r="BR14" s="175" t="str">
        <f t="shared" si="21"/>
        <v>Tidak Tercapai</v>
      </c>
      <c r="BS14" s="179">
        <v>63.0</v>
      </c>
      <c r="BT14" s="179">
        <v>2737.0</v>
      </c>
      <c r="BU14" s="175" t="str">
        <f t="shared" si="22"/>
        <v>Tidak Tercapai</v>
      </c>
      <c r="BV14" s="180">
        <v>38.074</v>
      </c>
      <c r="BW14" s="179">
        <v>832.0</v>
      </c>
      <c r="BX14" s="175" t="str">
        <f t="shared" si="23"/>
        <v>Tidak Tercapai</v>
      </c>
      <c r="BY14" s="179">
        <v>1.0</v>
      </c>
      <c r="BZ14" s="179">
        <v>2225.0</v>
      </c>
      <c r="CA14" s="175" t="str">
        <f t="shared" si="24"/>
        <v>Tidak Tercapai</v>
      </c>
      <c r="CB14" s="179">
        <v>5979.0</v>
      </c>
      <c r="CC14" s="179">
        <v>3562.0</v>
      </c>
      <c r="CD14" s="175" t="str">
        <f t="shared" si="25"/>
        <v>Tercapai</v>
      </c>
      <c r="CE14" s="179">
        <v>157.0</v>
      </c>
      <c r="CF14" s="179">
        <v>1682.0</v>
      </c>
      <c r="CG14" s="175" t="str">
        <f t="shared" si="26"/>
        <v>Tidak Tercapai</v>
      </c>
      <c r="CH14" s="179">
        <v>48.0</v>
      </c>
      <c r="CI14" s="179">
        <v>2029.0</v>
      </c>
      <c r="CJ14" s="175" t="str">
        <f t="shared" si="27"/>
        <v>Tidak Tercapai</v>
      </c>
      <c r="CK14" s="179">
        <v>128.0</v>
      </c>
      <c r="CL14" s="179">
        <v>540.0</v>
      </c>
      <c r="CM14" s="175" t="str">
        <f t="shared" si="28"/>
        <v>Tidak Tercapai</v>
      </c>
      <c r="CN14" s="179">
        <v>70.0</v>
      </c>
      <c r="CO14" s="179">
        <v>32.0</v>
      </c>
      <c r="CP14" s="175" t="str">
        <f t="shared" si="29"/>
        <v>Tidak Tercapai</v>
      </c>
      <c r="CQ14" s="179">
        <v>1.0</v>
      </c>
      <c r="CR14" s="179">
        <v>5.0</v>
      </c>
      <c r="CS14" s="175" t="str">
        <f t="shared" si="30"/>
        <v>Tidak Tercapai</v>
      </c>
      <c r="CT14" s="179">
        <v>0.0</v>
      </c>
      <c r="CU14" s="179">
        <v>681.0</v>
      </c>
      <c r="CV14" s="175" t="str">
        <f t="shared" si="31"/>
        <v>Tidak Tercapai</v>
      </c>
      <c r="CW14" s="179">
        <v>66.0</v>
      </c>
      <c r="CX14" s="179">
        <v>4407.0</v>
      </c>
      <c r="CY14" s="175" t="str">
        <f t="shared" si="32"/>
        <v>Tercapai</v>
      </c>
      <c r="CZ14" s="179">
        <v>423.0</v>
      </c>
      <c r="DA14" s="179">
        <v>1062.0</v>
      </c>
      <c r="DB14" s="175" t="str">
        <f t="shared" si="33"/>
        <v>Tidak Tercapai</v>
      </c>
      <c r="DC14" s="179">
        <v>181.0</v>
      </c>
      <c r="DD14" s="179">
        <v>1585.0</v>
      </c>
      <c r="DE14" s="175" t="str">
        <f t="shared" si="34"/>
        <v>Tidak Tercapai</v>
      </c>
      <c r="DF14" s="179">
        <v>155.0</v>
      </c>
      <c r="DG14" s="179">
        <v>1578.0</v>
      </c>
      <c r="DH14" s="175" t="str">
        <f t="shared" si="35"/>
        <v>Tidak Tercapai</v>
      </c>
      <c r="DI14" s="179">
        <v>217.0</v>
      </c>
      <c r="DJ14" s="51"/>
      <c r="DK14" s="51"/>
      <c r="DL14" s="51"/>
      <c r="DM14" s="51"/>
      <c r="DN14" s="51"/>
      <c r="DO14" s="51"/>
      <c r="DP14" s="51"/>
    </row>
    <row r="15" ht="15.75" customHeight="1">
      <c r="A15" s="165">
        <v>13.0</v>
      </c>
      <c r="B15" s="166" t="s">
        <v>542</v>
      </c>
      <c r="C15" s="165" t="s">
        <v>536</v>
      </c>
      <c r="D15" s="165">
        <v>235775.0</v>
      </c>
      <c r="E15" s="165">
        <v>2937.0</v>
      </c>
      <c r="F15" s="181">
        <v>43323.0</v>
      </c>
      <c r="G15" s="168" t="s">
        <v>527</v>
      </c>
      <c r="H15" s="181">
        <v>27425.0</v>
      </c>
      <c r="I15" s="181">
        <v>107.0</v>
      </c>
      <c r="J15" s="168" t="str">
        <f t="shared" si="1"/>
        <v>Tidak Tercapai</v>
      </c>
      <c r="K15" s="181">
        <v>25.0</v>
      </c>
      <c r="L15" s="181">
        <v>5.0</v>
      </c>
      <c r="M15" s="168" t="str">
        <f t="shared" si="2"/>
        <v>Tidak Tercapai</v>
      </c>
      <c r="N15" s="181">
        <v>5.0</v>
      </c>
      <c r="O15" s="165">
        <v>1308.0</v>
      </c>
      <c r="P15" s="168" t="str">
        <f t="shared" si="3"/>
        <v>Tidak Tercapai</v>
      </c>
      <c r="Q15" s="169">
        <v>49.0</v>
      </c>
      <c r="R15" s="165">
        <v>1397.0</v>
      </c>
      <c r="S15" s="170" t="str">
        <f t="shared" si="4"/>
        <v>Tidak Tercapai</v>
      </c>
      <c r="T15" s="169">
        <v>48.0</v>
      </c>
      <c r="U15" s="171">
        <v>1594.0</v>
      </c>
      <c r="V15" s="170" t="str">
        <f t="shared" si="5"/>
        <v>Tercapai</v>
      </c>
      <c r="W15" s="172">
        <v>42.0</v>
      </c>
      <c r="X15" s="182">
        <v>1617.0</v>
      </c>
      <c r="Y15" s="173" t="str">
        <f t="shared" si="6"/>
        <v>Tidak Tercapai</v>
      </c>
      <c r="Z15" s="172">
        <v>42.0</v>
      </c>
      <c r="AA15" s="174">
        <v>2174.0</v>
      </c>
      <c r="AB15" s="175" t="str">
        <f t="shared" si="7"/>
        <v>Tidak Tercapai</v>
      </c>
      <c r="AC15" s="174">
        <v>68.0</v>
      </c>
      <c r="AD15" s="179">
        <v>173.0</v>
      </c>
      <c r="AE15" s="175" t="str">
        <f t="shared" si="8"/>
        <v>Tidak Tercapai</v>
      </c>
      <c r="AF15" s="174">
        <v>33.0</v>
      </c>
      <c r="AG15" s="174">
        <v>2.0</v>
      </c>
      <c r="AH15" s="175" t="str">
        <f t="shared" si="9"/>
        <v>Tidak Tercapai</v>
      </c>
      <c r="AI15" s="174">
        <v>0.0</v>
      </c>
      <c r="AJ15" s="179">
        <v>2105.0</v>
      </c>
      <c r="AK15" s="175" t="str">
        <f t="shared" si="10"/>
        <v>Tidak Tercapai</v>
      </c>
      <c r="AL15" s="179">
        <v>61.0</v>
      </c>
      <c r="AM15" s="179">
        <v>2942.0</v>
      </c>
      <c r="AN15" s="175" t="str">
        <f t="shared" si="11"/>
        <v>Tercapai</v>
      </c>
      <c r="AO15" s="179">
        <v>63.0</v>
      </c>
      <c r="AP15" s="174">
        <v>3633.0</v>
      </c>
      <c r="AQ15" s="175" t="str">
        <f t="shared" si="12"/>
        <v>Tercapai</v>
      </c>
      <c r="AR15" s="174">
        <v>37.0</v>
      </c>
      <c r="AS15" s="174">
        <v>3811.0</v>
      </c>
      <c r="AT15" s="175" t="str">
        <f t="shared" si="13"/>
        <v>Tercapai</v>
      </c>
      <c r="AU15" s="174">
        <v>242.0</v>
      </c>
      <c r="AV15" s="167">
        <v>3020.0</v>
      </c>
      <c r="AW15" s="175" t="str">
        <f t="shared" si="14"/>
        <v>Tercapai</v>
      </c>
      <c r="AX15" s="174">
        <v>66.0</v>
      </c>
      <c r="AY15" s="174">
        <v>606.0</v>
      </c>
      <c r="AZ15" s="175" t="str">
        <f t="shared" si="15"/>
        <v>Tidak Tercapai</v>
      </c>
      <c r="BA15" s="174">
        <v>8.0</v>
      </c>
      <c r="BB15" s="178">
        <v>151.0</v>
      </c>
      <c r="BC15" s="175" t="str">
        <f t="shared" si="16"/>
        <v>Tidak Tercapai</v>
      </c>
      <c r="BD15" s="174">
        <v>7.0</v>
      </c>
      <c r="BE15" s="179">
        <v>3250.0</v>
      </c>
      <c r="BF15" s="175" t="str">
        <f t="shared" si="17"/>
        <v>Tercapai</v>
      </c>
      <c r="BG15" s="167">
        <v>62.0</v>
      </c>
      <c r="BH15" s="179">
        <v>2894.0</v>
      </c>
      <c r="BI15" s="175" t="str">
        <f t="shared" si="18"/>
        <v>Tidak Tercapai</v>
      </c>
      <c r="BJ15" s="179">
        <v>32.0</v>
      </c>
      <c r="BK15" s="179">
        <v>2595.0</v>
      </c>
      <c r="BL15" s="175" t="str">
        <f t="shared" si="19"/>
        <v>Tidak Tercapai</v>
      </c>
      <c r="BM15" s="179">
        <v>51.0</v>
      </c>
      <c r="BN15" s="179">
        <v>2252.0</v>
      </c>
      <c r="BO15" s="175" t="str">
        <f t="shared" si="20"/>
        <v>Tidak Tercapai</v>
      </c>
      <c r="BP15" s="179">
        <v>66.0</v>
      </c>
      <c r="BQ15" s="179">
        <v>1505.0</v>
      </c>
      <c r="BR15" s="175" t="str">
        <f t="shared" si="21"/>
        <v>Tidak Tercapai</v>
      </c>
      <c r="BS15" s="179">
        <v>56.0</v>
      </c>
      <c r="BT15" s="179">
        <v>1565.0</v>
      </c>
      <c r="BU15" s="175" t="str">
        <f t="shared" si="22"/>
        <v>Tidak Tercapai</v>
      </c>
      <c r="BV15" s="180">
        <v>28.341</v>
      </c>
      <c r="BW15" s="179">
        <v>9.0</v>
      </c>
      <c r="BX15" s="175" t="str">
        <f t="shared" si="23"/>
        <v>Tidak Tercapai</v>
      </c>
      <c r="BY15" s="179">
        <v>0.0</v>
      </c>
      <c r="BZ15" s="179">
        <v>1537.0</v>
      </c>
      <c r="CA15" s="175" t="str">
        <f t="shared" si="24"/>
        <v>Tidak Tercapai</v>
      </c>
      <c r="CB15" s="179">
        <v>1506.0</v>
      </c>
      <c r="CC15" s="179">
        <v>2731.0</v>
      </c>
      <c r="CD15" s="175" t="str">
        <f t="shared" si="25"/>
        <v>Tidak Tercapai</v>
      </c>
      <c r="CE15" s="179">
        <v>94.0</v>
      </c>
      <c r="CF15" s="179">
        <v>1800.0</v>
      </c>
      <c r="CG15" s="175" t="str">
        <f t="shared" si="26"/>
        <v>Tidak Tercapai</v>
      </c>
      <c r="CH15" s="179">
        <v>35.0</v>
      </c>
      <c r="CI15" s="179">
        <v>2330.0</v>
      </c>
      <c r="CJ15" s="175" t="str">
        <f t="shared" si="27"/>
        <v>Tidak Tercapai</v>
      </c>
      <c r="CK15" s="179">
        <v>55.0</v>
      </c>
      <c r="CL15" s="179">
        <v>742.0</v>
      </c>
      <c r="CM15" s="175" t="str">
        <f t="shared" si="28"/>
        <v>Tidak Tercapai</v>
      </c>
      <c r="CN15" s="179">
        <v>37.0</v>
      </c>
      <c r="CO15" s="179">
        <v>6.0</v>
      </c>
      <c r="CP15" s="175" t="str">
        <f t="shared" si="29"/>
        <v>Tidak Tercapai</v>
      </c>
      <c r="CQ15" s="179">
        <v>1.0</v>
      </c>
      <c r="CR15" s="179">
        <v>11.0</v>
      </c>
      <c r="CS15" s="175" t="str">
        <f t="shared" si="30"/>
        <v>Tidak Tercapai</v>
      </c>
      <c r="CT15" s="179">
        <v>0.0</v>
      </c>
      <c r="CU15" s="179">
        <v>1112.0</v>
      </c>
      <c r="CV15" s="175" t="str">
        <f t="shared" si="31"/>
        <v>Tidak Tercapai</v>
      </c>
      <c r="CW15" s="179">
        <v>82.0</v>
      </c>
      <c r="CX15" s="179">
        <v>5057.0</v>
      </c>
      <c r="CY15" s="175" t="str">
        <f t="shared" si="32"/>
        <v>Tercapai</v>
      </c>
      <c r="CZ15" s="179">
        <v>302.0</v>
      </c>
      <c r="DA15" s="179">
        <v>3011.0</v>
      </c>
      <c r="DB15" s="175" t="str">
        <f t="shared" si="33"/>
        <v>Tercapai</v>
      </c>
      <c r="DC15" s="179">
        <v>163.0</v>
      </c>
      <c r="DD15" s="179">
        <v>3015.0</v>
      </c>
      <c r="DE15" s="175" t="str">
        <f t="shared" si="34"/>
        <v>Tercapai</v>
      </c>
      <c r="DF15" s="179">
        <v>132.0</v>
      </c>
      <c r="DG15" s="179">
        <v>3153.0</v>
      </c>
      <c r="DH15" s="175" t="str">
        <f t="shared" si="35"/>
        <v>Tercapai</v>
      </c>
      <c r="DI15" s="179">
        <v>100.0</v>
      </c>
      <c r="DJ15" s="51"/>
      <c r="DK15" s="51"/>
      <c r="DL15" s="51"/>
      <c r="DM15" s="51"/>
      <c r="DN15" s="51"/>
      <c r="DO15" s="51"/>
      <c r="DP15" s="51"/>
    </row>
    <row r="16" ht="15.75" customHeight="1">
      <c r="A16" s="165">
        <v>14.0</v>
      </c>
      <c r="B16" s="183" t="s">
        <v>543</v>
      </c>
      <c r="C16" s="165" t="s">
        <v>532</v>
      </c>
      <c r="D16" s="165">
        <v>231336.0</v>
      </c>
      <c r="E16" s="165">
        <v>2860.0</v>
      </c>
      <c r="F16" s="181">
        <v>90895.0</v>
      </c>
      <c r="G16" s="168" t="s">
        <v>527</v>
      </c>
      <c r="H16" s="181">
        <v>46467.0</v>
      </c>
      <c r="I16" s="181">
        <v>994.0</v>
      </c>
      <c r="J16" s="168" t="str">
        <f t="shared" si="1"/>
        <v>Tidak Tercapai</v>
      </c>
      <c r="K16" s="181">
        <v>1.0</v>
      </c>
      <c r="L16" s="181">
        <v>0.0</v>
      </c>
      <c r="M16" s="168" t="str">
        <f t="shared" si="2"/>
        <v>Tidak Tercapai</v>
      </c>
      <c r="N16" s="181">
        <v>0.0</v>
      </c>
      <c r="O16" s="165">
        <v>3287.0</v>
      </c>
      <c r="P16" s="168" t="str">
        <f t="shared" si="3"/>
        <v>Tercapai</v>
      </c>
      <c r="Q16" s="169">
        <v>3.0</v>
      </c>
      <c r="R16" s="165">
        <v>2102.0</v>
      </c>
      <c r="S16" s="170" t="str">
        <f t="shared" si="4"/>
        <v>Tidak Tercapai</v>
      </c>
      <c r="T16" s="169">
        <v>246.0</v>
      </c>
      <c r="U16" s="171">
        <v>2463.0</v>
      </c>
      <c r="V16" s="170" t="str">
        <f t="shared" si="5"/>
        <v>Tercapai</v>
      </c>
      <c r="W16" s="172">
        <v>13.0</v>
      </c>
      <c r="X16" s="182">
        <v>3189.0</v>
      </c>
      <c r="Y16" s="173" t="str">
        <f t="shared" si="6"/>
        <v>Tercapai</v>
      </c>
      <c r="Z16" s="172">
        <v>13.0</v>
      </c>
      <c r="AA16" s="174">
        <v>4701.0</v>
      </c>
      <c r="AB16" s="175" t="str">
        <f t="shared" si="7"/>
        <v>Tercapai</v>
      </c>
      <c r="AC16" s="174">
        <v>8.0</v>
      </c>
      <c r="AD16" s="179">
        <v>2632.0</v>
      </c>
      <c r="AE16" s="175" t="str">
        <f t="shared" si="8"/>
        <v>Tidak Tercapai</v>
      </c>
      <c r="AF16" s="174">
        <v>1.0</v>
      </c>
      <c r="AG16" s="174">
        <v>793.0</v>
      </c>
      <c r="AH16" s="175" t="str">
        <f t="shared" si="9"/>
        <v>Tidak Tercapai</v>
      </c>
      <c r="AI16" s="174">
        <v>1.0</v>
      </c>
      <c r="AJ16" s="179">
        <v>4264.0</v>
      </c>
      <c r="AK16" s="175" t="str">
        <f t="shared" si="10"/>
        <v>Tercapai</v>
      </c>
      <c r="AL16" s="179">
        <v>1.0</v>
      </c>
      <c r="AM16" s="179">
        <v>2994.0</v>
      </c>
      <c r="AN16" s="175" t="str">
        <f t="shared" si="11"/>
        <v>Tercapai</v>
      </c>
      <c r="AO16" s="179">
        <v>23.0</v>
      </c>
      <c r="AP16" s="174">
        <v>6260.0</v>
      </c>
      <c r="AQ16" s="175" t="str">
        <f t="shared" si="12"/>
        <v>Tercapai</v>
      </c>
      <c r="AR16" s="174">
        <v>32.0</v>
      </c>
      <c r="AS16" s="174">
        <v>5834.0</v>
      </c>
      <c r="AT16" s="175" t="str">
        <f t="shared" si="13"/>
        <v>Tercapai</v>
      </c>
      <c r="AU16" s="174">
        <v>11.0</v>
      </c>
      <c r="AV16" s="167">
        <v>6244.0</v>
      </c>
      <c r="AW16" s="175" t="str">
        <f t="shared" si="14"/>
        <v>Tercapai</v>
      </c>
      <c r="AX16" s="174">
        <v>7.0</v>
      </c>
      <c r="AY16" s="174">
        <v>3643.0</v>
      </c>
      <c r="AZ16" s="175" t="str">
        <f t="shared" si="15"/>
        <v>Tercapai</v>
      </c>
      <c r="BA16" s="174">
        <v>10.0</v>
      </c>
      <c r="BB16" s="178">
        <v>348.0</v>
      </c>
      <c r="BC16" s="175" t="str">
        <f t="shared" si="16"/>
        <v>Tidak Tercapai</v>
      </c>
      <c r="BD16" s="174">
        <v>1.0</v>
      </c>
      <c r="BE16" s="179">
        <v>4130.0</v>
      </c>
      <c r="BF16" s="175" t="str">
        <f t="shared" si="17"/>
        <v>Tercapai</v>
      </c>
      <c r="BG16" s="167">
        <v>17.0</v>
      </c>
      <c r="BH16" s="179">
        <v>4512.0</v>
      </c>
      <c r="BI16" s="175" t="str">
        <f t="shared" si="18"/>
        <v>Tercapai</v>
      </c>
      <c r="BJ16" s="179">
        <v>18.0</v>
      </c>
      <c r="BK16" s="179">
        <v>5903.0</v>
      </c>
      <c r="BL16" s="175" t="str">
        <f t="shared" si="19"/>
        <v>Tercapai</v>
      </c>
      <c r="BM16" s="179">
        <v>44.0</v>
      </c>
      <c r="BN16" s="179">
        <v>4920.0</v>
      </c>
      <c r="BO16" s="175" t="str">
        <f t="shared" si="20"/>
        <v>Tercapai</v>
      </c>
      <c r="BP16" s="179">
        <v>14.0</v>
      </c>
      <c r="BQ16" s="179">
        <v>3144.0</v>
      </c>
      <c r="BR16" s="175" t="str">
        <f t="shared" si="21"/>
        <v>Tercapai</v>
      </c>
      <c r="BS16" s="179">
        <v>12.0</v>
      </c>
      <c r="BT16" s="179">
        <v>6444.0</v>
      </c>
      <c r="BU16" s="175" t="str">
        <f t="shared" si="22"/>
        <v>Tercapai</v>
      </c>
      <c r="BV16" s="180">
        <v>47.004</v>
      </c>
      <c r="BW16" s="179">
        <v>948.0</v>
      </c>
      <c r="BX16" s="175" t="str">
        <f t="shared" si="23"/>
        <v>Tidak Tercapai</v>
      </c>
      <c r="BY16" s="179">
        <v>1.0</v>
      </c>
      <c r="BZ16" s="179">
        <v>2682.0</v>
      </c>
      <c r="CA16" s="175" t="str">
        <f t="shared" si="24"/>
        <v>Tidak Tercapai</v>
      </c>
      <c r="CB16" s="179">
        <v>1135.0</v>
      </c>
      <c r="CC16" s="179">
        <v>5112.0</v>
      </c>
      <c r="CD16" s="175" t="str">
        <f t="shared" si="25"/>
        <v>Tercapai</v>
      </c>
      <c r="CE16" s="179">
        <v>31.0</v>
      </c>
      <c r="CF16" s="179">
        <v>2556.0</v>
      </c>
      <c r="CG16" s="175" t="str">
        <f t="shared" si="26"/>
        <v>Tidak Tercapai</v>
      </c>
      <c r="CH16" s="179">
        <v>9.0</v>
      </c>
      <c r="CI16" s="179">
        <v>2262.0</v>
      </c>
      <c r="CJ16" s="175" t="str">
        <f t="shared" si="27"/>
        <v>Tidak Tercapai</v>
      </c>
      <c r="CK16" s="179">
        <v>65.0</v>
      </c>
      <c r="CL16" s="179">
        <v>1333.0</v>
      </c>
      <c r="CM16" s="175" t="str">
        <f t="shared" si="28"/>
        <v>Tidak Tercapai</v>
      </c>
      <c r="CN16" s="179">
        <v>3.0</v>
      </c>
      <c r="CO16" s="179">
        <v>2.0</v>
      </c>
      <c r="CP16" s="175" t="str">
        <f t="shared" si="29"/>
        <v>Tidak Tercapai</v>
      </c>
      <c r="CQ16" s="179">
        <v>0.0</v>
      </c>
      <c r="CR16" s="179">
        <v>8.0</v>
      </c>
      <c r="CS16" s="175" t="str">
        <f t="shared" si="30"/>
        <v>Tidak Tercapai</v>
      </c>
      <c r="CT16" s="179">
        <v>1.0</v>
      </c>
      <c r="CU16" s="179">
        <v>1118.0</v>
      </c>
      <c r="CV16" s="175" t="str">
        <f t="shared" si="31"/>
        <v>Tidak Tercapai</v>
      </c>
      <c r="CW16" s="179">
        <v>17.0</v>
      </c>
      <c r="CX16" s="179">
        <v>9473.0</v>
      </c>
      <c r="CY16" s="175" t="str">
        <f t="shared" si="32"/>
        <v>Tercapai</v>
      </c>
      <c r="CZ16" s="179">
        <v>127.0</v>
      </c>
      <c r="DA16" s="179">
        <v>2863.0</v>
      </c>
      <c r="DB16" s="175" t="str">
        <f t="shared" si="33"/>
        <v>Tercapai</v>
      </c>
      <c r="DC16" s="179">
        <v>43.0</v>
      </c>
      <c r="DD16" s="179">
        <v>3200.0</v>
      </c>
      <c r="DE16" s="175" t="str">
        <f t="shared" si="34"/>
        <v>Tercapai</v>
      </c>
      <c r="DF16" s="179">
        <v>67.0</v>
      </c>
      <c r="DG16" s="179">
        <v>3180.0</v>
      </c>
      <c r="DH16" s="175" t="str">
        <f t="shared" si="35"/>
        <v>Tercapai</v>
      </c>
      <c r="DI16" s="179">
        <v>81.0</v>
      </c>
      <c r="DJ16" s="51"/>
      <c r="DK16" s="51"/>
      <c r="DL16" s="51"/>
      <c r="DM16" s="51"/>
      <c r="DN16" s="51"/>
      <c r="DO16" s="51"/>
      <c r="DP16" s="51"/>
    </row>
    <row r="17" ht="15.75" customHeight="1">
      <c r="A17" s="165">
        <v>15.0</v>
      </c>
      <c r="B17" s="166" t="s">
        <v>544</v>
      </c>
      <c r="C17" s="165" t="s">
        <v>526</v>
      </c>
      <c r="D17" s="165">
        <v>221198.0</v>
      </c>
      <c r="E17" s="165">
        <v>2800.0</v>
      </c>
      <c r="F17" s="181">
        <v>32047.0</v>
      </c>
      <c r="G17" s="168" t="s">
        <v>527</v>
      </c>
      <c r="H17" s="181">
        <v>20888.0</v>
      </c>
      <c r="I17" s="181">
        <v>59.0</v>
      </c>
      <c r="J17" s="168" t="str">
        <f t="shared" si="1"/>
        <v>Tidak Tercapai</v>
      </c>
      <c r="K17" s="181">
        <v>29.0</v>
      </c>
      <c r="L17" s="181">
        <v>0.0</v>
      </c>
      <c r="M17" s="168" t="str">
        <f t="shared" si="2"/>
        <v>Tidak Tercapai</v>
      </c>
      <c r="N17" s="181">
        <v>0.0</v>
      </c>
      <c r="O17" s="165">
        <v>608.0</v>
      </c>
      <c r="P17" s="168" t="str">
        <f t="shared" si="3"/>
        <v>Tidak Tercapai</v>
      </c>
      <c r="Q17" s="169">
        <v>8.0</v>
      </c>
      <c r="R17" s="165">
        <v>609.0</v>
      </c>
      <c r="S17" s="170" t="str">
        <f t="shared" si="4"/>
        <v>Tidak Tercapai</v>
      </c>
      <c r="T17" s="169">
        <v>3.0</v>
      </c>
      <c r="U17" s="171">
        <v>1192.0</v>
      </c>
      <c r="V17" s="170" t="str">
        <f t="shared" si="5"/>
        <v>Tercapai</v>
      </c>
      <c r="W17" s="172">
        <v>20.0</v>
      </c>
      <c r="X17" s="182">
        <v>945.0</v>
      </c>
      <c r="Y17" s="173" t="str">
        <f t="shared" si="6"/>
        <v>Tidak Tercapai</v>
      </c>
      <c r="Z17" s="172">
        <v>15.0</v>
      </c>
      <c r="AA17" s="174">
        <v>1618.0</v>
      </c>
      <c r="AB17" s="175" t="str">
        <f t="shared" si="7"/>
        <v>Tidak Tercapai</v>
      </c>
      <c r="AC17" s="174">
        <v>24.0</v>
      </c>
      <c r="AD17" s="179">
        <v>698.0</v>
      </c>
      <c r="AE17" s="175" t="str">
        <f t="shared" si="8"/>
        <v>Tidak Tercapai</v>
      </c>
      <c r="AF17" s="174">
        <v>4.0</v>
      </c>
      <c r="AG17" s="174">
        <v>473.0</v>
      </c>
      <c r="AH17" s="175" t="str">
        <f t="shared" si="9"/>
        <v>Tidak Tercapai</v>
      </c>
      <c r="AI17" s="174">
        <v>4.0</v>
      </c>
      <c r="AJ17" s="179">
        <v>1583.0</v>
      </c>
      <c r="AK17" s="175" t="str">
        <f t="shared" si="10"/>
        <v>Tidak Tercapai</v>
      </c>
      <c r="AL17" s="179">
        <v>20.0</v>
      </c>
      <c r="AM17" s="179">
        <v>665.0</v>
      </c>
      <c r="AN17" s="175" t="str">
        <f t="shared" si="11"/>
        <v>Tidak Tercapai</v>
      </c>
      <c r="AO17" s="179">
        <v>45.0</v>
      </c>
      <c r="AP17" s="174">
        <v>2680.0</v>
      </c>
      <c r="AQ17" s="175" t="str">
        <f t="shared" si="12"/>
        <v>Tidak Tercapai</v>
      </c>
      <c r="AR17" s="174">
        <v>11.0</v>
      </c>
      <c r="AS17" s="174">
        <v>1760.0</v>
      </c>
      <c r="AT17" s="175" t="str">
        <f t="shared" si="13"/>
        <v>Tidak Tercapai</v>
      </c>
      <c r="AU17" s="174">
        <v>50.0</v>
      </c>
      <c r="AV17" s="167">
        <v>2143.0</v>
      </c>
      <c r="AW17" s="175" t="str">
        <f t="shared" si="14"/>
        <v>Tidak Tercapai</v>
      </c>
      <c r="AX17" s="174">
        <v>12.0</v>
      </c>
      <c r="AY17" s="174">
        <v>761.0</v>
      </c>
      <c r="AZ17" s="175" t="str">
        <f t="shared" si="15"/>
        <v>Tidak Tercapai</v>
      </c>
      <c r="BA17" s="174">
        <v>5.0</v>
      </c>
      <c r="BB17" s="178">
        <v>928.0</v>
      </c>
      <c r="BC17" s="175" t="str">
        <f t="shared" si="16"/>
        <v>Tidak Tercapai</v>
      </c>
      <c r="BD17" s="174">
        <v>7.0</v>
      </c>
      <c r="BE17" s="179">
        <v>2047.0</v>
      </c>
      <c r="BF17" s="175" t="str">
        <f t="shared" si="17"/>
        <v>Tidak Tercapai</v>
      </c>
      <c r="BG17" s="167">
        <v>15.0</v>
      </c>
      <c r="BH17" s="179">
        <v>2123.0</v>
      </c>
      <c r="BI17" s="175" t="str">
        <f t="shared" si="18"/>
        <v>Tidak Tercapai</v>
      </c>
      <c r="BJ17" s="179">
        <v>20.0</v>
      </c>
      <c r="BK17" s="179">
        <v>2245.0</v>
      </c>
      <c r="BL17" s="175" t="str">
        <f t="shared" si="19"/>
        <v>Tidak Tercapai</v>
      </c>
      <c r="BM17" s="179">
        <v>22.0</v>
      </c>
      <c r="BN17" s="179">
        <v>1795.0</v>
      </c>
      <c r="BO17" s="175" t="str">
        <f t="shared" si="20"/>
        <v>Tidak Tercapai</v>
      </c>
      <c r="BP17" s="179">
        <v>16.0</v>
      </c>
      <c r="BQ17" s="179">
        <v>1350.0</v>
      </c>
      <c r="BR17" s="175" t="str">
        <f t="shared" si="21"/>
        <v>Tidak Tercapai</v>
      </c>
      <c r="BS17" s="179">
        <v>8.0</v>
      </c>
      <c r="BT17" s="179">
        <v>2186.0</v>
      </c>
      <c r="BU17" s="175" t="str">
        <f t="shared" si="22"/>
        <v>Tidak Tercapai</v>
      </c>
      <c r="BV17" s="180">
        <v>21.232</v>
      </c>
      <c r="BW17" s="179">
        <v>86.0</v>
      </c>
      <c r="BX17" s="175" t="str">
        <f t="shared" si="23"/>
        <v>Tidak Tercapai</v>
      </c>
      <c r="BY17" s="179">
        <v>1.0</v>
      </c>
      <c r="BZ17" s="179">
        <v>1313.0</v>
      </c>
      <c r="CA17" s="175" t="str">
        <f t="shared" si="24"/>
        <v>Tidak Tercapai</v>
      </c>
      <c r="CB17" s="179">
        <v>1520.0</v>
      </c>
      <c r="CC17" s="179">
        <v>2722.0</v>
      </c>
      <c r="CD17" s="175" t="str">
        <f t="shared" si="25"/>
        <v>Tidak Tercapai</v>
      </c>
      <c r="CE17" s="179">
        <v>28.0</v>
      </c>
      <c r="CF17" s="179">
        <v>1549.0</v>
      </c>
      <c r="CG17" s="175" t="str">
        <f t="shared" si="26"/>
        <v>Tidak Tercapai</v>
      </c>
      <c r="CH17" s="179">
        <v>21.0</v>
      </c>
      <c r="CI17" s="179">
        <v>1405.0</v>
      </c>
      <c r="CJ17" s="175" t="str">
        <f t="shared" si="27"/>
        <v>Tidak Tercapai</v>
      </c>
      <c r="CK17" s="179">
        <v>94.0</v>
      </c>
      <c r="CL17" s="179">
        <v>360.0</v>
      </c>
      <c r="CM17" s="175" t="str">
        <f t="shared" si="28"/>
        <v>Tidak Tercapai</v>
      </c>
      <c r="CN17" s="179">
        <v>4.0</v>
      </c>
      <c r="CO17" s="179">
        <v>27.0</v>
      </c>
      <c r="CP17" s="175" t="str">
        <f t="shared" si="29"/>
        <v>Tidak Tercapai</v>
      </c>
      <c r="CQ17" s="179">
        <v>0.0</v>
      </c>
      <c r="CR17" s="179">
        <v>11.0</v>
      </c>
      <c r="CS17" s="175" t="str">
        <f t="shared" si="30"/>
        <v>Tidak Tercapai</v>
      </c>
      <c r="CT17" s="179">
        <v>0.0</v>
      </c>
      <c r="CU17" s="179">
        <v>369.0</v>
      </c>
      <c r="CV17" s="175" t="str">
        <f t="shared" si="31"/>
        <v>Tidak Tercapai</v>
      </c>
      <c r="CW17" s="179">
        <v>4.0</v>
      </c>
      <c r="CX17" s="179">
        <v>6877.0</v>
      </c>
      <c r="CY17" s="175" t="str">
        <f t="shared" si="32"/>
        <v>Tercapai</v>
      </c>
      <c r="CZ17" s="179">
        <v>187.0</v>
      </c>
      <c r="DA17" s="179">
        <v>1988.0</v>
      </c>
      <c r="DB17" s="175" t="str">
        <f t="shared" si="33"/>
        <v>Tidak Tercapai</v>
      </c>
      <c r="DC17" s="179">
        <v>61.0</v>
      </c>
      <c r="DD17" s="179">
        <v>1757.0</v>
      </c>
      <c r="DE17" s="175" t="str">
        <f t="shared" si="34"/>
        <v>Tidak Tercapai</v>
      </c>
      <c r="DF17" s="179">
        <v>36.0</v>
      </c>
      <c r="DG17" s="179">
        <v>1890.0</v>
      </c>
      <c r="DH17" s="175" t="str">
        <f t="shared" si="35"/>
        <v>Tidak Tercapai</v>
      </c>
      <c r="DI17" s="179">
        <v>157.0</v>
      </c>
      <c r="DJ17" s="51"/>
      <c r="DK17" s="51"/>
      <c r="DL17" s="51"/>
      <c r="DM17" s="51"/>
      <c r="DN17" s="51"/>
      <c r="DO17" s="51"/>
      <c r="DP17" s="51"/>
    </row>
    <row r="18" ht="15.75" customHeight="1">
      <c r="A18" s="165">
        <v>16.0</v>
      </c>
      <c r="B18" s="166" t="s">
        <v>545</v>
      </c>
      <c r="C18" s="165" t="s">
        <v>526</v>
      </c>
      <c r="D18" s="165">
        <v>225123.0</v>
      </c>
      <c r="E18" s="165">
        <v>2779.0</v>
      </c>
      <c r="F18" s="181">
        <v>48208.0</v>
      </c>
      <c r="G18" s="168" t="s">
        <v>527</v>
      </c>
      <c r="H18" s="181">
        <v>30966.0</v>
      </c>
      <c r="I18" s="181">
        <v>0.0</v>
      </c>
      <c r="J18" s="168" t="str">
        <f t="shared" si="1"/>
        <v>Tidak Tercapai</v>
      </c>
      <c r="K18" s="181">
        <v>1.0</v>
      </c>
      <c r="L18" s="181">
        <v>0.0</v>
      </c>
      <c r="M18" s="168" t="str">
        <f t="shared" si="2"/>
        <v>Tidak Tercapai</v>
      </c>
      <c r="N18" s="181">
        <v>0.0</v>
      </c>
      <c r="O18" s="165">
        <v>736.0</v>
      </c>
      <c r="P18" s="168" t="str">
        <f t="shared" si="3"/>
        <v>Tidak Tercapai</v>
      </c>
      <c r="Q18" s="169">
        <v>27.0</v>
      </c>
      <c r="R18" s="165">
        <v>1206.0</v>
      </c>
      <c r="S18" s="170" t="str">
        <f t="shared" si="4"/>
        <v>Tidak Tercapai</v>
      </c>
      <c r="T18" s="169">
        <v>29.0</v>
      </c>
      <c r="U18" s="171">
        <v>1257.0</v>
      </c>
      <c r="V18" s="170" t="str">
        <f t="shared" si="5"/>
        <v>Tercapai</v>
      </c>
      <c r="W18" s="172">
        <v>28.0</v>
      </c>
      <c r="X18" s="182">
        <v>1214.0</v>
      </c>
      <c r="Y18" s="173" t="str">
        <f t="shared" si="6"/>
        <v>Tidak Tercapai</v>
      </c>
      <c r="Z18" s="172">
        <v>31.0</v>
      </c>
      <c r="AA18" s="174">
        <v>1355.0</v>
      </c>
      <c r="AB18" s="175" t="str">
        <f t="shared" si="7"/>
        <v>Tidak Tercapai</v>
      </c>
      <c r="AC18" s="174">
        <v>47.0</v>
      </c>
      <c r="AD18" s="179">
        <v>1079.0</v>
      </c>
      <c r="AE18" s="175" t="str">
        <f t="shared" si="8"/>
        <v>Tidak Tercapai</v>
      </c>
      <c r="AF18" s="174">
        <v>1.0</v>
      </c>
      <c r="AG18" s="174">
        <v>55.0</v>
      </c>
      <c r="AH18" s="175" t="str">
        <f t="shared" si="9"/>
        <v>Tidak Tercapai</v>
      </c>
      <c r="AI18" s="174">
        <v>0.0</v>
      </c>
      <c r="AJ18" s="179">
        <v>2216.0</v>
      </c>
      <c r="AK18" s="175" t="str">
        <f t="shared" si="10"/>
        <v>Tidak Tercapai</v>
      </c>
      <c r="AL18" s="179">
        <v>70.0</v>
      </c>
      <c r="AM18" s="179">
        <v>1264.0</v>
      </c>
      <c r="AN18" s="175" t="str">
        <f t="shared" si="11"/>
        <v>Tidak Tercapai</v>
      </c>
      <c r="AO18" s="179">
        <v>75.0</v>
      </c>
      <c r="AP18" s="174">
        <v>4571.0</v>
      </c>
      <c r="AQ18" s="175" t="str">
        <f t="shared" si="12"/>
        <v>Tercapai</v>
      </c>
      <c r="AR18" s="174">
        <v>11.0</v>
      </c>
      <c r="AS18" s="174">
        <v>3279.0</v>
      </c>
      <c r="AT18" s="175" t="str">
        <f t="shared" si="13"/>
        <v>Tercapai</v>
      </c>
      <c r="AU18" s="174">
        <v>126.0</v>
      </c>
      <c r="AV18" s="167">
        <v>3251.0</v>
      </c>
      <c r="AW18" s="175" t="str">
        <f t="shared" si="14"/>
        <v>Tercapai</v>
      </c>
      <c r="AX18" s="174">
        <v>84.0</v>
      </c>
      <c r="AY18" s="174">
        <v>436.0</v>
      </c>
      <c r="AZ18" s="175" t="str">
        <f t="shared" si="15"/>
        <v>Tidak Tercapai</v>
      </c>
      <c r="BA18" s="174">
        <v>2.0</v>
      </c>
      <c r="BB18" s="178">
        <v>0.0</v>
      </c>
      <c r="BC18" s="175" t="str">
        <f t="shared" si="16"/>
        <v>Tidak Tercapai</v>
      </c>
      <c r="BD18" s="174">
        <v>0.0</v>
      </c>
      <c r="BE18" s="179">
        <v>3589.0</v>
      </c>
      <c r="BF18" s="175" t="str">
        <f t="shared" si="17"/>
        <v>Tercapai</v>
      </c>
      <c r="BG18" s="167">
        <v>29.0</v>
      </c>
      <c r="BH18" s="179">
        <v>4375.0</v>
      </c>
      <c r="BI18" s="175" t="str">
        <f t="shared" si="18"/>
        <v>Tercapai</v>
      </c>
      <c r="BJ18" s="179">
        <v>13.0</v>
      </c>
      <c r="BK18" s="179">
        <v>3996.0</v>
      </c>
      <c r="BL18" s="175" t="str">
        <f t="shared" si="19"/>
        <v>Tercapai</v>
      </c>
      <c r="BM18" s="179">
        <v>27.0</v>
      </c>
      <c r="BN18" s="179">
        <v>3304.0</v>
      </c>
      <c r="BO18" s="175" t="str">
        <f t="shared" si="20"/>
        <v>Tercapai</v>
      </c>
      <c r="BP18" s="179">
        <v>41.0</v>
      </c>
      <c r="BQ18" s="179">
        <v>2401.0</v>
      </c>
      <c r="BR18" s="175" t="str">
        <f t="shared" si="21"/>
        <v>Tidak Tercapai</v>
      </c>
      <c r="BS18" s="179">
        <v>75.0</v>
      </c>
      <c r="BT18" s="179">
        <v>1656.0</v>
      </c>
      <c r="BU18" s="175" t="str">
        <f t="shared" si="22"/>
        <v>Tidak Tercapai</v>
      </c>
      <c r="BV18" s="180">
        <v>31.616</v>
      </c>
      <c r="BW18" s="179">
        <v>0.0</v>
      </c>
      <c r="BX18" s="175" t="str">
        <f t="shared" si="23"/>
        <v>Tidak Tercapai</v>
      </c>
      <c r="BY18" s="179">
        <v>0.0</v>
      </c>
      <c r="BZ18" s="179">
        <v>1693.0</v>
      </c>
      <c r="CA18" s="175" t="str">
        <f t="shared" si="24"/>
        <v>Tidak Tercapai</v>
      </c>
      <c r="CB18" s="179">
        <v>3265.0</v>
      </c>
      <c r="CC18" s="179">
        <v>3503.0</v>
      </c>
      <c r="CD18" s="175" t="str">
        <f t="shared" si="25"/>
        <v>Tercapai</v>
      </c>
      <c r="CE18" s="179">
        <v>84.0</v>
      </c>
      <c r="CF18" s="179">
        <v>1831.0</v>
      </c>
      <c r="CG18" s="175" t="str">
        <f t="shared" si="26"/>
        <v>Tidak Tercapai</v>
      </c>
      <c r="CH18" s="179">
        <v>30.0</v>
      </c>
      <c r="CI18" s="179">
        <v>2830.0</v>
      </c>
      <c r="CJ18" s="175" t="str">
        <f t="shared" si="27"/>
        <v>Tercapai</v>
      </c>
      <c r="CK18" s="179">
        <v>50.0</v>
      </c>
      <c r="CL18" s="179">
        <v>388.0</v>
      </c>
      <c r="CM18" s="175" t="str">
        <f t="shared" si="28"/>
        <v>Tidak Tercapai</v>
      </c>
      <c r="CN18" s="179">
        <v>24.0</v>
      </c>
      <c r="CO18" s="179">
        <v>1.0</v>
      </c>
      <c r="CP18" s="175" t="str">
        <f t="shared" si="29"/>
        <v>Tidak Tercapai</v>
      </c>
      <c r="CQ18" s="179">
        <v>0.0</v>
      </c>
      <c r="CR18" s="179">
        <v>0.0</v>
      </c>
      <c r="CS18" s="175" t="str">
        <f t="shared" si="30"/>
        <v>Tidak Tercapai</v>
      </c>
      <c r="CT18" s="179">
        <v>0.0</v>
      </c>
      <c r="CU18" s="179">
        <v>751.0</v>
      </c>
      <c r="CV18" s="175" t="str">
        <f t="shared" si="31"/>
        <v>Tidak Tercapai</v>
      </c>
      <c r="CW18" s="179">
        <v>61.0</v>
      </c>
      <c r="CX18" s="179">
        <v>3781.0</v>
      </c>
      <c r="CY18" s="175" t="str">
        <f t="shared" si="32"/>
        <v>Tercapai</v>
      </c>
      <c r="CZ18" s="179">
        <v>327.0</v>
      </c>
      <c r="DA18" s="179">
        <v>1460.0</v>
      </c>
      <c r="DB18" s="175" t="str">
        <f t="shared" si="33"/>
        <v>Tidak Tercapai</v>
      </c>
      <c r="DC18" s="179">
        <v>109.0</v>
      </c>
      <c r="DD18" s="179">
        <v>2033.0</v>
      </c>
      <c r="DE18" s="175" t="str">
        <f t="shared" si="34"/>
        <v>Tidak Tercapai</v>
      </c>
      <c r="DF18" s="179">
        <v>179.0</v>
      </c>
      <c r="DG18" s="179">
        <v>1450.0</v>
      </c>
      <c r="DH18" s="175" t="str">
        <f t="shared" si="35"/>
        <v>Tidak Tercapai</v>
      </c>
      <c r="DI18" s="179">
        <v>151.0</v>
      </c>
      <c r="DJ18" s="51"/>
      <c r="DK18" s="51"/>
      <c r="DL18" s="51"/>
      <c r="DM18" s="51"/>
      <c r="DN18" s="51"/>
      <c r="DO18" s="51"/>
      <c r="DP18" s="51"/>
    </row>
    <row r="19" ht="15.75" customHeight="1">
      <c r="A19" s="165">
        <v>17.0</v>
      </c>
      <c r="B19" s="166" t="s">
        <v>546</v>
      </c>
      <c r="C19" s="165" t="s">
        <v>529</v>
      </c>
      <c r="D19" s="165">
        <v>214043.0</v>
      </c>
      <c r="E19" s="165">
        <v>2686.0</v>
      </c>
      <c r="F19" s="181">
        <v>51430.0</v>
      </c>
      <c r="G19" s="168" t="s">
        <v>527</v>
      </c>
      <c r="H19" s="181">
        <v>33548.0</v>
      </c>
      <c r="I19" s="181">
        <v>276.0</v>
      </c>
      <c r="J19" s="168" t="str">
        <f t="shared" si="1"/>
        <v>Tidak Tercapai</v>
      </c>
      <c r="K19" s="181">
        <v>0.0</v>
      </c>
      <c r="L19" s="181">
        <v>7.0</v>
      </c>
      <c r="M19" s="168" t="str">
        <f t="shared" si="2"/>
        <v>Tidak Tercapai</v>
      </c>
      <c r="N19" s="181">
        <v>3.0</v>
      </c>
      <c r="O19" s="165">
        <v>2198.0</v>
      </c>
      <c r="P19" s="168" t="str">
        <f t="shared" si="3"/>
        <v>Tidak Tercapai</v>
      </c>
      <c r="Q19" s="169">
        <v>27.0</v>
      </c>
      <c r="R19" s="165">
        <v>2327.0</v>
      </c>
      <c r="S19" s="170" t="str">
        <f t="shared" si="4"/>
        <v>Tidak Tercapai</v>
      </c>
      <c r="T19" s="169">
        <v>8.0</v>
      </c>
      <c r="U19" s="171">
        <v>2853.0</v>
      </c>
      <c r="V19" s="170" t="str">
        <f t="shared" si="5"/>
        <v>Tercapai</v>
      </c>
      <c r="W19" s="172">
        <v>24.0</v>
      </c>
      <c r="X19" s="182">
        <v>3093.0</v>
      </c>
      <c r="Y19" s="173" t="str">
        <f t="shared" si="6"/>
        <v>Tercapai</v>
      </c>
      <c r="Z19" s="172">
        <v>10.0</v>
      </c>
      <c r="AA19" s="174">
        <v>3621.0</v>
      </c>
      <c r="AB19" s="175" t="str">
        <f t="shared" si="7"/>
        <v>Tercapai</v>
      </c>
      <c r="AC19" s="174">
        <v>34.0</v>
      </c>
      <c r="AD19" s="179">
        <v>556.0</v>
      </c>
      <c r="AE19" s="175" t="str">
        <f t="shared" si="8"/>
        <v>Tidak Tercapai</v>
      </c>
      <c r="AF19" s="174">
        <v>2.0</v>
      </c>
      <c r="AG19" s="174">
        <v>0.0</v>
      </c>
      <c r="AH19" s="175" t="str">
        <f t="shared" si="9"/>
        <v>Tidak Tercapai</v>
      </c>
      <c r="AI19" s="174">
        <v>0.0</v>
      </c>
      <c r="AJ19" s="179">
        <v>1662.0</v>
      </c>
      <c r="AK19" s="175" t="str">
        <f t="shared" si="10"/>
        <v>Tidak Tercapai</v>
      </c>
      <c r="AL19" s="179">
        <v>20.0</v>
      </c>
      <c r="AM19" s="179">
        <v>1129.0</v>
      </c>
      <c r="AN19" s="175" t="str">
        <f t="shared" si="11"/>
        <v>Tidak Tercapai</v>
      </c>
      <c r="AO19" s="179">
        <v>8.0</v>
      </c>
      <c r="AP19" s="174">
        <v>3212.0</v>
      </c>
      <c r="AQ19" s="175" t="str">
        <f t="shared" si="12"/>
        <v>Tercapai</v>
      </c>
      <c r="AR19" s="174">
        <v>7.0</v>
      </c>
      <c r="AS19" s="174">
        <v>2177.0</v>
      </c>
      <c r="AT19" s="175" t="str">
        <f t="shared" si="13"/>
        <v>Tidak Tercapai</v>
      </c>
      <c r="AU19" s="174">
        <v>20.0</v>
      </c>
      <c r="AV19" s="167">
        <v>2161.0</v>
      </c>
      <c r="AW19" s="175" t="str">
        <f t="shared" si="14"/>
        <v>Tidak Tercapai</v>
      </c>
      <c r="AX19" s="174">
        <v>33.0</v>
      </c>
      <c r="AY19" s="174">
        <v>106.0</v>
      </c>
      <c r="AZ19" s="175" t="str">
        <f t="shared" si="15"/>
        <v>Tidak Tercapai</v>
      </c>
      <c r="BA19" s="174">
        <v>0.0</v>
      </c>
      <c r="BB19" s="178">
        <v>1008.0</v>
      </c>
      <c r="BC19" s="175" t="str">
        <f t="shared" si="16"/>
        <v>Tidak Tercapai</v>
      </c>
      <c r="BD19" s="174">
        <v>0.0</v>
      </c>
      <c r="BE19" s="179">
        <v>1349.0</v>
      </c>
      <c r="BF19" s="175" t="str">
        <f t="shared" si="17"/>
        <v>Tidak Tercapai</v>
      </c>
      <c r="BG19" s="167">
        <v>12.0</v>
      </c>
      <c r="BH19" s="179">
        <v>2234.0</v>
      </c>
      <c r="BI19" s="175" t="str">
        <f t="shared" si="18"/>
        <v>Tidak Tercapai</v>
      </c>
      <c r="BJ19" s="179">
        <v>17.0</v>
      </c>
      <c r="BK19" s="179">
        <v>1748.0</v>
      </c>
      <c r="BL19" s="175" t="str">
        <f t="shared" si="19"/>
        <v>Tidak Tercapai</v>
      </c>
      <c r="BM19" s="179">
        <v>20.0</v>
      </c>
      <c r="BN19" s="179">
        <v>1844.0</v>
      </c>
      <c r="BO19" s="175" t="str">
        <f t="shared" si="20"/>
        <v>Tidak Tercapai</v>
      </c>
      <c r="BP19" s="179">
        <v>19.0</v>
      </c>
      <c r="BQ19" s="179">
        <v>1529.0</v>
      </c>
      <c r="BR19" s="175" t="str">
        <f t="shared" si="21"/>
        <v>Tidak Tercapai</v>
      </c>
      <c r="BS19" s="179">
        <v>25.0</v>
      </c>
      <c r="BT19" s="179">
        <v>4205.0</v>
      </c>
      <c r="BU19" s="175" t="str">
        <f t="shared" si="22"/>
        <v>Tercapai</v>
      </c>
      <c r="BV19" s="180">
        <v>33.866</v>
      </c>
      <c r="BW19" s="179">
        <v>1425.0</v>
      </c>
      <c r="BX19" s="175" t="str">
        <f t="shared" si="23"/>
        <v>Tidak Tercapai</v>
      </c>
      <c r="BY19" s="179">
        <v>3.0</v>
      </c>
      <c r="BZ19" s="179">
        <v>1730.0</v>
      </c>
      <c r="CA19" s="175" t="str">
        <f t="shared" si="24"/>
        <v>Tidak Tercapai</v>
      </c>
      <c r="CB19" s="179">
        <v>874.0</v>
      </c>
      <c r="CC19" s="179">
        <v>2995.0</v>
      </c>
      <c r="CD19" s="175" t="str">
        <f t="shared" si="25"/>
        <v>Tercapai</v>
      </c>
      <c r="CE19" s="179">
        <v>30.0</v>
      </c>
      <c r="CF19" s="179">
        <v>1752.0</v>
      </c>
      <c r="CG19" s="175" t="str">
        <f t="shared" si="26"/>
        <v>Tidak Tercapai</v>
      </c>
      <c r="CH19" s="179">
        <v>20.0</v>
      </c>
      <c r="CI19" s="179">
        <v>1724.0</v>
      </c>
      <c r="CJ19" s="175" t="str">
        <f t="shared" si="27"/>
        <v>Tidak Tercapai</v>
      </c>
      <c r="CK19" s="179">
        <v>39.0</v>
      </c>
      <c r="CL19" s="179">
        <v>1188.0</v>
      </c>
      <c r="CM19" s="175" t="str">
        <f t="shared" si="28"/>
        <v>Tidak Tercapai</v>
      </c>
      <c r="CN19" s="179">
        <v>8.0</v>
      </c>
      <c r="CO19" s="179">
        <v>13.0</v>
      </c>
      <c r="CP19" s="175" t="str">
        <f t="shared" si="29"/>
        <v>Tidak Tercapai</v>
      </c>
      <c r="CQ19" s="179">
        <v>0.0</v>
      </c>
      <c r="CR19" s="179">
        <v>1.0</v>
      </c>
      <c r="CS19" s="175" t="str">
        <f t="shared" si="30"/>
        <v>Tidak Tercapai</v>
      </c>
      <c r="CT19" s="179">
        <v>0.0</v>
      </c>
      <c r="CU19" s="179">
        <v>579.0</v>
      </c>
      <c r="CV19" s="175" t="str">
        <f t="shared" si="31"/>
        <v>Tidak Tercapai</v>
      </c>
      <c r="CW19" s="179">
        <v>16.0</v>
      </c>
      <c r="CX19" s="179">
        <v>6594.0</v>
      </c>
      <c r="CY19" s="175" t="str">
        <f t="shared" si="32"/>
        <v>Tercapai</v>
      </c>
      <c r="CZ19" s="179">
        <v>120.0</v>
      </c>
      <c r="DA19" s="179">
        <v>2197.0</v>
      </c>
      <c r="DB19" s="175" t="str">
        <f t="shared" si="33"/>
        <v>Tidak Tercapai</v>
      </c>
      <c r="DC19" s="179">
        <v>30.0</v>
      </c>
      <c r="DD19" s="179">
        <v>2223.0</v>
      </c>
      <c r="DE19" s="175" t="str">
        <f t="shared" si="34"/>
        <v>Tidak Tercapai</v>
      </c>
      <c r="DF19" s="179">
        <v>18.0</v>
      </c>
      <c r="DG19" s="179">
        <v>2139.0</v>
      </c>
      <c r="DH19" s="175" t="str">
        <f t="shared" si="35"/>
        <v>Tidak Tercapai</v>
      </c>
      <c r="DI19" s="179">
        <v>31.0</v>
      </c>
      <c r="DJ19" s="51"/>
      <c r="DK19" s="51"/>
      <c r="DL19" s="51"/>
      <c r="DM19" s="51"/>
      <c r="DN19" s="51"/>
      <c r="DO19" s="51"/>
      <c r="DP19" s="51"/>
    </row>
    <row r="20" ht="15.75" customHeight="1">
      <c r="A20" s="165">
        <v>18.0</v>
      </c>
      <c r="B20" s="166" t="s">
        <v>547</v>
      </c>
      <c r="C20" s="165" t="s">
        <v>526</v>
      </c>
      <c r="D20" s="165">
        <v>201654.0</v>
      </c>
      <c r="E20" s="165">
        <v>2658.0</v>
      </c>
      <c r="F20" s="181">
        <v>62833.0</v>
      </c>
      <c r="G20" s="168" t="s">
        <v>527</v>
      </c>
      <c r="H20" s="181">
        <v>47865.0</v>
      </c>
      <c r="I20" s="181">
        <v>203.0</v>
      </c>
      <c r="J20" s="168" t="str">
        <f t="shared" si="1"/>
        <v>Tidak Tercapai</v>
      </c>
      <c r="K20" s="181">
        <v>77.0</v>
      </c>
      <c r="L20" s="181">
        <v>3.0</v>
      </c>
      <c r="M20" s="168" t="str">
        <f t="shared" si="2"/>
        <v>Tidak Tercapai</v>
      </c>
      <c r="N20" s="181">
        <v>0.0</v>
      </c>
      <c r="O20" s="165">
        <v>1117.0</v>
      </c>
      <c r="P20" s="168" t="str">
        <f t="shared" si="3"/>
        <v>Tidak Tercapai</v>
      </c>
      <c r="Q20" s="169">
        <v>284.0</v>
      </c>
      <c r="R20" s="165">
        <v>1205.0</v>
      </c>
      <c r="S20" s="170" t="str">
        <f t="shared" si="4"/>
        <v>Tidak Tercapai</v>
      </c>
      <c r="T20" s="169">
        <v>219.0</v>
      </c>
      <c r="U20" s="171">
        <v>1599.0</v>
      </c>
      <c r="V20" s="170" t="str">
        <f t="shared" si="5"/>
        <v>Tercapai</v>
      </c>
      <c r="W20" s="172">
        <v>279.0</v>
      </c>
      <c r="X20" s="182">
        <v>1912.0</v>
      </c>
      <c r="Y20" s="173" t="str">
        <f t="shared" si="6"/>
        <v>Tidak Tercapai</v>
      </c>
      <c r="Z20" s="172">
        <v>146.0</v>
      </c>
      <c r="AA20" s="174">
        <v>1967.0</v>
      </c>
      <c r="AB20" s="175" t="str">
        <f t="shared" si="7"/>
        <v>Tidak Tercapai</v>
      </c>
      <c r="AC20" s="174">
        <v>737.0</v>
      </c>
      <c r="AD20" s="179">
        <v>1387.0</v>
      </c>
      <c r="AE20" s="175" t="str">
        <f t="shared" si="8"/>
        <v>Tidak Tercapai</v>
      </c>
      <c r="AF20" s="174">
        <v>5.0</v>
      </c>
      <c r="AG20" s="174">
        <v>173.0</v>
      </c>
      <c r="AH20" s="175" t="str">
        <f t="shared" si="9"/>
        <v>Tidak Tercapai</v>
      </c>
      <c r="AI20" s="174">
        <v>12.0</v>
      </c>
      <c r="AJ20" s="179">
        <v>1675.0</v>
      </c>
      <c r="AK20" s="175" t="str">
        <f t="shared" si="10"/>
        <v>Tidak Tercapai</v>
      </c>
      <c r="AL20" s="179">
        <v>112.0</v>
      </c>
      <c r="AM20" s="179">
        <v>1373.0</v>
      </c>
      <c r="AN20" s="175" t="str">
        <f t="shared" si="11"/>
        <v>Tidak Tercapai</v>
      </c>
      <c r="AO20" s="179">
        <v>100.0</v>
      </c>
      <c r="AP20" s="174">
        <v>3477.0</v>
      </c>
      <c r="AQ20" s="175" t="str">
        <f t="shared" si="12"/>
        <v>Tercapai</v>
      </c>
      <c r="AR20" s="174">
        <v>861.0</v>
      </c>
      <c r="AS20" s="174">
        <v>2620.0</v>
      </c>
      <c r="AT20" s="175" t="str">
        <f t="shared" si="13"/>
        <v>Tidak Tercapai</v>
      </c>
      <c r="AU20" s="174">
        <v>158.0</v>
      </c>
      <c r="AV20" s="167">
        <v>3039.0</v>
      </c>
      <c r="AW20" s="175" t="str">
        <f t="shared" si="14"/>
        <v>Tercapai</v>
      </c>
      <c r="AX20" s="174">
        <v>226.0</v>
      </c>
      <c r="AY20" s="174">
        <v>700.0</v>
      </c>
      <c r="AZ20" s="175" t="str">
        <f t="shared" si="15"/>
        <v>Tidak Tercapai</v>
      </c>
      <c r="BA20" s="174">
        <v>11.0</v>
      </c>
      <c r="BB20" s="178">
        <v>8331.0</v>
      </c>
      <c r="BC20" s="175" t="str">
        <f t="shared" si="16"/>
        <v>Tercapai</v>
      </c>
      <c r="BD20" s="174">
        <v>0.0</v>
      </c>
      <c r="BE20" s="179">
        <v>4715.0</v>
      </c>
      <c r="BF20" s="175" t="str">
        <f t="shared" si="17"/>
        <v>Tercapai</v>
      </c>
      <c r="BG20" s="167">
        <v>278.0</v>
      </c>
      <c r="BH20" s="179">
        <v>6191.0</v>
      </c>
      <c r="BI20" s="175" t="str">
        <f t="shared" si="18"/>
        <v>Tercapai</v>
      </c>
      <c r="BJ20" s="179">
        <v>107.0</v>
      </c>
      <c r="BK20" s="179">
        <v>7096.0</v>
      </c>
      <c r="BL20" s="175" t="str">
        <f t="shared" si="19"/>
        <v>Tercapai</v>
      </c>
      <c r="BM20" s="179">
        <v>96.0</v>
      </c>
      <c r="BN20" s="179">
        <v>4146.0</v>
      </c>
      <c r="BO20" s="175" t="str">
        <f t="shared" si="20"/>
        <v>Tercapai</v>
      </c>
      <c r="BP20" s="179">
        <v>68.0</v>
      </c>
      <c r="BQ20" s="179">
        <v>2845.0</v>
      </c>
      <c r="BR20" s="175" t="str">
        <f t="shared" si="21"/>
        <v>Tercapai</v>
      </c>
      <c r="BS20" s="179">
        <v>35.0</v>
      </c>
      <c r="BT20" s="179">
        <v>2685.0</v>
      </c>
      <c r="BU20" s="175" t="str">
        <f t="shared" si="22"/>
        <v>Tercapai</v>
      </c>
      <c r="BV20" s="180">
        <v>52.123</v>
      </c>
      <c r="BW20" s="179">
        <v>1062.0</v>
      </c>
      <c r="BX20" s="175" t="str">
        <f t="shared" si="23"/>
        <v>Tidak Tercapai</v>
      </c>
      <c r="BY20" s="179">
        <v>0.0</v>
      </c>
      <c r="BZ20" s="179">
        <v>1980.0</v>
      </c>
      <c r="CA20" s="175" t="str">
        <f t="shared" si="24"/>
        <v>Tidak Tercapai</v>
      </c>
      <c r="CB20" s="179">
        <v>11948.0</v>
      </c>
      <c r="CC20" s="179">
        <v>2554.0</v>
      </c>
      <c r="CD20" s="175" t="str">
        <f t="shared" si="25"/>
        <v>Tidak Tercapai</v>
      </c>
      <c r="CE20" s="179">
        <v>84.0</v>
      </c>
      <c r="CF20" s="179">
        <v>1773.0</v>
      </c>
      <c r="CG20" s="175" t="str">
        <f t="shared" si="26"/>
        <v>Tidak Tercapai</v>
      </c>
      <c r="CH20" s="179">
        <v>27.0</v>
      </c>
      <c r="CI20" s="179">
        <v>2621.0</v>
      </c>
      <c r="CJ20" s="175" t="str">
        <f t="shared" si="27"/>
        <v>Tidak Tercapai</v>
      </c>
      <c r="CK20" s="179">
        <v>118.0</v>
      </c>
      <c r="CL20" s="179">
        <v>1463.0</v>
      </c>
      <c r="CM20" s="175" t="str">
        <f t="shared" si="28"/>
        <v>Tidak Tercapai</v>
      </c>
      <c r="CN20" s="179">
        <v>100.0</v>
      </c>
      <c r="CO20" s="179">
        <v>146.0</v>
      </c>
      <c r="CP20" s="175" t="str">
        <f t="shared" si="29"/>
        <v>Tidak Tercapai</v>
      </c>
      <c r="CQ20" s="179">
        <v>1.0</v>
      </c>
      <c r="CR20" s="179">
        <v>530.0</v>
      </c>
      <c r="CS20" s="175" t="str">
        <f t="shared" si="30"/>
        <v>Tidak Tercapai</v>
      </c>
      <c r="CT20" s="179">
        <v>2.0</v>
      </c>
      <c r="CU20" s="179">
        <v>2936.0</v>
      </c>
      <c r="CV20" s="175" t="str">
        <f t="shared" si="31"/>
        <v>Tercapai</v>
      </c>
      <c r="CW20" s="179">
        <v>18.0</v>
      </c>
      <c r="CX20" s="179">
        <v>10228.0</v>
      </c>
      <c r="CY20" s="175" t="str">
        <f t="shared" si="32"/>
        <v>Tercapai</v>
      </c>
      <c r="CZ20" s="179">
        <v>555.0</v>
      </c>
      <c r="DA20" s="179">
        <v>3206.0</v>
      </c>
      <c r="DB20" s="175" t="str">
        <f t="shared" si="33"/>
        <v>Tercapai</v>
      </c>
      <c r="DC20" s="179">
        <v>150.0</v>
      </c>
      <c r="DD20" s="179">
        <v>3453.0</v>
      </c>
      <c r="DE20" s="175" t="str">
        <f t="shared" si="34"/>
        <v>Tercapai</v>
      </c>
      <c r="DF20" s="179">
        <v>215.0</v>
      </c>
      <c r="DG20" s="179">
        <v>3551.0</v>
      </c>
      <c r="DH20" s="175" t="str">
        <f t="shared" si="35"/>
        <v>Tercapai</v>
      </c>
      <c r="DI20" s="179">
        <v>187.0</v>
      </c>
      <c r="DJ20" s="51"/>
      <c r="DK20" s="51"/>
      <c r="DL20" s="51"/>
      <c r="DM20" s="51"/>
      <c r="DN20" s="51"/>
      <c r="DO20" s="51"/>
      <c r="DP20" s="51"/>
    </row>
    <row r="21" ht="15.75" customHeight="1">
      <c r="A21" s="165">
        <v>19.0</v>
      </c>
      <c r="B21" s="166" t="s">
        <v>548</v>
      </c>
      <c r="C21" s="165" t="s">
        <v>529</v>
      </c>
      <c r="D21" s="165">
        <v>200360.0</v>
      </c>
      <c r="E21" s="165">
        <v>2565.0</v>
      </c>
      <c r="F21" s="181">
        <v>28635.0</v>
      </c>
      <c r="G21" s="168" t="s">
        <v>527</v>
      </c>
      <c r="H21" s="181">
        <v>16484.0</v>
      </c>
      <c r="I21" s="181">
        <v>165.0</v>
      </c>
      <c r="J21" s="168" t="str">
        <f t="shared" si="1"/>
        <v>Tidak Tercapai</v>
      </c>
      <c r="K21" s="181">
        <v>5.0</v>
      </c>
      <c r="L21" s="181">
        <v>0.0</v>
      </c>
      <c r="M21" s="168" t="str">
        <f t="shared" si="2"/>
        <v>Tidak Tercapai</v>
      </c>
      <c r="N21" s="181">
        <v>0.0</v>
      </c>
      <c r="O21" s="165">
        <v>1611.0</v>
      </c>
      <c r="P21" s="168" t="str">
        <f t="shared" si="3"/>
        <v>Tidak Tercapai</v>
      </c>
      <c r="Q21" s="169">
        <v>15.0</v>
      </c>
      <c r="R21" s="165">
        <v>1984.0</v>
      </c>
      <c r="S21" s="170" t="str">
        <f t="shared" si="4"/>
        <v>Tidak Tercapai</v>
      </c>
      <c r="T21" s="169">
        <v>13.0</v>
      </c>
      <c r="U21" s="171">
        <v>2233.0</v>
      </c>
      <c r="V21" s="170" t="str">
        <f t="shared" si="5"/>
        <v>Tercapai</v>
      </c>
      <c r="W21" s="172">
        <v>21.0</v>
      </c>
      <c r="X21" s="182">
        <v>1310.0</v>
      </c>
      <c r="Y21" s="173" t="str">
        <f t="shared" si="6"/>
        <v>Tidak Tercapai</v>
      </c>
      <c r="Z21" s="172">
        <v>26.0</v>
      </c>
      <c r="AA21" s="174">
        <v>1954.0</v>
      </c>
      <c r="AB21" s="175" t="str">
        <f t="shared" si="7"/>
        <v>Tidak Tercapai</v>
      </c>
      <c r="AC21" s="174">
        <v>28.0</v>
      </c>
      <c r="AD21" s="179">
        <v>481.0</v>
      </c>
      <c r="AE21" s="175" t="str">
        <f t="shared" si="8"/>
        <v>Tidak Tercapai</v>
      </c>
      <c r="AF21" s="174">
        <v>12.0</v>
      </c>
      <c r="AG21" s="174">
        <v>337.0</v>
      </c>
      <c r="AH21" s="175" t="str">
        <f t="shared" si="9"/>
        <v>Tidak Tercapai</v>
      </c>
      <c r="AI21" s="174">
        <v>1.0</v>
      </c>
      <c r="AJ21" s="179">
        <v>1937.0</v>
      </c>
      <c r="AK21" s="175" t="str">
        <f t="shared" si="10"/>
        <v>Tidak Tercapai</v>
      </c>
      <c r="AL21" s="179">
        <v>27.0</v>
      </c>
      <c r="AM21" s="179">
        <v>1141.0</v>
      </c>
      <c r="AN21" s="175" t="str">
        <f t="shared" si="11"/>
        <v>Tidak Tercapai</v>
      </c>
      <c r="AO21" s="179">
        <v>30.0</v>
      </c>
      <c r="AP21" s="174">
        <v>3565.0</v>
      </c>
      <c r="AQ21" s="175" t="str">
        <f t="shared" si="12"/>
        <v>Tercapai</v>
      </c>
      <c r="AR21" s="174">
        <v>18.0</v>
      </c>
      <c r="AS21" s="174">
        <v>2236.0</v>
      </c>
      <c r="AT21" s="175" t="str">
        <f t="shared" si="13"/>
        <v>Tidak Tercapai</v>
      </c>
      <c r="AU21" s="174">
        <v>18.0</v>
      </c>
      <c r="AV21" s="167">
        <v>2713.0</v>
      </c>
      <c r="AW21" s="175" t="str">
        <f t="shared" si="14"/>
        <v>Tercapai</v>
      </c>
      <c r="AX21" s="174">
        <v>18.0</v>
      </c>
      <c r="AY21" s="174">
        <v>597.0</v>
      </c>
      <c r="AZ21" s="175" t="str">
        <f t="shared" si="15"/>
        <v>Tidak Tercapai</v>
      </c>
      <c r="BA21" s="174">
        <v>12.0</v>
      </c>
      <c r="BB21" s="178">
        <v>0.0</v>
      </c>
      <c r="BC21" s="175" t="str">
        <f t="shared" si="16"/>
        <v>Tidak Tercapai</v>
      </c>
      <c r="BD21" s="174">
        <v>2.0</v>
      </c>
      <c r="BE21" s="179">
        <v>1577.0</v>
      </c>
      <c r="BF21" s="175" t="str">
        <f t="shared" si="17"/>
        <v>Tidak Tercapai</v>
      </c>
      <c r="BG21" s="167">
        <v>12.0</v>
      </c>
      <c r="BH21" s="179">
        <v>1385.0</v>
      </c>
      <c r="BI21" s="175" t="str">
        <f t="shared" si="18"/>
        <v>Tidak Tercapai</v>
      </c>
      <c r="BJ21" s="179">
        <v>15.0</v>
      </c>
      <c r="BK21" s="179">
        <v>1884.0</v>
      </c>
      <c r="BL21" s="175" t="str">
        <f t="shared" si="19"/>
        <v>Tidak Tercapai</v>
      </c>
      <c r="BM21" s="179">
        <v>16.0</v>
      </c>
      <c r="BN21" s="179">
        <v>1243.0</v>
      </c>
      <c r="BO21" s="175" t="str">
        <f t="shared" si="20"/>
        <v>Tidak Tercapai</v>
      </c>
      <c r="BP21" s="179">
        <v>12.0</v>
      </c>
      <c r="BQ21" s="179">
        <v>1032.0</v>
      </c>
      <c r="BR21" s="175" t="str">
        <f t="shared" si="21"/>
        <v>Tidak Tercapai</v>
      </c>
      <c r="BS21" s="179">
        <v>16.0</v>
      </c>
      <c r="BT21" s="179">
        <v>1128.0</v>
      </c>
      <c r="BU21" s="175" t="str">
        <f t="shared" si="22"/>
        <v>Tidak Tercapai</v>
      </c>
      <c r="BV21" s="180">
        <v>16.819</v>
      </c>
      <c r="BW21" s="179">
        <v>32.0</v>
      </c>
      <c r="BX21" s="175" t="str">
        <f t="shared" si="23"/>
        <v>Tidak Tercapai</v>
      </c>
      <c r="BY21" s="179">
        <v>1.0</v>
      </c>
      <c r="BZ21" s="179">
        <v>1167.0</v>
      </c>
      <c r="CA21" s="175" t="str">
        <f t="shared" si="24"/>
        <v>Tidak Tercapai</v>
      </c>
      <c r="CB21" s="179">
        <v>1144.0</v>
      </c>
      <c r="CC21" s="179">
        <v>2024.0</v>
      </c>
      <c r="CD21" s="175" t="str">
        <f t="shared" si="25"/>
        <v>Tidak Tercapai</v>
      </c>
      <c r="CE21" s="179">
        <v>16.0</v>
      </c>
      <c r="CF21" s="179">
        <v>1143.0</v>
      </c>
      <c r="CG21" s="175" t="str">
        <f t="shared" si="26"/>
        <v>Tidak Tercapai</v>
      </c>
      <c r="CH21" s="179">
        <v>7.0</v>
      </c>
      <c r="CI21" s="179">
        <v>2178.0</v>
      </c>
      <c r="CJ21" s="175" t="str">
        <f t="shared" si="27"/>
        <v>Tidak Tercapai</v>
      </c>
      <c r="CK21" s="179">
        <v>28.0</v>
      </c>
      <c r="CL21" s="179">
        <v>328.0</v>
      </c>
      <c r="CM21" s="175" t="str">
        <f t="shared" si="28"/>
        <v>Tidak Tercapai</v>
      </c>
      <c r="CN21" s="179">
        <v>3.0</v>
      </c>
      <c r="CO21" s="179">
        <v>4.0</v>
      </c>
      <c r="CP21" s="175" t="str">
        <f t="shared" si="29"/>
        <v>Tidak Tercapai</v>
      </c>
      <c r="CQ21" s="179">
        <v>1.0</v>
      </c>
      <c r="CR21" s="179">
        <v>0.0</v>
      </c>
      <c r="CS21" s="175" t="str">
        <f t="shared" si="30"/>
        <v>Tidak Tercapai</v>
      </c>
      <c r="CT21" s="179">
        <v>0.0</v>
      </c>
      <c r="CU21" s="179">
        <v>665.0</v>
      </c>
      <c r="CV21" s="175" t="str">
        <f t="shared" si="31"/>
        <v>Tidak Tercapai</v>
      </c>
      <c r="CW21" s="179">
        <v>12.0</v>
      </c>
      <c r="CX21" s="179">
        <v>5376.0</v>
      </c>
      <c r="CY21" s="175" t="str">
        <f t="shared" si="32"/>
        <v>Tercapai</v>
      </c>
      <c r="CZ21" s="179">
        <v>75.0</v>
      </c>
      <c r="DA21" s="179">
        <v>1794.0</v>
      </c>
      <c r="DB21" s="175" t="str">
        <f t="shared" si="33"/>
        <v>Tidak Tercapai</v>
      </c>
      <c r="DC21" s="179">
        <v>11.0</v>
      </c>
      <c r="DD21" s="179">
        <v>1993.0</v>
      </c>
      <c r="DE21" s="175" t="str">
        <f t="shared" si="34"/>
        <v>Tidak Tercapai</v>
      </c>
      <c r="DF21" s="179">
        <v>25.0</v>
      </c>
      <c r="DG21" s="179">
        <v>2264.0</v>
      </c>
      <c r="DH21" s="175" t="str">
        <f t="shared" si="35"/>
        <v>Tidak Tercapai</v>
      </c>
      <c r="DI21" s="179">
        <v>14.0</v>
      </c>
      <c r="DJ21" s="51"/>
      <c r="DK21" s="51"/>
      <c r="DL21" s="51"/>
      <c r="DM21" s="51"/>
      <c r="DN21" s="51"/>
      <c r="DO21" s="51"/>
      <c r="DP21" s="51"/>
    </row>
    <row r="22" ht="15.75" customHeight="1">
      <c r="A22" s="165">
        <v>20.0</v>
      </c>
      <c r="B22" s="166" t="s">
        <v>549</v>
      </c>
      <c r="C22" s="165" t="s">
        <v>536</v>
      </c>
      <c r="D22" s="165">
        <v>185969.0</v>
      </c>
      <c r="E22" s="165">
        <v>2378.0</v>
      </c>
      <c r="F22" s="181">
        <v>31145.0</v>
      </c>
      <c r="G22" s="168" t="s">
        <v>527</v>
      </c>
      <c r="H22" s="181">
        <v>19138.0</v>
      </c>
      <c r="I22" s="181">
        <v>16.0</v>
      </c>
      <c r="J22" s="168" t="str">
        <f t="shared" si="1"/>
        <v>Tidak Tercapai</v>
      </c>
      <c r="K22" s="181">
        <v>2.0</v>
      </c>
      <c r="L22" s="181">
        <v>0.0</v>
      </c>
      <c r="M22" s="168" t="str">
        <f t="shared" si="2"/>
        <v>Tidak Tercapai</v>
      </c>
      <c r="N22" s="181">
        <v>1.0</v>
      </c>
      <c r="O22" s="165">
        <v>1100.0</v>
      </c>
      <c r="P22" s="168" t="str">
        <f t="shared" si="3"/>
        <v>Tidak Tercapai</v>
      </c>
      <c r="Q22" s="169">
        <v>62.0</v>
      </c>
      <c r="R22" s="165">
        <v>1442.0</v>
      </c>
      <c r="S22" s="170" t="str">
        <f t="shared" si="4"/>
        <v>Tidak Tercapai</v>
      </c>
      <c r="T22" s="169">
        <v>40.0</v>
      </c>
      <c r="U22" s="171">
        <v>1430.0</v>
      </c>
      <c r="V22" s="170" t="str">
        <f t="shared" si="5"/>
        <v>Tidak Tercapai</v>
      </c>
      <c r="W22" s="172">
        <v>24.0</v>
      </c>
      <c r="X22" s="182">
        <v>1397.0</v>
      </c>
      <c r="Y22" s="173" t="str">
        <f t="shared" si="6"/>
        <v>Tidak Tercapai</v>
      </c>
      <c r="Z22" s="172">
        <v>21.0</v>
      </c>
      <c r="AA22" s="174">
        <v>1674.0</v>
      </c>
      <c r="AB22" s="175" t="str">
        <f t="shared" si="7"/>
        <v>Tidak Tercapai</v>
      </c>
      <c r="AC22" s="174">
        <v>24.0</v>
      </c>
      <c r="AD22" s="179">
        <v>567.0</v>
      </c>
      <c r="AE22" s="175" t="str">
        <f t="shared" si="8"/>
        <v>Tidak Tercapai</v>
      </c>
      <c r="AF22" s="174">
        <v>1.0</v>
      </c>
      <c r="AG22" s="174">
        <v>88.0</v>
      </c>
      <c r="AH22" s="175" t="str">
        <f t="shared" si="9"/>
        <v>Tidak Tercapai</v>
      </c>
      <c r="AI22" s="174">
        <v>0.0</v>
      </c>
      <c r="AJ22" s="179">
        <v>2686.0</v>
      </c>
      <c r="AK22" s="175" t="str">
        <f t="shared" si="10"/>
        <v>Tercapai</v>
      </c>
      <c r="AL22" s="179">
        <v>46.0</v>
      </c>
      <c r="AM22" s="179">
        <v>954.0</v>
      </c>
      <c r="AN22" s="175" t="str">
        <f t="shared" si="11"/>
        <v>Tidak Tercapai</v>
      </c>
      <c r="AO22" s="179">
        <v>27.0</v>
      </c>
      <c r="AP22" s="174">
        <v>2528.0</v>
      </c>
      <c r="AQ22" s="175" t="str">
        <f t="shared" si="12"/>
        <v>Tercapai</v>
      </c>
      <c r="AR22" s="174">
        <v>13.0</v>
      </c>
      <c r="AS22" s="174">
        <v>2650.0</v>
      </c>
      <c r="AT22" s="175" t="str">
        <f t="shared" si="13"/>
        <v>Tercapai</v>
      </c>
      <c r="AU22" s="174">
        <v>27.0</v>
      </c>
      <c r="AV22" s="167">
        <v>2317.0</v>
      </c>
      <c r="AW22" s="175" t="str">
        <f t="shared" si="14"/>
        <v>Tidak Tercapai</v>
      </c>
      <c r="AX22" s="174">
        <v>56.0</v>
      </c>
      <c r="AY22" s="174">
        <v>579.0</v>
      </c>
      <c r="AZ22" s="175" t="str">
        <f t="shared" si="15"/>
        <v>Tidak Tercapai</v>
      </c>
      <c r="BA22" s="174">
        <v>7.0</v>
      </c>
      <c r="BB22" s="178">
        <v>1.0</v>
      </c>
      <c r="BC22" s="175" t="str">
        <f t="shared" si="16"/>
        <v>Tidak Tercapai</v>
      </c>
      <c r="BD22" s="174">
        <v>0.0</v>
      </c>
      <c r="BE22" s="179">
        <v>2368.0</v>
      </c>
      <c r="BF22" s="175" t="str">
        <f t="shared" si="17"/>
        <v>Tidak Tercapai</v>
      </c>
      <c r="BG22" s="167">
        <v>33.0</v>
      </c>
      <c r="BH22" s="179">
        <v>2679.0</v>
      </c>
      <c r="BI22" s="175" t="str">
        <f t="shared" si="18"/>
        <v>Tercapai</v>
      </c>
      <c r="BJ22" s="179">
        <v>24.0</v>
      </c>
      <c r="BK22" s="179">
        <v>2938.0</v>
      </c>
      <c r="BL22" s="175" t="str">
        <f t="shared" si="19"/>
        <v>Tercapai</v>
      </c>
      <c r="BM22" s="179">
        <v>41.0</v>
      </c>
      <c r="BN22" s="179">
        <v>3185.0</v>
      </c>
      <c r="BO22" s="175" t="str">
        <f t="shared" si="20"/>
        <v>Tercapai</v>
      </c>
      <c r="BP22" s="179">
        <v>24.0</v>
      </c>
      <c r="BQ22" s="179">
        <v>2721.0</v>
      </c>
      <c r="BR22" s="175" t="str">
        <f t="shared" si="21"/>
        <v>Tercapai</v>
      </c>
      <c r="BS22" s="179">
        <v>19.0</v>
      </c>
      <c r="BT22" s="179">
        <v>5166.0</v>
      </c>
      <c r="BU22" s="175" t="str">
        <f t="shared" si="22"/>
        <v>Tercapai</v>
      </c>
      <c r="BV22" s="180">
        <v>19.657</v>
      </c>
      <c r="BW22" s="179">
        <v>188.0</v>
      </c>
      <c r="BX22" s="175" t="str">
        <f t="shared" si="23"/>
        <v>Tidak Tercapai</v>
      </c>
      <c r="BY22" s="179">
        <v>1.0</v>
      </c>
      <c r="BZ22" s="179">
        <v>1607.0</v>
      </c>
      <c r="CA22" s="175" t="str">
        <f t="shared" si="24"/>
        <v>Tidak Tercapai</v>
      </c>
      <c r="CB22" s="179">
        <v>2050.0</v>
      </c>
      <c r="CC22" s="179">
        <v>4386.0</v>
      </c>
      <c r="CD22" s="175" t="str">
        <f t="shared" si="25"/>
        <v>Tercapai</v>
      </c>
      <c r="CE22" s="179">
        <v>39.0</v>
      </c>
      <c r="CF22" s="179">
        <v>2260.0</v>
      </c>
      <c r="CG22" s="175" t="str">
        <f t="shared" si="26"/>
        <v>Tidak Tercapai</v>
      </c>
      <c r="CH22" s="179">
        <v>15.0</v>
      </c>
      <c r="CI22" s="179">
        <v>4154.0</v>
      </c>
      <c r="CJ22" s="175" t="str">
        <f t="shared" si="27"/>
        <v>Tercapai</v>
      </c>
      <c r="CK22" s="179">
        <v>28.0</v>
      </c>
      <c r="CL22" s="179">
        <v>1195.0</v>
      </c>
      <c r="CM22" s="175" t="str">
        <f t="shared" si="28"/>
        <v>Tidak Tercapai</v>
      </c>
      <c r="CN22" s="179">
        <v>10.0</v>
      </c>
      <c r="CO22" s="179">
        <v>73.0</v>
      </c>
      <c r="CP22" s="175" t="str">
        <f t="shared" si="29"/>
        <v>Tidak Tercapai</v>
      </c>
      <c r="CQ22" s="179">
        <v>2.0</v>
      </c>
      <c r="CR22" s="179">
        <v>242.0</v>
      </c>
      <c r="CS22" s="175" t="str">
        <f t="shared" si="30"/>
        <v>Tidak Tercapai</v>
      </c>
      <c r="CT22" s="179">
        <v>0.0</v>
      </c>
      <c r="CU22" s="179">
        <v>2015.0</v>
      </c>
      <c r="CV22" s="175" t="str">
        <f t="shared" si="31"/>
        <v>Tidak Tercapai</v>
      </c>
      <c r="CW22" s="179">
        <v>15.0</v>
      </c>
      <c r="CX22" s="179">
        <v>8872.0</v>
      </c>
      <c r="CY22" s="175" t="str">
        <f t="shared" si="32"/>
        <v>Tercapai</v>
      </c>
      <c r="CZ22" s="179">
        <v>126.0</v>
      </c>
      <c r="DA22" s="179">
        <v>2566.0</v>
      </c>
      <c r="DB22" s="175" t="str">
        <f t="shared" si="33"/>
        <v>Tercapai</v>
      </c>
      <c r="DC22" s="179">
        <v>43.0</v>
      </c>
      <c r="DD22" s="179">
        <v>3424.0</v>
      </c>
      <c r="DE22" s="175" t="str">
        <f t="shared" si="34"/>
        <v>Tercapai</v>
      </c>
      <c r="DF22" s="179">
        <v>33.0</v>
      </c>
      <c r="DG22" s="179">
        <v>2996.0</v>
      </c>
      <c r="DH22" s="175" t="str">
        <f t="shared" si="35"/>
        <v>Tercapai</v>
      </c>
      <c r="DI22" s="179">
        <v>112.0</v>
      </c>
      <c r="DJ22" s="51"/>
      <c r="DK22" s="51"/>
      <c r="DL22" s="51"/>
      <c r="DM22" s="51"/>
      <c r="DN22" s="51"/>
      <c r="DO22" s="51"/>
      <c r="DP22" s="51"/>
    </row>
    <row r="23" ht="15.75" customHeight="1">
      <c r="A23" s="165">
        <v>21.0</v>
      </c>
      <c r="B23" s="166" t="s">
        <v>550</v>
      </c>
      <c r="C23" s="165" t="s">
        <v>551</v>
      </c>
      <c r="D23" s="165">
        <v>188682.0</v>
      </c>
      <c r="E23" s="165">
        <v>2364.0</v>
      </c>
      <c r="F23" s="181">
        <v>85087.0</v>
      </c>
      <c r="G23" s="168" t="s">
        <v>527</v>
      </c>
      <c r="H23" s="181">
        <v>53498.0</v>
      </c>
      <c r="I23" s="181">
        <v>969.0</v>
      </c>
      <c r="J23" s="168" t="str">
        <f t="shared" si="1"/>
        <v>Tidak Tercapai</v>
      </c>
      <c r="K23" s="181">
        <v>1.0</v>
      </c>
      <c r="L23" s="181">
        <v>0.0</v>
      </c>
      <c r="M23" s="168" t="str">
        <f t="shared" si="2"/>
        <v>Tidak Tercapai</v>
      </c>
      <c r="N23" s="181">
        <v>2.0</v>
      </c>
      <c r="O23" s="165">
        <v>2873.0</v>
      </c>
      <c r="P23" s="168" t="str">
        <f t="shared" si="3"/>
        <v>Tercapai</v>
      </c>
      <c r="Q23" s="169">
        <v>10.0</v>
      </c>
      <c r="R23" s="182">
        <v>3229.0</v>
      </c>
      <c r="S23" s="170" t="str">
        <f t="shared" si="4"/>
        <v>Tercapai</v>
      </c>
      <c r="T23" s="169">
        <v>11.0</v>
      </c>
      <c r="U23" s="171">
        <v>3483.0</v>
      </c>
      <c r="V23" s="170" t="str">
        <f t="shared" si="5"/>
        <v>Tercapai</v>
      </c>
      <c r="W23" s="172">
        <v>20.0</v>
      </c>
      <c r="X23" s="182">
        <v>3229.0</v>
      </c>
      <c r="Y23" s="173" t="str">
        <f t="shared" si="6"/>
        <v>Tercapai</v>
      </c>
      <c r="Z23" s="172">
        <v>15.0</v>
      </c>
      <c r="AA23" s="174">
        <v>4363.0</v>
      </c>
      <c r="AB23" s="175" t="str">
        <f t="shared" si="7"/>
        <v>Tercapai</v>
      </c>
      <c r="AC23" s="174">
        <v>23.0</v>
      </c>
      <c r="AD23" s="179">
        <v>1861.0</v>
      </c>
      <c r="AE23" s="175" t="str">
        <f t="shared" si="8"/>
        <v>Tidak Tercapai</v>
      </c>
      <c r="AF23" s="174">
        <v>1.0</v>
      </c>
      <c r="AG23" s="174">
        <v>167.0</v>
      </c>
      <c r="AH23" s="175" t="str">
        <f t="shared" si="9"/>
        <v>Tidak Tercapai</v>
      </c>
      <c r="AI23" s="174">
        <v>1.0</v>
      </c>
      <c r="AJ23" s="179">
        <v>4894.0</v>
      </c>
      <c r="AK23" s="175" t="str">
        <f t="shared" si="10"/>
        <v>Tercapai</v>
      </c>
      <c r="AL23" s="179">
        <v>8.0</v>
      </c>
      <c r="AM23" s="179">
        <v>2858.0</v>
      </c>
      <c r="AN23" s="175" t="str">
        <f t="shared" si="11"/>
        <v>Tercapai</v>
      </c>
      <c r="AO23" s="179">
        <v>77.0</v>
      </c>
      <c r="AP23" s="174">
        <v>6604.0</v>
      </c>
      <c r="AQ23" s="175" t="str">
        <f t="shared" si="12"/>
        <v>Tercapai</v>
      </c>
      <c r="AR23" s="174">
        <v>13.0</v>
      </c>
      <c r="AS23" s="174">
        <v>5297.0</v>
      </c>
      <c r="AT23" s="175" t="str">
        <f t="shared" si="13"/>
        <v>Tercapai</v>
      </c>
      <c r="AU23" s="174">
        <v>1.0</v>
      </c>
      <c r="AV23" s="167">
        <v>5841.0</v>
      </c>
      <c r="AW23" s="175" t="str">
        <f t="shared" si="14"/>
        <v>Tercapai</v>
      </c>
      <c r="AX23" s="174">
        <v>8.0</v>
      </c>
      <c r="AY23" s="174">
        <v>2481.0</v>
      </c>
      <c r="AZ23" s="175" t="str">
        <f t="shared" si="15"/>
        <v>Tercapai</v>
      </c>
      <c r="BA23" s="174">
        <v>3.0</v>
      </c>
      <c r="BB23" s="178">
        <v>549.0</v>
      </c>
      <c r="BC23" s="175" t="str">
        <f t="shared" si="16"/>
        <v>Tidak Tercapai</v>
      </c>
      <c r="BD23" s="174">
        <v>2.0</v>
      </c>
      <c r="BE23" s="179">
        <v>5009.0</v>
      </c>
      <c r="BF23" s="175" t="str">
        <f t="shared" si="17"/>
        <v>Tercapai</v>
      </c>
      <c r="BG23" s="167">
        <v>13.0</v>
      </c>
      <c r="BH23" s="179">
        <v>5218.0</v>
      </c>
      <c r="BI23" s="175" t="str">
        <f t="shared" si="18"/>
        <v>Tercapai</v>
      </c>
      <c r="BJ23" s="179">
        <v>14.0</v>
      </c>
      <c r="BK23" s="179">
        <v>5287.0</v>
      </c>
      <c r="BL23" s="175" t="str">
        <f t="shared" si="19"/>
        <v>Tercapai</v>
      </c>
      <c r="BM23" s="179">
        <v>14.0</v>
      </c>
      <c r="BN23" s="179">
        <v>4122.0</v>
      </c>
      <c r="BO23" s="175" t="str">
        <f t="shared" si="20"/>
        <v>Tercapai</v>
      </c>
      <c r="BP23" s="179">
        <v>9.0</v>
      </c>
      <c r="BQ23" s="179">
        <v>2511.0</v>
      </c>
      <c r="BR23" s="175" t="str">
        <f t="shared" si="21"/>
        <v>Tercapai</v>
      </c>
      <c r="BS23" s="179">
        <v>15.0</v>
      </c>
      <c r="BT23" s="179">
        <v>4205.0</v>
      </c>
      <c r="BU23" s="175" t="str">
        <f t="shared" si="22"/>
        <v>Tercapai</v>
      </c>
      <c r="BV23" s="180">
        <v>53.782</v>
      </c>
      <c r="BW23" s="179">
        <v>356.0</v>
      </c>
      <c r="BX23" s="175" t="str">
        <f t="shared" si="23"/>
        <v>Tidak Tercapai</v>
      </c>
      <c r="BY23" s="179">
        <v>2.0</v>
      </c>
      <c r="BZ23" s="179">
        <v>2195.0</v>
      </c>
      <c r="CA23" s="175" t="str">
        <f t="shared" si="24"/>
        <v>Tidak Tercapai</v>
      </c>
      <c r="CB23" s="179">
        <v>2102.0</v>
      </c>
      <c r="CC23" s="179">
        <v>4747.0</v>
      </c>
      <c r="CD23" s="175" t="str">
        <f t="shared" si="25"/>
        <v>Tercapai</v>
      </c>
      <c r="CE23" s="179">
        <v>29.0</v>
      </c>
      <c r="CF23" s="179">
        <v>2181.0</v>
      </c>
      <c r="CG23" s="175" t="str">
        <f t="shared" si="26"/>
        <v>Tidak Tercapai</v>
      </c>
      <c r="CH23" s="179">
        <v>13.0</v>
      </c>
      <c r="CI23" s="179">
        <v>2926.0</v>
      </c>
      <c r="CJ23" s="175" t="str">
        <f t="shared" si="27"/>
        <v>Tercapai</v>
      </c>
      <c r="CK23" s="179">
        <v>44.0</v>
      </c>
      <c r="CL23" s="179">
        <v>1928.0</v>
      </c>
      <c r="CM23" s="175" t="str">
        <f t="shared" si="28"/>
        <v>Tidak Tercapai</v>
      </c>
      <c r="CN23" s="179">
        <v>88.0</v>
      </c>
      <c r="CO23" s="179">
        <v>1037.0</v>
      </c>
      <c r="CP23" s="175" t="str">
        <f t="shared" si="29"/>
        <v>Tidak Tercapai</v>
      </c>
      <c r="CQ23" s="179">
        <v>54.0</v>
      </c>
      <c r="CR23" s="179">
        <v>2209.0</v>
      </c>
      <c r="CS23" s="175" t="str">
        <f t="shared" si="30"/>
        <v>Tidak Tercapai</v>
      </c>
      <c r="CT23" s="179">
        <v>16.0</v>
      </c>
      <c r="CU23" s="179">
        <v>1018.0</v>
      </c>
      <c r="CV23" s="175" t="str">
        <f t="shared" si="31"/>
        <v>Tidak Tercapai</v>
      </c>
      <c r="CW23" s="179">
        <v>0.0</v>
      </c>
      <c r="CX23" s="179">
        <v>6767.0</v>
      </c>
      <c r="CY23" s="175" t="str">
        <f t="shared" si="32"/>
        <v>Tercapai</v>
      </c>
      <c r="CZ23" s="179">
        <v>46.0</v>
      </c>
      <c r="DA23" s="179">
        <v>3027.0</v>
      </c>
      <c r="DB23" s="175" t="str">
        <f t="shared" si="33"/>
        <v>Tercapai</v>
      </c>
      <c r="DC23" s="179">
        <v>70.0</v>
      </c>
      <c r="DD23" s="179">
        <v>2701.0</v>
      </c>
      <c r="DE23" s="175" t="str">
        <f t="shared" si="34"/>
        <v>Tercapai</v>
      </c>
      <c r="DF23" s="179">
        <v>27.0</v>
      </c>
      <c r="DG23" s="179">
        <v>4870.0</v>
      </c>
      <c r="DH23" s="175" t="str">
        <f t="shared" si="35"/>
        <v>Tercapai</v>
      </c>
      <c r="DI23" s="179">
        <v>37.0</v>
      </c>
      <c r="DJ23" s="51"/>
      <c r="DK23" s="51"/>
      <c r="DL23" s="51"/>
      <c r="DM23" s="51"/>
      <c r="DN23" s="51"/>
      <c r="DO23" s="51"/>
      <c r="DP23" s="51"/>
    </row>
    <row r="24" ht="15.75" customHeight="1">
      <c r="A24" s="165">
        <v>22.0</v>
      </c>
      <c r="B24" s="166" t="s">
        <v>552</v>
      </c>
      <c r="C24" s="165" t="s">
        <v>536</v>
      </c>
      <c r="D24" s="165">
        <v>176385.0</v>
      </c>
      <c r="E24" s="165">
        <v>2177.0</v>
      </c>
      <c r="F24" s="181">
        <v>45813.0</v>
      </c>
      <c r="G24" s="168" t="s">
        <v>527</v>
      </c>
      <c r="H24" s="181">
        <v>28089.0</v>
      </c>
      <c r="I24" s="181">
        <v>1188.0</v>
      </c>
      <c r="J24" s="168" t="str">
        <f t="shared" si="1"/>
        <v>Tidak Tercapai</v>
      </c>
      <c r="K24" s="181">
        <v>1.0</v>
      </c>
      <c r="L24" s="181">
        <v>0.0</v>
      </c>
      <c r="M24" s="168" t="str">
        <f t="shared" si="2"/>
        <v>Tidak Tercapai</v>
      </c>
      <c r="N24" s="181">
        <v>1.0</v>
      </c>
      <c r="O24" s="165">
        <v>1598.0</v>
      </c>
      <c r="P24" s="168" t="str">
        <f t="shared" si="3"/>
        <v>Tidak Tercapai</v>
      </c>
      <c r="Q24" s="169">
        <v>5.0</v>
      </c>
      <c r="R24" s="165">
        <v>1729.0</v>
      </c>
      <c r="S24" s="170" t="str">
        <f t="shared" si="4"/>
        <v>Tidak Tercapai</v>
      </c>
      <c r="T24" s="169">
        <v>7.0</v>
      </c>
      <c r="U24" s="171">
        <v>1922.0</v>
      </c>
      <c r="V24" s="170" t="str">
        <f t="shared" si="5"/>
        <v>Tercapai</v>
      </c>
      <c r="W24" s="172">
        <v>26.0</v>
      </c>
      <c r="X24" s="182">
        <v>1756.0</v>
      </c>
      <c r="Y24" s="173" t="str">
        <f t="shared" si="6"/>
        <v>Tidak Tercapai</v>
      </c>
      <c r="Z24" s="172">
        <v>31.0</v>
      </c>
      <c r="AA24" s="174">
        <v>2341.0</v>
      </c>
      <c r="AB24" s="175" t="str">
        <f t="shared" si="7"/>
        <v>Tercapai</v>
      </c>
      <c r="AC24" s="174">
        <v>39.0</v>
      </c>
      <c r="AD24" s="179">
        <v>139.0</v>
      </c>
      <c r="AE24" s="175" t="str">
        <f t="shared" si="8"/>
        <v>Tidak Tercapai</v>
      </c>
      <c r="AF24" s="174">
        <v>0.0</v>
      </c>
      <c r="AG24" s="174">
        <v>0.0</v>
      </c>
      <c r="AH24" s="175" t="str">
        <f t="shared" si="9"/>
        <v>Tidak Tercapai</v>
      </c>
      <c r="AI24" s="174">
        <v>0.0</v>
      </c>
      <c r="AJ24" s="179">
        <v>3024.0</v>
      </c>
      <c r="AK24" s="175" t="str">
        <f t="shared" si="10"/>
        <v>Tercapai</v>
      </c>
      <c r="AL24" s="179">
        <v>18.0</v>
      </c>
      <c r="AM24" s="179">
        <v>2648.0</v>
      </c>
      <c r="AN24" s="175" t="str">
        <f t="shared" si="11"/>
        <v>Tercapai</v>
      </c>
      <c r="AO24" s="179">
        <v>29.0</v>
      </c>
      <c r="AP24" s="174">
        <v>3192.0</v>
      </c>
      <c r="AQ24" s="175" t="str">
        <f t="shared" si="12"/>
        <v>Tercapai</v>
      </c>
      <c r="AR24" s="174">
        <v>35.0</v>
      </c>
      <c r="AS24" s="174">
        <v>2395.0</v>
      </c>
      <c r="AT24" s="175" t="str">
        <f t="shared" si="13"/>
        <v>Tercapai</v>
      </c>
      <c r="AU24" s="174">
        <v>14.0</v>
      </c>
      <c r="AV24" s="167">
        <v>2594.0</v>
      </c>
      <c r="AW24" s="175" t="str">
        <f t="shared" si="14"/>
        <v>Tercapai</v>
      </c>
      <c r="AX24" s="174">
        <v>34.0</v>
      </c>
      <c r="AY24" s="174">
        <v>699.0</v>
      </c>
      <c r="AZ24" s="175" t="str">
        <f t="shared" si="15"/>
        <v>Tidak Tercapai</v>
      </c>
      <c r="BA24" s="174">
        <v>0.0</v>
      </c>
      <c r="BB24" s="178">
        <v>0.0</v>
      </c>
      <c r="BC24" s="175" t="str">
        <f t="shared" si="16"/>
        <v>Tidak Tercapai</v>
      </c>
      <c r="BD24" s="174">
        <v>0.0</v>
      </c>
      <c r="BE24" s="179">
        <v>2996.0</v>
      </c>
      <c r="BF24" s="175" t="str">
        <f t="shared" si="17"/>
        <v>Tercapai</v>
      </c>
      <c r="BG24" s="167">
        <v>40.0</v>
      </c>
      <c r="BH24" s="179">
        <v>2766.0</v>
      </c>
      <c r="BI24" s="175" t="str">
        <f t="shared" si="18"/>
        <v>Tercapai</v>
      </c>
      <c r="BJ24" s="179">
        <v>18.0</v>
      </c>
      <c r="BK24" s="179">
        <v>2369.0</v>
      </c>
      <c r="BL24" s="175" t="str">
        <f t="shared" si="19"/>
        <v>Tercapai</v>
      </c>
      <c r="BM24" s="179">
        <v>39.0</v>
      </c>
      <c r="BN24" s="179">
        <v>1769.0</v>
      </c>
      <c r="BO24" s="175" t="str">
        <f t="shared" si="20"/>
        <v>Tidak Tercapai</v>
      </c>
      <c r="BP24" s="179">
        <v>22.0</v>
      </c>
      <c r="BQ24" s="179">
        <v>1648.0</v>
      </c>
      <c r="BR24" s="175" t="str">
        <f t="shared" si="21"/>
        <v>Tidak Tercapai</v>
      </c>
      <c r="BS24" s="179">
        <v>31.0</v>
      </c>
      <c r="BT24" s="179">
        <v>1196.0</v>
      </c>
      <c r="BU24" s="175" t="str">
        <f t="shared" si="22"/>
        <v>Tidak Tercapai</v>
      </c>
      <c r="BV24" s="180">
        <v>28.52</v>
      </c>
      <c r="BW24" s="179">
        <v>387.0</v>
      </c>
      <c r="BX24" s="175" t="str">
        <f t="shared" si="23"/>
        <v>Tidak Tercapai</v>
      </c>
      <c r="BY24" s="179">
        <v>1.0</v>
      </c>
      <c r="BZ24" s="179">
        <v>1009.0</v>
      </c>
      <c r="CA24" s="175" t="str">
        <f t="shared" si="24"/>
        <v>Tidak Tercapai</v>
      </c>
      <c r="CB24" s="179">
        <v>1100.0</v>
      </c>
      <c r="CC24" s="179">
        <v>2067.0</v>
      </c>
      <c r="CD24" s="175" t="str">
        <f t="shared" si="25"/>
        <v>Tidak Tercapai</v>
      </c>
      <c r="CE24" s="179">
        <v>40.0</v>
      </c>
      <c r="CF24" s="179">
        <v>1421.0</v>
      </c>
      <c r="CG24" s="175" t="str">
        <f t="shared" si="26"/>
        <v>Tidak Tercapai</v>
      </c>
      <c r="CH24" s="179">
        <v>10.0</v>
      </c>
      <c r="CI24" s="179">
        <v>1524.0</v>
      </c>
      <c r="CJ24" s="175" t="str">
        <f t="shared" si="27"/>
        <v>Tidak Tercapai</v>
      </c>
      <c r="CK24" s="179">
        <v>36.0</v>
      </c>
      <c r="CL24" s="179">
        <v>503.0</v>
      </c>
      <c r="CM24" s="175" t="str">
        <f t="shared" si="28"/>
        <v>Tidak Tercapai</v>
      </c>
      <c r="CN24" s="179">
        <v>13.0</v>
      </c>
      <c r="CO24" s="179">
        <v>0.0</v>
      </c>
      <c r="CP24" s="175" t="str">
        <f t="shared" si="29"/>
        <v>Tidak Tercapai</v>
      </c>
      <c r="CQ24" s="179">
        <v>0.0</v>
      </c>
      <c r="CR24" s="179">
        <v>0.0</v>
      </c>
      <c r="CS24" s="175" t="str">
        <f t="shared" si="30"/>
        <v>Tidak Tercapai</v>
      </c>
      <c r="CT24" s="179">
        <v>0.0</v>
      </c>
      <c r="CU24" s="179">
        <v>616.0</v>
      </c>
      <c r="CV24" s="175" t="str">
        <f t="shared" si="31"/>
        <v>Tidak Tercapai</v>
      </c>
      <c r="CW24" s="179">
        <v>7.0</v>
      </c>
      <c r="CX24" s="179">
        <v>3532.0</v>
      </c>
      <c r="CY24" s="175" t="str">
        <f t="shared" si="32"/>
        <v>Tercapai</v>
      </c>
      <c r="CZ24" s="179">
        <v>70.0</v>
      </c>
      <c r="DA24" s="179">
        <v>1394.0</v>
      </c>
      <c r="DB24" s="175" t="str">
        <f t="shared" si="33"/>
        <v>Tidak Tercapai</v>
      </c>
      <c r="DC24" s="179">
        <v>40.0</v>
      </c>
      <c r="DD24" s="179">
        <v>1906.0</v>
      </c>
      <c r="DE24" s="175" t="str">
        <f t="shared" si="34"/>
        <v>Tidak Tercapai</v>
      </c>
      <c r="DF24" s="179">
        <v>69.0</v>
      </c>
      <c r="DG24" s="179">
        <v>1580.0</v>
      </c>
      <c r="DH24" s="175" t="str">
        <f t="shared" si="35"/>
        <v>Tidak Tercapai</v>
      </c>
      <c r="DI24" s="179">
        <v>35.0</v>
      </c>
      <c r="DJ24" s="51"/>
      <c r="DK24" s="51"/>
      <c r="DL24" s="51"/>
      <c r="DM24" s="51"/>
      <c r="DN24" s="51"/>
      <c r="DO24" s="51"/>
      <c r="DP24" s="51"/>
    </row>
    <row r="25" ht="15.75" customHeight="1">
      <c r="A25" s="165">
        <v>23.0</v>
      </c>
      <c r="B25" s="166" t="s">
        <v>553</v>
      </c>
      <c r="C25" s="165" t="s">
        <v>529</v>
      </c>
      <c r="D25" s="165">
        <v>178891.0</v>
      </c>
      <c r="E25" s="165">
        <v>2095.0</v>
      </c>
      <c r="F25" s="181">
        <v>93121.0</v>
      </c>
      <c r="G25" s="168" t="s">
        <v>527</v>
      </c>
      <c r="H25" s="181">
        <v>37259.0</v>
      </c>
      <c r="I25" s="181">
        <v>842.0</v>
      </c>
      <c r="J25" s="168" t="str">
        <f t="shared" si="1"/>
        <v>Tidak Tercapai</v>
      </c>
      <c r="K25" s="181">
        <v>199.0</v>
      </c>
      <c r="L25" s="181">
        <v>0.0</v>
      </c>
      <c r="M25" s="168" t="str">
        <f t="shared" si="2"/>
        <v>Tidak Tercapai</v>
      </c>
      <c r="N25" s="181">
        <v>0.0</v>
      </c>
      <c r="O25" s="165">
        <v>4135.0</v>
      </c>
      <c r="P25" s="168" t="str">
        <f t="shared" si="3"/>
        <v>Tercapai</v>
      </c>
      <c r="Q25" s="169">
        <v>243.0</v>
      </c>
      <c r="R25" s="165">
        <v>2944.0</v>
      </c>
      <c r="S25" s="170" t="str">
        <f t="shared" si="4"/>
        <v>Tercapai</v>
      </c>
      <c r="T25" s="169">
        <v>45.0</v>
      </c>
      <c r="U25" s="171">
        <v>3027.0</v>
      </c>
      <c r="V25" s="170" t="str">
        <f t="shared" si="5"/>
        <v>Tercapai</v>
      </c>
      <c r="W25" s="172">
        <v>42.0</v>
      </c>
      <c r="X25" s="182">
        <v>2849.0</v>
      </c>
      <c r="Y25" s="173" t="str">
        <f t="shared" si="6"/>
        <v>Tercapai</v>
      </c>
      <c r="Z25" s="172">
        <v>34.0</v>
      </c>
      <c r="AA25" s="174">
        <v>4070.0</v>
      </c>
      <c r="AB25" s="175" t="str">
        <f t="shared" si="7"/>
        <v>Tercapai</v>
      </c>
      <c r="AC25" s="174">
        <v>35.0</v>
      </c>
      <c r="AD25" s="179">
        <v>1428.0</v>
      </c>
      <c r="AE25" s="175" t="str">
        <f t="shared" si="8"/>
        <v>Tidak Tercapai</v>
      </c>
      <c r="AF25" s="174">
        <v>15.0</v>
      </c>
      <c r="AG25" s="174">
        <v>1300.0</v>
      </c>
      <c r="AH25" s="175" t="str">
        <f t="shared" si="9"/>
        <v>Tidak Tercapai</v>
      </c>
      <c r="AI25" s="174">
        <v>3.0</v>
      </c>
      <c r="AJ25" s="179">
        <v>3545.0</v>
      </c>
      <c r="AK25" s="175" t="str">
        <f t="shared" si="10"/>
        <v>Tercapai</v>
      </c>
      <c r="AL25" s="179">
        <v>23.0</v>
      </c>
      <c r="AM25" s="179">
        <v>2666.0</v>
      </c>
      <c r="AN25" s="175" t="str">
        <f t="shared" si="11"/>
        <v>Tercapai</v>
      </c>
      <c r="AO25" s="179">
        <v>28.0</v>
      </c>
      <c r="AP25" s="174">
        <v>4860.0</v>
      </c>
      <c r="AQ25" s="175" t="str">
        <f t="shared" si="12"/>
        <v>Tercapai</v>
      </c>
      <c r="AR25" s="174">
        <v>29.0</v>
      </c>
      <c r="AS25" s="174">
        <v>3584.0</v>
      </c>
      <c r="AT25" s="175" t="str">
        <f t="shared" si="13"/>
        <v>Tercapai</v>
      </c>
      <c r="AU25" s="174">
        <v>21.0</v>
      </c>
      <c r="AV25" s="167">
        <v>4161.0</v>
      </c>
      <c r="AW25" s="175" t="str">
        <f t="shared" si="14"/>
        <v>Tercapai</v>
      </c>
      <c r="AX25" s="174">
        <v>87.0</v>
      </c>
      <c r="AY25" s="174">
        <v>2524.0</v>
      </c>
      <c r="AZ25" s="175" t="str">
        <f t="shared" si="15"/>
        <v>Tercapai</v>
      </c>
      <c r="BA25" s="174">
        <v>11.0</v>
      </c>
      <c r="BB25" s="178">
        <v>47.0</v>
      </c>
      <c r="BC25" s="175" t="str">
        <f t="shared" si="16"/>
        <v>Tidak Tercapai</v>
      </c>
      <c r="BD25" s="174">
        <v>10.0</v>
      </c>
      <c r="BE25" s="179">
        <v>3507.0</v>
      </c>
      <c r="BF25" s="175" t="str">
        <f t="shared" si="17"/>
        <v>Tercapai</v>
      </c>
      <c r="BG25" s="167">
        <v>36.0</v>
      </c>
      <c r="BH25" s="179">
        <v>3051.0</v>
      </c>
      <c r="BI25" s="175" t="str">
        <f t="shared" si="18"/>
        <v>Tercapai</v>
      </c>
      <c r="BJ25" s="179">
        <v>21.0</v>
      </c>
      <c r="BK25" s="179">
        <v>2716.0</v>
      </c>
      <c r="BL25" s="175" t="str">
        <f t="shared" si="19"/>
        <v>Tercapai</v>
      </c>
      <c r="BM25" s="179">
        <v>35.0</v>
      </c>
      <c r="BN25" s="179">
        <v>1987.0</v>
      </c>
      <c r="BO25" s="175" t="str">
        <f t="shared" si="20"/>
        <v>Tidak Tercapai</v>
      </c>
      <c r="BP25" s="179">
        <v>28.0</v>
      </c>
      <c r="BQ25" s="179">
        <v>1508.0</v>
      </c>
      <c r="BR25" s="175" t="str">
        <f t="shared" si="21"/>
        <v>Tidak Tercapai</v>
      </c>
      <c r="BS25" s="179">
        <v>23.0</v>
      </c>
      <c r="BT25" s="179">
        <v>2609.0</v>
      </c>
      <c r="BU25" s="175" t="str">
        <f t="shared" si="22"/>
        <v>Tercapai</v>
      </c>
      <c r="BV25" s="180">
        <v>38.254</v>
      </c>
      <c r="BW25" s="179">
        <v>655.0</v>
      </c>
      <c r="BX25" s="175" t="str">
        <f t="shared" si="23"/>
        <v>Tidak Tercapai</v>
      </c>
      <c r="BY25" s="179">
        <v>7.0</v>
      </c>
      <c r="BZ25" s="179">
        <v>1228.0</v>
      </c>
      <c r="CA25" s="175" t="str">
        <f t="shared" si="24"/>
        <v>Tidak Tercapai</v>
      </c>
      <c r="CB25" s="179">
        <v>1642.0</v>
      </c>
      <c r="CC25" s="179">
        <v>2598.0</v>
      </c>
      <c r="CD25" s="175" t="str">
        <f t="shared" si="25"/>
        <v>Tercapai</v>
      </c>
      <c r="CE25" s="179">
        <v>27.0</v>
      </c>
      <c r="CF25" s="179">
        <v>1231.0</v>
      </c>
      <c r="CG25" s="175" t="str">
        <f t="shared" si="26"/>
        <v>Tidak Tercapai</v>
      </c>
      <c r="CH25" s="179">
        <v>8.0</v>
      </c>
      <c r="CI25" s="179">
        <v>2399.0</v>
      </c>
      <c r="CJ25" s="175" t="str">
        <f t="shared" si="27"/>
        <v>Tercapai</v>
      </c>
      <c r="CK25" s="179">
        <v>67.0</v>
      </c>
      <c r="CL25" s="179">
        <v>1090.0</v>
      </c>
      <c r="CM25" s="175" t="str">
        <f t="shared" si="28"/>
        <v>Tidak Tercapai</v>
      </c>
      <c r="CN25" s="179">
        <v>32.0</v>
      </c>
      <c r="CO25" s="179">
        <v>31.0</v>
      </c>
      <c r="CP25" s="175" t="str">
        <f t="shared" si="29"/>
        <v>Tidak Tercapai</v>
      </c>
      <c r="CQ25" s="179">
        <v>0.0</v>
      </c>
      <c r="CR25" s="179">
        <v>267.0</v>
      </c>
      <c r="CS25" s="175" t="str">
        <f t="shared" si="30"/>
        <v>Tidak Tercapai</v>
      </c>
      <c r="CT25" s="179">
        <v>3.0</v>
      </c>
      <c r="CU25" s="179">
        <v>1529.0</v>
      </c>
      <c r="CV25" s="175" t="str">
        <f t="shared" si="31"/>
        <v>Tidak Tercapai</v>
      </c>
      <c r="CW25" s="179">
        <v>11.0</v>
      </c>
      <c r="CX25" s="179">
        <v>8050.0</v>
      </c>
      <c r="CY25" s="175" t="str">
        <f t="shared" si="32"/>
        <v>Tercapai</v>
      </c>
      <c r="CZ25" s="179">
        <v>129.0</v>
      </c>
      <c r="DA25" s="179">
        <v>2707.0</v>
      </c>
      <c r="DB25" s="175" t="str">
        <f t="shared" si="33"/>
        <v>Tercapai</v>
      </c>
      <c r="DC25" s="179">
        <v>55.0</v>
      </c>
      <c r="DD25" s="179">
        <v>2624.0</v>
      </c>
      <c r="DE25" s="175" t="str">
        <f t="shared" si="34"/>
        <v>Tercapai</v>
      </c>
      <c r="DF25" s="179">
        <v>45.0</v>
      </c>
      <c r="DG25" s="179">
        <v>3564.0</v>
      </c>
      <c r="DH25" s="175" t="str">
        <f t="shared" si="35"/>
        <v>Tercapai</v>
      </c>
      <c r="DI25" s="179">
        <v>50.0</v>
      </c>
      <c r="DJ25" s="51"/>
      <c r="DK25" s="51"/>
      <c r="DL25" s="51"/>
      <c r="DM25" s="51"/>
      <c r="DN25" s="51"/>
      <c r="DO25" s="51"/>
      <c r="DP25" s="51"/>
    </row>
    <row r="26" ht="15.75" customHeight="1">
      <c r="A26" s="165">
        <v>24.0</v>
      </c>
      <c r="B26" s="166" t="s">
        <v>554</v>
      </c>
      <c r="C26" s="165" t="s">
        <v>529</v>
      </c>
      <c r="D26" s="165">
        <v>166705.0</v>
      </c>
      <c r="E26" s="165">
        <v>2077.0</v>
      </c>
      <c r="F26" s="181">
        <v>45162.0</v>
      </c>
      <c r="G26" s="168" t="s">
        <v>527</v>
      </c>
      <c r="H26" s="181">
        <v>156991.0</v>
      </c>
      <c r="I26" s="181">
        <v>520.0</v>
      </c>
      <c r="J26" s="168" t="str">
        <f t="shared" si="1"/>
        <v>Tidak Tercapai</v>
      </c>
      <c r="K26" s="181">
        <v>10.0</v>
      </c>
      <c r="L26" s="181">
        <v>0.0</v>
      </c>
      <c r="M26" s="168" t="str">
        <f t="shared" si="2"/>
        <v>Tidak Tercapai</v>
      </c>
      <c r="N26" s="181">
        <v>0.0</v>
      </c>
      <c r="O26" s="165">
        <v>2176.0</v>
      </c>
      <c r="P26" s="168" t="str">
        <f t="shared" si="3"/>
        <v>Tercapai</v>
      </c>
      <c r="Q26" s="169">
        <v>44.0</v>
      </c>
      <c r="R26" s="165">
        <v>2510.0</v>
      </c>
      <c r="S26" s="170" t="str">
        <f t="shared" si="4"/>
        <v>Tercapai</v>
      </c>
      <c r="T26" s="169">
        <v>2.0</v>
      </c>
      <c r="U26" s="171">
        <v>3222.0</v>
      </c>
      <c r="V26" s="170" t="str">
        <f t="shared" si="5"/>
        <v>Tercapai</v>
      </c>
      <c r="W26" s="172">
        <v>74.0</v>
      </c>
      <c r="X26" s="182">
        <v>3049.0</v>
      </c>
      <c r="Y26" s="173" t="str">
        <f t="shared" si="6"/>
        <v>Tercapai</v>
      </c>
      <c r="Z26" s="172">
        <v>476.0</v>
      </c>
      <c r="AA26" s="174">
        <v>3447.0</v>
      </c>
      <c r="AB26" s="175" t="str">
        <f t="shared" si="7"/>
        <v>Tercapai</v>
      </c>
      <c r="AC26" s="174">
        <v>47.0</v>
      </c>
      <c r="AD26" s="179">
        <v>853.0</v>
      </c>
      <c r="AE26" s="175" t="str">
        <f t="shared" si="8"/>
        <v>Tidak Tercapai</v>
      </c>
      <c r="AF26" s="174">
        <v>7.0</v>
      </c>
      <c r="AG26" s="174">
        <v>1713.0</v>
      </c>
      <c r="AH26" s="175" t="str">
        <f t="shared" si="9"/>
        <v>Tidak Tercapai</v>
      </c>
      <c r="AI26" s="174">
        <v>0.0</v>
      </c>
      <c r="AJ26" s="179">
        <v>3306.0</v>
      </c>
      <c r="AK26" s="175" t="str">
        <f t="shared" si="10"/>
        <v>Tercapai</v>
      </c>
      <c r="AL26" s="179">
        <v>32.0</v>
      </c>
      <c r="AM26" s="179">
        <v>1854.0</v>
      </c>
      <c r="AN26" s="175" t="str">
        <f t="shared" si="11"/>
        <v>Tidak Tercapai</v>
      </c>
      <c r="AO26" s="179">
        <v>55.0</v>
      </c>
      <c r="AP26" s="174">
        <v>4083.0</v>
      </c>
      <c r="AQ26" s="175" t="str">
        <f t="shared" si="12"/>
        <v>Tercapai</v>
      </c>
      <c r="AR26" s="174">
        <v>42.0</v>
      </c>
      <c r="AS26" s="174">
        <v>2221.0</v>
      </c>
      <c r="AT26" s="175" t="str">
        <f t="shared" si="13"/>
        <v>Tercapai</v>
      </c>
      <c r="AU26" s="174">
        <v>3.0</v>
      </c>
      <c r="AV26" s="167">
        <v>2274.0</v>
      </c>
      <c r="AW26" s="175" t="str">
        <f t="shared" si="14"/>
        <v>Tercapai</v>
      </c>
      <c r="AX26" s="174">
        <v>22.0</v>
      </c>
      <c r="AY26" s="174">
        <v>719.0</v>
      </c>
      <c r="AZ26" s="175" t="str">
        <f t="shared" si="15"/>
        <v>Tidak Tercapai</v>
      </c>
      <c r="BA26" s="174">
        <v>17.0</v>
      </c>
      <c r="BB26" s="178">
        <v>44.0</v>
      </c>
      <c r="BC26" s="175" t="str">
        <f t="shared" si="16"/>
        <v>Tidak Tercapai</v>
      </c>
      <c r="BD26" s="174">
        <v>0.0</v>
      </c>
      <c r="BE26" s="179">
        <v>1995.0</v>
      </c>
      <c r="BF26" s="175" t="str">
        <f t="shared" si="17"/>
        <v>Tidak Tercapai</v>
      </c>
      <c r="BG26" s="167">
        <v>50.0</v>
      </c>
      <c r="BH26" s="179">
        <v>2293.0</v>
      </c>
      <c r="BI26" s="175" t="str">
        <f t="shared" si="18"/>
        <v>Tercapai</v>
      </c>
      <c r="BJ26" s="179">
        <v>15.0</v>
      </c>
      <c r="BK26" s="179">
        <v>1809.0</v>
      </c>
      <c r="BL26" s="175" t="str">
        <f t="shared" si="19"/>
        <v>Tidak Tercapai</v>
      </c>
      <c r="BM26" s="179">
        <v>44.0</v>
      </c>
      <c r="BN26" s="179">
        <v>1755.0</v>
      </c>
      <c r="BO26" s="175" t="str">
        <f t="shared" si="20"/>
        <v>Tidak Tercapai</v>
      </c>
      <c r="BP26" s="179">
        <v>45.0</v>
      </c>
      <c r="BQ26" s="179">
        <v>1175.0</v>
      </c>
      <c r="BR26" s="175" t="str">
        <f t="shared" si="21"/>
        <v>Tidak Tercapai</v>
      </c>
      <c r="BS26" s="179">
        <v>21.0</v>
      </c>
      <c r="BT26" s="179">
        <v>1579.0</v>
      </c>
      <c r="BU26" s="175" t="str">
        <f t="shared" si="22"/>
        <v>Tidak Tercapai</v>
      </c>
      <c r="BV26" s="180">
        <v>158.039</v>
      </c>
      <c r="BW26" s="179">
        <v>437.0</v>
      </c>
      <c r="BX26" s="175" t="str">
        <f t="shared" si="23"/>
        <v>Tidak Tercapai</v>
      </c>
      <c r="BY26" s="179">
        <v>2.0</v>
      </c>
      <c r="BZ26" s="179">
        <v>1537.0</v>
      </c>
      <c r="CA26" s="175" t="str">
        <f t="shared" si="24"/>
        <v>Tidak Tercapai</v>
      </c>
      <c r="CB26" s="179">
        <v>2562.0</v>
      </c>
      <c r="CC26" s="179">
        <v>3739.0</v>
      </c>
      <c r="CD26" s="175" t="str">
        <f t="shared" si="25"/>
        <v>Tercapai</v>
      </c>
      <c r="CE26" s="179">
        <v>40.0</v>
      </c>
      <c r="CF26" s="179">
        <v>1357.0</v>
      </c>
      <c r="CG26" s="175" t="str">
        <f t="shared" si="26"/>
        <v>Tidak Tercapai</v>
      </c>
      <c r="CH26" s="179">
        <v>78.0</v>
      </c>
      <c r="CI26" s="179">
        <v>1231.0</v>
      </c>
      <c r="CJ26" s="175" t="str">
        <f t="shared" si="27"/>
        <v>Tidak Tercapai</v>
      </c>
      <c r="CK26" s="179">
        <v>60.0</v>
      </c>
      <c r="CL26" s="179">
        <v>421.0</v>
      </c>
      <c r="CM26" s="175" t="str">
        <f t="shared" si="28"/>
        <v>Tidak Tercapai</v>
      </c>
      <c r="CN26" s="179">
        <v>7.0</v>
      </c>
      <c r="CO26" s="179">
        <v>10.0</v>
      </c>
      <c r="CP26" s="175" t="str">
        <f t="shared" si="29"/>
        <v>Tidak Tercapai</v>
      </c>
      <c r="CQ26" s="179">
        <v>0.0</v>
      </c>
      <c r="CR26" s="179">
        <v>2.0</v>
      </c>
      <c r="CS26" s="175" t="str">
        <f t="shared" si="30"/>
        <v>Tidak Tercapai</v>
      </c>
      <c r="CT26" s="179">
        <v>0.0</v>
      </c>
      <c r="CU26" s="179">
        <v>1097.0</v>
      </c>
      <c r="CV26" s="175" t="str">
        <f t="shared" si="31"/>
        <v>Tidak Tercapai</v>
      </c>
      <c r="CW26" s="179">
        <v>4.0</v>
      </c>
      <c r="CX26" s="179">
        <v>5978.0</v>
      </c>
      <c r="CY26" s="175" t="str">
        <f t="shared" si="32"/>
        <v>Tercapai</v>
      </c>
      <c r="CZ26" s="179">
        <v>103.0</v>
      </c>
      <c r="DA26" s="179">
        <v>2007.0</v>
      </c>
      <c r="DB26" s="175" t="str">
        <f t="shared" si="33"/>
        <v>Tidak Tercapai</v>
      </c>
      <c r="DC26" s="179">
        <v>45.0</v>
      </c>
      <c r="DD26" s="179">
        <v>3128.0</v>
      </c>
      <c r="DE26" s="175" t="str">
        <f t="shared" si="34"/>
        <v>Tercapai</v>
      </c>
      <c r="DF26" s="179">
        <v>45.0</v>
      </c>
      <c r="DG26" s="179">
        <v>2231.0</v>
      </c>
      <c r="DH26" s="175" t="str">
        <f t="shared" si="35"/>
        <v>Tercapai</v>
      </c>
      <c r="DI26" s="179">
        <v>28.0</v>
      </c>
      <c r="DJ26" s="51"/>
      <c r="DK26" s="51"/>
      <c r="DL26" s="51"/>
      <c r="DM26" s="51"/>
      <c r="DN26" s="51"/>
      <c r="DO26" s="51"/>
      <c r="DP26" s="51"/>
    </row>
    <row r="27" ht="15.75" customHeight="1">
      <c r="A27" s="165">
        <v>25.0</v>
      </c>
      <c r="B27" s="166" t="s">
        <v>555</v>
      </c>
      <c r="C27" s="165" t="s">
        <v>526</v>
      </c>
      <c r="D27" s="165">
        <v>164381.0</v>
      </c>
      <c r="E27" s="165">
        <v>2071.0</v>
      </c>
      <c r="F27" s="181">
        <v>31829.0</v>
      </c>
      <c r="G27" s="168" t="s">
        <v>527</v>
      </c>
      <c r="H27" s="181">
        <v>21996.0</v>
      </c>
      <c r="I27" s="181">
        <v>157.0</v>
      </c>
      <c r="J27" s="168" t="str">
        <f t="shared" si="1"/>
        <v>Tidak Tercapai</v>
      </c>
      <c r="K27" s="181">
        <v>1.0</v>
      </c>
      <c r="L27" s="181">
        <v>0.0</v>
      </c>
      <c r="M27" s="168" t="str">
        <f t="shared" si="2"/>
        <v>Tidak Tercapai</v>
      </c>
      <c r="N27" s="181">
        <v>0.0</v>
      </c>
      <c r="O27" s="165">
        <v>652.0</v>
      </c>
      <c r="P27" s="168" t="str">
        <f t="shared" si="3"/>
        <v>Tidak Tercapai</v>
      </c>
      <c r="Q27" s="169">
        <v>38.0</v>
      </c>
      <c r="R27" s="165">
        <v>977.0</v>
      </c>
      <c r="S27" s="170" t="str">
        <f t="shared" si="4"/>
        <v>Tidak Tercapai</v>
      </c>
      <c r="T27" s="169">
        <v>37.0</v>
      </c>
      <c r="U27" s="171">
        <v>835.0</v>
      </c>
      <c r="V27" s="170" t="str">
        <f t="shared" si="5"/>
        <v>Tidak Tercapai</v>
      </c>
      <c r="W27" s="172">
        <v>35.0</v>
      </c>
      <c r="X27" s="182">
        <v>1079.0</v>
      </c>
      <c r="Y27" s="173" t="str">
        <f t="shared" si="6"/>
        <v>Tidak Tercapai</v>
      </c>
      <c r="Z27" s="172">
        <v>64.0</v>
      </c>
      <c r="AA27" s="174">
        <v>1631.0</v>
      </c>
      <c r="AB27" s="175" t="str">
        <f t="shared" si="7"/>
        <v>Tidak Tercapai</v>
      </c>
      <c r="AC27" s="174">
        <v>47.0</v>
      </c>
      <c r="AD27" s="179">
        <v>1245.0</v>
      </c>
      <c r="AE27" s="175" t="str">
        <f t="shared" si="8"/>
        <v>Tidak Tercapai</v>
      </c>
      <c r="AF27" s="174">
        <v>4.0</v>
      </c>
      <c r="AG27" s="174">
        <v>316.0</v>
      </c>
      <c r="AH27" s="175" t="str">
        <f t="shared" si="9"/>
        <v>Tidak Tercapai</v>
      </c>
      <c r="AI27" s="174">
        <v>0.0</v>
      </c>
      <c r="AJ27" s="179">
        <v>2387.0</v>
      </c>
      <c r="AK27" s="175" t="str">
        <f t="shared" si="10"/>
        <v>Tercapai</v>
      </c>
      <c r="AL27" s="179">
        <v>49.0</v>
      </c>
      <c r="AM27" s="179">
        <v>815.0</v>
      </c>
      <c r="AN27" s="175" t="str">
        <f t="shared" si="11"/>
        <v>Tidak Tercapai</v>
      </c>
      <c r="AO27" s="179">
        <v>55.0</v>
      </c>
      <c r="AP27" s="174">
        <v>3072.0</v>
      </c>
      <c r="AQ27" s="175" t="str">
        <f t="shared" si="12"/>
        <v>Tercapai</v>
      </c>
      <c r="AR27" s="174">
        <v>23.0</v>
      </c>
      <c r="AS27" s="174">
        <v>2320.0</v>
      </c>
      <c r="AT27" s="175" t="str">
        <f t="shared" si="13"/>
        <v>Tercapai</v>
      </c>
      <c r="AU27" s="174">
        <v>18.0</v>
      </c>
      <c r="AV27" s="167">
        <v>2026.0</v>
      </c>
      <c r="AW27" s="175" t="str">
        <f t="shared" si="14"/>
        <v>Tidak Tercapai</v>
      </c>
      <c r="AX27" s="174">
        <v>24.0</v>
      </c>
      <c r="AY27" s="174">
        <v>1351.0</v>
      </c>
      <c r="AZ27" s="175" t="str">
        <f t="shared" si="15"/>
        <v>Tidak Tercapai</v>
      </c>
      <c r="BA27" s="174">
        <v>1.0</v>
      </c>
      <c r="BB27" s="178">
        <v>1.0</v>
      </c>
      <c r="BC27" s="175" t="str">
        <f t="shared" si="16"/>
        <v>Tidak Tercapai</v>
      </c>
      <c r="BD27" s="174">
        <v>1.0</v>
      </c>
      <c r="BE27" s="179">
        <v>1893.0</v>
      </c>
      <c r="BF27" s="175" t="str">
        <f t="shared" si="17"/>
        <v>Tidak Tercapai</v>
      </c>
      <c r="BG27" s="167">
        <v>35.0</v>
      </c>
      <c r="BH27" s="179">
        <v>2146.0</v>
      </c>
      <c r="BI27" s="175" t="str">
        <f t="shared" si="18"/>
        <v>Tercapai</v>
      </c>
      <c r="BJ27" s="179">
        <v>19.0</v>
      </c>
      <c r="BK27" s="179">
        <v>2751.0</v>
      </c>
      <c r="BL27" s="175" t="str">
        <f t="shared" si="19"/>
        <v>Tercapai</v>
      </c>
      <c r="BM27" s="179">
        <v>57.0</v>
      </c>
      <c r="BN27" s="179">
        <v>2741.0</v>
      </c>
      <c r="BO27" s="175" t="str">
        <f t="shared" si="20"/>
        <v>Tercapai</v>
      </c>
      <c r="BP27" s="179">
        <v>48.0</v>
      </c>
      <c r="BQ27" s="179">
        <v>1990.0</v>
      </c>
      <c r="BR27" s="175" t="str">
        <f t="shared" si="21"/>
        <v>Tidak Tercapai</v>
      </c>
      <c r="BS27" s="179">
        <v>44.0</v>
      </c>
      <c r="BT27" s="179">
        <v>4647.0</v>
      </c>
      <c r="BU27" s="175" t="str">
        <f t="shared" si="22"/>
        <v>Tercapai</v>
      </c>
      <c r="BV27" s="180">
        <v>22.642</v>
      </c>
      <c r="BW27" s="179">
        <v>2386.0</v>
      </c>
      <c r="BX27" s="175" t="str">
        <f t="shared" si="23"/>
        <v>Tercapai</v>
      </c>
      <c r="BY27" s="179">
        <v>5.0</v>
      </c>
      <c r="BZ27" s="179">
        <v>2097.0</v>
      </c>
      <c r="CA27" s="175" t="str">
        <f t="shared" si="24"/>
        <v>Tercapai</v>
      </c>
      <c r="CB27" s="179">
        <v>3297.0</v>
      </c>
      <c r="CC27" s="179">
        <v>4009.0</v>
      </c>
      <c r="CD27" s="175" t="str">
        <f t="shared" si="25"/>
        <v>Tercapai</v>
      </c>
      <c r="CE27" s="179">
        <v>70.0</v>
      </c>
      <c r="CF27" s="179">
        <v>1652.0</v>
      </c>
      <c r="CG27" s="175" t="str">
        <f t="shared" si="26"/>
        <v>Tidak Tercapai</v>
      </c>
      <c r="CH27" s="179">
        <v>39.0</v>
      </c>
      <c r="CI27" s="179">
        <v>2275.0</v>
      </c>
      <c r="CJ27" s="175" t="str">
        <f t="shared" si="27"/>
        <v>Tercapai</v>
      </c>
      <c r="CK27" s="179">
        <v>153.0</v>
      </c>
      <c r="CL27" s="179">
        <v>589.0</v>
      </c>
      <c r="CM27" s="175" t="str">
        <f t="shared" si="28"/>
        <v>Tidak Tercapai</v>
      </c>
      <c r="CN27" s="179">
        <v>14.0</v>
      </c>
      <c r="CO27" s="179">
        <v>189.0</v>
      </c>
      <c r="CP27" s="175" t="str">
        <f t="shared" si="29"/>
        <v>Tidak Tercapai</v>
      </c>
      <c r="CQ27" s="179">
        <v>0.0</v>
      </c>
      <c r="CR27" s="179">
        <v>50.0</v>
      </c>
      <c r="CS27" s="175" t="str">
        <f t="shared" si="30"/>
        <v>Tidak Tercapai</v>
      </c>
      <c r="CT27" s="179">
        <v>1.0</v>
      </c>
      <c r="CU27" s="179">
        <v>1511.0</v>
      </c>
      <c r="CV27" s="175" t="str">
        <f t="shared" si="31"/>
        <v>Tidak Tercapai</v>
      </c>
      <c r="CW27" s="179">
        <v>54.0</v>
      </c>
      <c r="CX27" s="179">
        <v>5803.0</v>
      </c>
      <c r="CY27" s="175" t="str">
        <f t="shared" si="32"/>
        <v>Tercapai</v>
      </c>
      <c r="CZ27" s="179">
        <v>224.0</v>
      </c>
      <c r="DA27" s="179">
        <v>1530.0</v>
      </c>
      <c r="DB27" s="175" t="str">
        <f t="shared" si="33"/>
        <v>Tidak Tercapai</v>
      </c>
      <c r="DC27" s="179">
        <v>99.0</v>
      </c>
      <c r="DD27" s="179">
        <v>1995.0</v>
      </c>
      <c r="DE27" s="175" t="str">
        <f t="shared" si="34"/>
        <v>Tidak Tercapai</v>
      </c>
      <c r="DF27" s="179">
        <v>81.0</v>
      </c>
      <c r="DG27" s="179">
        <v>1636.0</v>
      </c>
      <c r="DH27" s="175" t="str">
        <f t="shared" si="35"/>
        <v>Tidak Tercapai</v>
      </c>
      <c r="DI27" s="179">
        <v>94.0</v>
      </c>
      <c r="DJ27" s="51"/>
      <c r="DK27" s="51"/>
      <c r="DL27" s="51"/>
      <c r="DM27" s="51"/>
      <c r="DN27" s="51"/>
      <c r="DO27" s="51"/>
      <c r="DP27" s="51"/>
    </row>
    <row r="28" ht="15.75" customHeight="1">
      <c r="A28" s="165">
        <v>26.0</v>
      </c>
      <c r="B28" s="166" t="s">
        <v>556</v>
      </c>
      <c r="C28" s="165" t="s">
        <v>536</v>
      </c>
      <c r="D28" s="165">
        <v>163026.0</v>
      </c>
      <c r="E28" s="165">
        <v>2047.0</v>
      </c>
      <c r="F28" s="167">
        <v>54250.0</v>
      </c>
      <c r="G28" s="168" t="s">
        <v>527</v>
      </c>
      <c r="H28" s="167">
        <v>38481.0</v>
      </c>
      <c r="I28" s="167">
        <v>48.0</v>
      </c>
      <c r="J28" s="168" t="str">
        <f t="shared" si="1"/>
        <v>Tidak Tercapai</v>
      </c>
      <c r="K28" s="167">
        <v>4.0</v>
      </c>
      <c r="L28" s="167">
        <v>1.0</v>
      </c>
      <c r="M28" s="168" t="str">
        <f t="shared" si="2"/>
        <v>Tidak Tercapai</v>
      </c>
      <c r="N28" s="167">
        <v>0.0</v>
      </c>
      <c r="O28" s="165">
        <v>1380.0</v>
      </c>
      <c r="P28" s="168" t="str">
        <f t="shared" si="3"/>
        <v>Tidak Tercapai</v>
      </c>
      <c r="Q28" s="169">
        <v>15.0</v>
      </c>
      <c r="R28" s="165">
        <v>2144.0</v>
      </c>
      <c r="S28" s="170" t="str">
        <f t="shared" si="4"/>
        <v>Tercapai</v>
      </c>
      <c r="T28" s="169">
        <v>29.0</v>
      </c>
      <c r="U28" s="171">
        <v>2734.0</v>
      </c>
      <c r="V28" s="170" t="str">
        <f t="shared" si="5"/>
        <v>Tercapai</v>
      </c>
      <c r="W28" s="172">
        <v>18.0</v>
      </c>
      <c r="X28" s="172">
        <v>2794.0</v>
      </c>
      <c r="Y28" s="173" t="str">
        <f t="shared" si="6"/>
        <v>Tercapai</v>
      </c>
      <c r="Z28" s="172">
        <v>45.0</v>
      </c>
      <c r="AA28" s="174">
        <v>3914.0</v>
      </c>
      <c r="AB28" s="175" t="str">
        <f t="shared" si="7"/>
        <v>Tercapai</v>
      </c>
      <c r="AC28" s="174">
        <v>34.0</v>
      </c>
      <c r="AD28" s="174">
        <v>1560.0</v>
      </c>
      <c r="AE28" s="175" t="str">
        <f t="shared" si="8"/>
        <v>Tidak Tercapai</v>
      </c>
      <c r="AF28" s="174">
        <v>5.0</v>
      </c>
      <c r="AG28" s="174">
        <v>1247.0</v>
      </c>
      <c r="AH28" s="175" t="str">
        <f t="shared" si="9"/>
        <v>Tidak Tercapai</v>
      </c>
      <c r="AI28" s="174">
        <v>0.0</v>
      </c>
      <c r="AJ28" s="174">
        <v>3609.0</v>
      </c>
      <c r="AK28" s="175" t="str">
        <f t="shared" si="10"/>
        <v>Tercapai</v>
      </c>
      <c r="AL28" s="174">
        <v>11.0</v>
      </c>
      <c r="AM28" s="174">
        <v>2754.0</v>
      </c>
      <c r="AN28" s="175" t="str">
        <f t="shared" si="11"/>
        <v>Tercapai</v>
      </c>
      <c r="AO28" s="174">
        <v>14.0</v>
      </c>
      <c r="AP28" s="174">
        <v>4858.0</v>
      </c>
      <c r="AQ28" s="175" t="str">
        <f t="shared" si="12"/>
        <v>Tercapai</v>
      </c>
      <c r="AR28" s="174">
        <v>5.0</v>
      </c>
      <c r="AS28" s="174">
        <v>4118.0</v>
      </c>
      <c r="AT28" s="175" t="str">
        <f t="shared" si="13"/>
        <v>Tercapai</v>
      </c>
      <c r="AU28" s="174">
        <v>21.0</v>
      </c>
      <c r="AV28" s="167">
        <v>4202.0</v>
      </c>
      <c r="AW28" s="175" t="str">
        <f t="shared" si="14"/>
        <v>Tercapai</v>
      </c>
      <c r="AX28" s="174">
        <v>78.0</v>
      </c>
      <c r="AY28" s="174">
        <v>1479.0</v>
      </c>
      <c r="AZ28" s="175" t="str">
        <f t="shared" si="15"/>
        <v>Tidak Tercapai</v>
      </c>
      <c r="BA28" s="174">
        <v>4.0</v>
      </c>
      <c r="BB28" s="178">
        <v>168.0</v>
      </c>
      <c r="BC28" s="175" t="str">
        <f t="shared" si="16"/>
        <v>Tidak Tercapai</v>
      </c>
      <c r="BD28" s="174">
        <v>1.0</v>
      </c>
      <c r="BE28" s="179">
        <v>3887.0</v>
      </c>
      <c r="BF28" s="175" t="str">
        <f t="shared" si="17"/>
        <v>Tercapai</v>
      </c>
      <c r="BG28" s="167">
        <v>24.0</v>
      </c>
      <c r="BH28" s="179">
        <v>4847.0</v>
      </c>
      <c r="BI28" s="175" t="str">
        <f t="shared" si="18"/>
        <v>Tercapai</v>
      </c>
      <c r="BJ28" s="179">
        <v>22.0</v>
      </c>
      <c r="BK28" s="179">
        <v>4535.0</v>
      </c>
      <c r="BL28" s="175" t="str">
        <f t="shared" si="19"/>
        <v>Tercapai</v>
      </c>
      <c r="BM28" s="179">
        <v>21.0</v>
      </c>
      <c r="BN28" s="179">
        <v>2925.0</v>
      </c>
      <c r="BO28" s="175" t="str">
        <f t="shared" si="20"/>
        <v>Tercapai</v>
      </c>
      <c r="BP28" s="179">
        <v>31.0</v>
      </c>
      <c r="BQ28" s="179">
        <v>2526.0</v>
      </c>
      <c r="BR28" s="175" t="str">
        <f t="shared" si="21"/>
        <v>Tercapai</v>
      </c>
      <c r="BS28" s="179">
        <v>23.0</v>
      </c>
      <c r="BT28" s="179">
        <v>2191.0</v>
      </c>
      <c r="BU28" s="175" t="str">
        <f t="shared" si="22"/>
        <v>Tercapai</v>
      </c>
      <c r="BV28" s="180">
        <v>39.008</v>
      </c>
      <c r="BW28" s="179">
        <v>13.0</v>
      </c>
      <c r="BX28" s="175" t="str">
        <f t="shared" si="23"/>
        <v>Tidak Tercapai</v>
      </c>
      <c r="BY28" s="179">
        <v>5.0</v>
      </c>
      <c r="BZ28" s="179">
        <v>2059.0</v>
      </c>
      <c r="CA28" s="175" t="str">
        <f t="shared" si="24"/>
        <v>Tercapai</v>
      </c>
      <c r="CB28" s="179">
        <v>1241.0</v>
      </c>
      <c r="CC28" s="179">
        <v>3824.0</v>
      </c>
      <c r="CD28" s="175" t="str">
        <f t="shared" si="25"/>
        <v>Tercapai</v>
      </c>
      <c r="CE28" s="179">
        <v>58.0</v>
      </c>
      <c r="CF28" s="179">
        <v>2328.0</v>
      </c>
      <c r="CG28" s="175" t="str">
        <f t="shared" si="26"/>
        <v>Tercapai</v>
      </c>
      <c r="CH28" s="179">
        <v>32.0</v>
      </c>
      <c r="CI28" s="179">
        <v>4401.0</v>
      </c>
      <c r="CJ28" s="175" t="str">
        <f t="shared" si="27"/>
        <v>Tercapai</v>
      </c>
      <c r="CK28" s="179">
        <v>52.0</v>
      </c>
      <c r="CL28" s="179">
        <v>728.0</v>
      </c>
      <c r="CM28" s="175" t="str">
        <f t="shared" si="28"/>
        <v>Tidak Tercapai</v>
      </c>
      <c r="CN28" s="179">
        <v>15.0</v>
      </c>
      <c r="CO28" s="179">
        <v>1.0</v>
      </c>
      <c r="CP28" s="175" t="str">
        <f t="shared" si="29"/>
        <v>Tidak Tercapai</v>
      </c>
      <c r="CQ28" s="179">
        <v>0.0</v>
      </c>
      <c r="CR28" s="179">
        <v>8.0</v>
      </c>
      <c r="CS28" s="175" t="str">
        <f t="shared" si="30"/>
        <v>Tidak Tercapai</v>
      </c>
      <c r="CT28" s="179">
        <v>4.0</v>
      </c>
      <c r="CU28" s="179">
        <v>1840.0</v>
      </c>
      <c r="CV28" s="175" t="str">
        <f t="shared" si="31"/>
        <v>Tidak Tercapai</v>
      </c>
      <c r="CW28" s="179">
        <v>30.0</v>
      </c>
      <c r="CX28" s="179">
        <v>5288.0</v>
      </c>
      <c r="CY28" s="175" t="str">
        <f t="shared" si="32"/>
        <v>Tercapai</v>
      </c>
      <c r="CZ28" s="179">
        <v>468.0</v>
      </c>
      <c r="DA28" s="179">
        <v>2584.0</v>
      </c>
      <c r="DB28" s="175" t="str">
        <f t="shared" si="33"/>
        <v>Tercapai</v>
      </c>
      <c r="DC28" s="179">
        <v>89.0</v>
      </c>
      <c r="DD28" s="179">
        <v>2926.0</v>
      </c>
      <c r="DE28" s="175" t="str">
        <f t="shared" si="34"/>
        <v>Tercapai</v>
      </c>
      <c r="DF28" s="179">
        <v>47.0</v>
      </c>
      <c r="DG28" s="179">
        <v>2484.0</v>
      </c>
      <c r="DH28" s="175" t="str">
        <f t="shared" si="35"/>
        <v>Tercapai</v>
      </c>
      <c r="DI28" s="179">
        <v>124.0</v>
      </c>
      <c r="DJ28" s="51"/>
      <c r="DK28" s="51"/>
      <c r="DL28" s="51"/>
      <c r="DM28" s="51"/>
      <c r="DN28" s="51"/>
      <c r="DO28" s="51"/>
      <c r="DP28" s="51"/>
    </row>
    <row r="29" ht="15.75" customHeight="1">
      <c r="A29" s="165">
        <v>27.0</v>
      </c>
      <c r="B29" s="166" t="s">
        <v>557</v>
      </c>
      <c r="C29" s="165" t="s">
        <v>526</v>
      </c>
      <c r="D29" s="165">
        <v>158891.0</v>
      </c>
      <c r="E29" s="165">
        <v>1927.0</v>
      </c>
      <c r="F29" s="181">
        <v>55656.0</v>
      </c>
      <c r="G29" s="168" t="s">
        <v>527</v>
      </c>
      <c r="H29" s="181">
        <v>38990.0</v>
      </c>
      <c r="I29" s="181">
        <v>701.0</v>
      </c>
      <c r="J29" s="168" t="str">
        <f t="shared" si="1"/>
        <v>Tidak Tercapai</v>
      </c>
      <c r="K29" s="181">
        <v>4.0</v>
      </c>
      <c r="L29" s="181">
        <v>1.0</v>
      </c>
      <c r="M29" s="168" t="str">
        <f t="shared" si="2"/>
        <v>Tidak Tercapai</v>
      </c>
      <c r="N29" s="181">
        <v>0.0</v>
      </c>
      <c r="O29" s="165">
        <v>656.0</v>
      </c>
      <c r="P29" s="168" t="str">
        <f t="shared" si="3"/>
        <v>Tidak Tercapai</v>
      </c>
      <c r="Q29" s="169">
        <v>1018.0</v>
      </c>
      <c r="R29" s="165">
        <v>1044.0</v>
      </c>
      <c r="S29" s="170" t="str">
        <f t="shared" si="4"/>
        <v>Tidak Tercapai</v>
      </c>
      <c r="T29" s="169">
        <v>1537.0</v>
      </c>
      <c r="U29" s="171">
        <v>661.0</v>
      </c>
      <c r="V29" s="170" t="str">
        <f t="shared" si="5"/>
        <v>Tidak Tercapai</v>
      </c>
      <c r="W29" s="172">
        <v>1461.0</v>
      </c>
      <c r="X29" s="182">
        <v>1378.0</v>
      </c>
      <c r="Y29" s="173" t="str">
        <f t="shared" si="6"/>
        <v>Tidak Tercapai</v>
      </c>
      <c r="Z29" s="172">
        <v>1337.0</v>
      </c>
      <c r="AA29" s="174">
        <v>1465.0</v>
      </c>
      <c r="AB29" s="175" t="str">
        <f t="shared" si="7"/>
        <v>Tidak Tercapai</v>
      </c>
      <c r="AC29" s="174">
        <v>134.0</v>
      </c>
      <c r="AD29" s="179">
        <v>606.0</v>
      </c>
      <c r="AE29" s="175" t="str">
        <f t="shared" si="8"/>
        <v>Tidak Tercapai</v>
      </c>
      <c r="AF29" s="174">
        <v>13.0</v>
      </c>
      <c r="AG29" s="174">
        <v>682.0</v>
      </c>
      <c r="AH29" s="175" t="str">
        <f t="shared" si="9"/>
        <v>Tidak Tercapai</v>
      </c>
      <c r="AI29" s="174">
        <v>1.0</v>
      </c>
      <c r="AJ29" s="179">
        <v>1827.0</v>
      </c>
      <c r="AK29" s="175" t="str">
        <f t="shared" si="10"/>
        <v>Tidak Tercapai</v>
      </c>
      <c r="AL29" s="179">
        <v>201.0</v>
      </c>
      <c r="AM29" s="179">
        <v>1427.0</v>
      </c>
      <c r="AN29" s="175" t="str">
        <f t="shared" si="11"/>
        <v>Tidak Tercapai</v>
      </c>
      <c r="AO29" s="179">
        <v>114.0</v>
      </c>
      <c r="AP29" s="174">
        <v>3627.0</v>
      </c>
      <c r="AQ29" s="175" t="str">
        <f t="shared" si="12"/>
        <v>Tercapai</v>
      </c>
      <c r="AR29" s="174">
        <v>313.0</v>
      </c>
      <c r="AS29" s="174">
        <v>2681.0</v>
      </c>
      <c r="AT29" s="175" t="str">
        <f t="shared" si="13"/>
        <v>Tercapai</v>
      </c>
      <c r="AU29" s="174">
        <v>29.0</v>
      </c>
      <c r="AV29" s="167">
        <v>2534.0</v>
      </c>
      <c r="AW29" s="175" t="str">
        <f t="shared" si="14"/>
        <v>Tercapai</v>
      </c>
      <c r="AX29" s="174">
        <v>68.0</v>
      </c>
      <c r="AY29" s="174">
        <v>1774.0</v>
      </c>
      <c r="AZ29" s="175" t="str">
        <f t="shared" si="15"/>
        <v>Tidak Tercapai</v>
      </c>
      <c r="BA29" s="174">
        <v>136.0</v>
      </c>
      <c r="BB29" s="178">
        <v>1207.0</v>
      </c>
      <c r="BC29" s="175" t="str">
        <f t="shared" si="16"/>
        <v>Tidak Tercapai</v>
      </c>
      <c r="BD29" s="174">
        <v>0.0</v>
      </c>
      <c r="BE29" s="179">
        <v>3289.0</v>
      </c>
      <c r="BF29" s="175" t="str">
        <f t="shared" si="17"/>
        <v>Tercapai</v>
      </c>
      <c r="BG29" s="167">
        <v>123.0</v>
      </c>
      <c r="BH29" s="179">
        <v>3559.0</v>
      </c>
      <c r="BI29" s="175" t="str">
        <f t="shared" si="18"/>
        <v>Tercapai</v>
      </c>
      <c r="BJ29" s="179">
        <v>72.0</v>
      </c>
      <c r="BK29" s="179">
        <v>2799.0</v>
      </c>
      <c r="BL29" s="175" t="str">
        <f t="shared" si="19"/>
        <v>Tercapai</v>
      </c>
      <c r="BM29" s="179">
        <v>241.0</v>
      </c>
      <c r="BN29" s="179">
        <v>1613.0</v>
      </c>
      <c r="BO29" s="175" t="str">
        <f t="shared" si="20"/>
        <v>Tidak Tercapai</v>
      </c>
      <c r="BP29" s="179">
        <v>66.0</v>
      </c>
      <c r="BQ29" s="179">
        <v>1542.0</v>
      </c>
      <c r="BR29" s="175" t="str">
        <f t="shared" si="21"/>
        <v>Tidak Tercapai</v>
      </c>
      <c r="BS29" s="179">
        <v>22.0</v>
      </c>
      <c r="BT29" s="179">
        <v>3268.0</v>
      </c>
      <c r="BU29" s="175" t="str">
        <f t="shared" si="22"/>
        <v>Tercapai</v>
      </c>
      <c r="BV29" s="180">
        <v>46.016</v>
      </c>
      <c r="BW29" s="179">
        <v>1079.0</v>
      </c>
      <c r="BX29" s="175" t="str">
        <f t="shared" si="23"/>
        <v>Tidak Tercapai</v>
      </c>
      <c r="BY29" s="179">
        <v>5.0</v>
      </c>
      <c r="BZ29" s="179">
        <v>2547.0</v>
      </c>
      <c r="CA29" s="175" t="str">
        <f t="shared" si="24"/>
        <v>Tercapai</v>
      </c>
      <c r="CB29" s="179">
        <v>6158.0</v>
      </c>
      <c r="CC29" s="179">
        <v>5626.0</v>
      </c>
      <c r="CD29" s="175" t="str">
        <f t="shared" si="25"/>
        <v>Tercapai</v>
      </c>
      <c r="CE29" s="179">
        <v>47.0</v>
      </c>
      <c r="CF29" s="179">
        <v>3402.0</v>
      </c>
      <c r="CG29" s="175" t="str">
        <f t="shared" si="26"/>
        <v>Tercapai</v>
      </c>
      <c r="CH29" s="179">
        <v>12.0</v>
      </c>
      <c r="CI29" s="179">
        <v>5332.0</v>
      </c>
      <c r="CJ29" s="175" t="str">
        <f t="shared" si="27"/>
        <v>Tercapai</v>
      </c>
      <c r="CK29" s="179">
        <v>56.0</v>
      </c>
      <c r="CL29" s="179">
        <v>2012.0</v>
      </c>
      <c r="CM29" s="175" t="str">
        <f t="shared" si="28"/>
        <v>Tercapai</v>
      </c>
      <c r="CN29" s="179">
        <v>17.0</v>
      </c>
      <c r="CO29" s="179">
        <v>1815.0</v>
      </c>
      <c r="CP29" s="175" t="str">
        <f t="shared" si="29"/>
        <v>Tidak Tercapai</v>
      </c>
      <c r="CQ29" s="179">
        <v>0.0</v>
      </c>
      <c r="CR29" s="179">
        <v>5.0</v>
      </c>
      <c r="CS29" s="175" t="str">
        <f t="shared" si="30"/>
        <v>Tidak Tercapai</v>
      </c>
      <c r="CT29" s="179">
        <v>0.0</v>
      </c>
      <c r="CU29" s="179">
        <v>1174.0</v>
      </c>
      <c r="CV29" s="175" t="str">
        <f t="shared" si="31"/>
        <v>Tidak Tercapai</v>
      </c>
      <c r="CW29" s="179">
        <v>53.0</v>
      </c>
      <c r="CX29" s="179">
        <v>4591.0</v>
      </c>
      <c r="CY29" s="175" t="str">
        <f t="shared" si="32"/>
        <v>Tercapai</v>
      </c>
      <c r="CZ29" s="179">
        <v>501.0</v>
      </c>
      <c r="DA29" s="179">
        <v>2033.0</v>
      </c>
      <c r="DB29" s="175" t="str">
        <f t="shared" si="33"/>
        <v>Tercapai</v>
      </c>
      <c r="DC29" s="179">
        <v>66.0</v>
      </c>
      <c r="DD29" s="179">
        <v>2911.0</v>
      </c>
      <c r="DE29" s="175" t="str">
        <f t="shared" si="34"/>
        <v>Tercapai</v>
      </c>
      <c r="DF29" s="179">
        <v>70.0</v>
      </c>
      <c r="DG29" s="179">
        <v>2743.0</v>
      </c>
      <c r="DH29" s="175" t="str">
        <f t="shared" si="35"/>
        <v>Tercapai</v>
      </c>
      <c r="DI29" s="179">
        <v>27.0</v>
      </c>
      <c r="DJ29" s="51"/>
      <c r="DK29" s="51"/>
      <c r="DL29" s="51"/>
      <c r="DM29" s="51"/>
      <c r="DN29" s="51"/>
      <c r="DO29" s="51"/>
      <c r="DP29" s="51"/>
    </row>
    <row r="30" ht="15.75" customHeight="1">
      <c r="A30" s="165">
        <v>28.0</v>
      </c>
      <c r="B30" s="166" t="s">
        <v>558</v>
      </c>
      <c r="C30" s="165" t="s">
        <v>526</v>
      </c>
      <c r="D30" s="165">
        <v>139214.0</v>
      </c>
      <c r="E30" s="165">
        <v>1745.0</v>
      </c>
      <c r="F30" s="181">
        <v>25955.0</v>
      </c>
      <c r="G30" s="168" t="s">
        <v>527</v>
      </c>
      <c r="H30" s="181">
        <v>18699.0</v>
      </c>
      <c r="I30" s="181">
        <v>1.0</v>
      </c>
      <c r="J30" s="168" t="str">
        <f t="shared" si="1"/>
        <v>Tidak Tercapai</v>
      </c>
      <c r="K30" s="181">
        <v>1.0</v>
      </c>
      <c r="L30" s="181">
        <v>3.0</v>
      </c>
      <c r="M30" s="168" t="str">
        <f t="shared" si="2"/>
        <v>Tidak Tercapai</v>
      </c>
      <c r="N30" s="181">
        <v>0.0</v>
      </c>
      <c r="O30" s="165">
        <v>841.0</v>
      </c>
      <c r="P30" s="168" t="str">
        <f t="shared" si="3"/>
        <v>Tidak Tercapai</v>
      </c>
      <c r="Q30" s="169">
        <v>17.0</v>
      </c>
      <c r="R30" s="165">
        <v>818.0</v>
      </c>
      <c r="S30" s="170" t="str">
        <f t="shared" si="4"/>
        <v>Tidak Tercapai</v>
      </c>
      <c r="T30" s="169">
        <v>14.0</v>
      </c>
      <c r="U30" s="171">
        <v>833.0</v>
      </c>
      <c r="V30" s="170" t="str">
        <f t="shared" si="5"/>
        <v>Tercapai</v>
      </c>
      <c r="W30" s="172">
        <v>31.0</v>
      </c>
      <c r="X30" s="182">
        <v>1231.0</v>
      </c>
      <c r="Y30" s="173" t="str">
        <f t="shared" si="6"/>
        <v>Tidak Tercapai</v>
      </c>
      <c r="Z30" s="172">
        <v>51.0</v>
      </c>
      <c r="AA30" s="174">
        <v>1259.0</v>
      </c>
      <c r="AB30" s="175" t="str">
        <f t="shared" si="7"/>
        <v>Tidak Tercapai</v>
      </c>
      <c r="AC30" s="174">
        <v>83.0</v>
      </c>
      <c r="AD30" s="179">
        <v>1156.0</v>
      </c>
      <c r="AE30" s="175" t="str">
        <f t="shared" si="8"/>
        <v>Tidak Tercapai</v>
      </c>
      <c r="AF30" s="174">
        <v>2.0</v>
      </c>
      <c r="AG30" s="174">
        <v>185.0</v>
      </c>
      <c r="AH30" s="175" t="str">
        <f t="shared" si="9"/>
        <v>Tidak Tercapai</v>
      </c>
      <c r="AI30" s="174">
        <v>0.0</v>
      </c>
      <c r="AJ30" s="179">
        <v>1633.0</v>
      </c>
      <c r="AK30" s="175" t="str">
        <f t="shared" si="10"/>
        <v>Tidak Tercapai</v>
      </c>
      <c r="AL30" s="179">
        <v>38.0</v>
      </c>
      <c r="AM30" s="179">
        <v>965.0</v>
      </c>
      <c r="AN30" s="175" t="str">
        <f t="shared" si="11"/>
        <v>Tidak Tercapai</v>
      </c>
      <c r="AO30" s="179">
        <v>32.0</v>
      </c>
      <c r="AP30" s="174">
        <v>2160.0</v>
      </c>
      <c r="AQ30" s="175" t="str">
        <f t="shared" si="12"/>
        <v>Tercapai</v>
      </c>
      <c r="AR30" s="174">
        <v>13.0</v>
      </c>
      <c r="AS30" s="174">
        <v>2144.0</v>
      </c>
      <c r="AT30" s="175" t="str">
        <f t="shared" si="13"/>
        <v>Tercapai</v>
      </c>
      <c r="AU30" s="174">
        <v>8.0</v>
      </c>
      <c r="AV30" s="167">
        <v>2069.0</v>
      </c>
      <c r="AW30" s="175" t="str">
        <f t="shared" si="14"/>
        <v>Tercapai</v>
      </c>
      <c r="AX30" s="174">
        <v>36.0</v>
      </c>
      <c r="AY30" s="174">
        <v>769.0</v>
      </c>
      <c r="AZ30" s="175" t="str">
        <f t="shared" si="15"/>
        <v>Tidak Tercapai</v>
      </c>
      <c r="BA30" s="174">
        <v>3.0</v>
      </c>
      <c r="BB30" s="178">
        <v>102.0</v>
      </c>
      <c r="BC30" s="175" t="str">
        <f t="shared" si="16"/>
        <v>Tidak Tercapai</v>
      </c>
      <c r="BD30" s="174">
        <v>0.0</v>
      </c>
      <c r="BE30" s="179">
        <v>1572.0</v>
      </c>
      <c r="BF30" s="175" t="str">
        <f t="shared" si="17"/>
        <v>Tidak Tercapai</v>
      </c>
      <c r="BG30" s="167">
        <v>31.0</v>
      </c>
      <c r="BH30" s="179">
        <v>2439.0</v>
      </c>
      <c r="BI30" s="175" t="str">
        <f t="shared" si="18"/>
        <v>Tercapai</v>
      </c>
      <c r="BJ30" s="179">
        <v>15.0</v>
      </c>
      <c r="BK30" s="179">
        <v>3231.0</v>
      </c>
      <c r="BL30" s="175" t="str">
        <f t="shared" si="19"/>
        <v>Tercapai</v>
      </c>
      <c r="BM30" s="179">
        <v>25.0</v>
      </c>
      <c r="BN30" s="179">
        <v>3460.0</v>
      </c>
      <c r="BO30" s="175" t="str">
        <f t="shared" si="20"/>
        <v>Tercapai</v>
      </c>
      <c r="BP30" s="179">
        <v>28.0</v>
      </c>
      <c r="BQ30" s="179">
        <v>2300.0</v>
      </c>
      <c r="BR30" s="175" t="str">
        <f t="shared" si="21"/>
        <v>Tercapai</v>
      </c>
      <c r="BS30" s="179">
        <v>10.0</v>
      </c>
      <c r="BT30" s="179">
        <v>7792.0</v>
      </c>
      <c r="BU30" s="175" t="str">
        <f t="shared" si="22"/>
        <v>Tercapai</v>
      </c>
      <c r="BV30" s="180">
        <v>19.183</v>
      </c>
      <c r="BW30" s="179">
        <v>5545.0</v>
      </c>
      <c r="BX30" s="175" t="str">
        <f t="shared" si="23"/>
        <v>Tercapai</v>
      </c>
      <c r="BY30" s="179">
        <v>8.0</v>
      </c>
      <c r="BZ30" s="179">
        <v>2951.0</v>
      </c>
      <c r="CA30" s="175" t="str">
        <f t="shared" si="24"/>
        <v>Tercapai</v>
      </c>
      <c r="CB30" s="179">
        <v>1794.0</v>
      </c>
      <c r="CC30" s="179">
        <v>8530.0</v>
      </c>
      <c r="CD30" s="175" t="str">
        <f t="shared" si="25"/>
        <v>Tercapai</v>
      </c>
      <c r="CE30" s="179">
        <v>63.0</v>
      </c>
      <c r="CF30" s="179">
        <v>2814.0</v>
      </c>
      <c r="CG30" s="175" t="str">
        <f t="shared" si="26"/>
        <v>Tercapai</v>
      </c>
      <c r="CH30" s="179">
        <v>26.0</v>
      </c>
      <c r="CI30" s="179">
        <v>9000.0</v>
      </c>
      <c r="CJ30" s="175" t="str">
        <f t="shared" si="27"/>
        <v>Tercapai</v>
      </c>
      <c r="CK30" s="179">
        <v>100.0</v>
      </c>
      <c r="CL30" s="179">
        <v>4296.0</v>
      </c>
      <c r="CM30" s="175" t="str">
        <f t="shared" si="28"/>
        <v>Tercapai</v>
      </c>
      <c r="CN30" s="179">
        <v>38.0</v>
      </c>
      <c r="CO30" s="179">
        <v>4225.0</v>
      </c>
      <c r="CP30" s="175" t="str">
        <f t="shared" si="29"/>
        <v>Tercapai</v>
      </c>
      <c r="CQ30" s="179">
        <v>2.0</v>
      </c>
      <c r="CR30" s="179">
        <v>28.0</v>
      </c>
      <c r="CS30" s="175" t="str">
        <f t="shared" si="30"/>
        <v>Tidak Tercapai</v>
      </c>
      <c r="CT30" s="179">
        <v>1.0</v>
      </c>
      <c r="CU30" s="179">
        <v>2169.0</v>
      </c>
      <c r="CV30" s="175" t="str">
        <f t="shared" si="31"/>
        <v>Tercapai</v>
      </c>
      <c r="CW30" s="179">
        <v>13.0</v>
      </c>
      <c r="CX30" s="179">
        <v>4517.0</v>
      </c>
      <c r="CY30" s="175" t="str">
        <f t="shared" si="32"/>
        <v>Tercapai</v>
      </c>
      <c r="CZ30" s="179">
        <v>208.0</v>
      </c>
      <c r="DA30" s="179">
        <v>1282.0</v>
      </c>
      <c r="DB30" s="175" t="str">
        <f t="shared" si="33"/>
        <v>Tidak Tercapai</v>
      </c>
      <c r="DC30" s="179">
        <v>51.0</v>
      </c>
      <c r="DD30" s="179">
        <v>1400.0</v>
      </c>
      <c r="DE30" s="175" t="str">
        <f t="shared" si="34"/>
        <v>Tidak Tercapai</v>
      </c>
      <c r="DF30" s="179">
        <v>57.0</v>
      </c>
      <c r="DG30" s="179">
        <v>1233.0</v>
      </c>
      <c r="DH30" s="175" t="str">
        <f t="shared" si="35"/>
        <v>Tidak Tercapai</v>
      </c>
      <c r="DI30" s="179">
        <v>395.0</v>
      </c>
      <c r="DJ30" s="51"/>
      <c r="DK30" s="51"/>
      <c r="DL30" s="51"/>
      <c r="DM30" s="51"/>
      <c r="DN30" s="51"/>
      <c r="DO30" s="51"/>
      <c r="DP30" s="51"/>
    </row>
    <row r="31" ht="15.75" customHeight="1">
      <c r="A31" s="165">
        <v>29.0</v>
      </c>
      <c r="B31" s="166" t="s">
        <v>559</v>
      </c>
      <c r="C31" s="165" t="s">
        <v>551</v>
      </c>
      <c r="D31" s="165">
        <v>130291.0</v>
      </c>
      <c r="E31" s="165">
        <v>1647.0</v>
      </c>
      <c r="F31" s="181">
        <v>511564.0</v>
      </c>
      <c r="G31" s="168" t="s">
        <v>527</v>
      </c>
      <c r="H31" s="181">
        <v>128537.0</v>
      </c>
      <c r="I31" s="181">
        <v>1.0</v>
      </c>
      <c r="J31" s="168" t="str">
        <f t="shared" si="1"/>
        <v>Tidak Tercapai</v>
      </c>
      <c r="K31" s="181">
        <v>2.0</v>
      </c>
      <c r="L31" s="181">
        <v>0.0</v>
      </c>
      <c r="M31" s="168" t="str">
        <f t="shared" si="2"/>
        <v>Tidak Tercapai</v>
      </c>
      <c r="N31" s="181">
        <v>1.0</v>
      </c>
      <c r="O31" s="165">
        <v>774.0</v>
      </c>
      <c r="P31" s="168" t="str">
        <f t="shared" si="3"/>
        <v>Tidak Tercapai</v>
      </c>
      <c r="Q31" s="169">
        <v>42.0</v>
      </c>
      <c r="R31" s="182">
        <v>4878.0</v>
      </c>
      <c r="S31" s="170" t="str">
        <f t="shared" si="4"/>
        <v>Tercapai</v>
      </c>
      <c r="T31" s="169">
        <v>23.0</v>
      </c>
      <c r="U31" s="171">
        <v>4074.0</v>
      </c>
      <c r="V31" s="170" t="str">
        <f t="shared" si="5"/>
        <v>Tidak Tercapai</v>
      </c>
      <c r="W31" s="172">
        <v>81.0</v>
      </c>
      <c r="X31" s="182">
        <v>4878.0</v>
      </c>
      <c r="Y31" s="173" t="str">
        <f t="shared" si="6"/>
        <v>Tercapai</v>
      </c>
      <c r="Z31" s="172">
        <v>12.0</v>
      </c>
      <c r="AA31" s="174">
        <v>3025.0</v>
      </c>
      <c r="AB31" s="175" t="str">
        <f t="shared" si="7"/>
        <v>Tercapai</v>
      </c>
      <c r="AC31" s="174">
        <v>12.0</v>
      </c>
      <c r="AD31" s="179">
        <v>831.0</v>
      </c>
      <c r="AE31" s="175" t="str">
        <f t="shared" si="8"/>
        <v>Tidak Tercapai</v>
      </c>
      <c r="AF31" s="174">
        <v>3.0</v>
      </c>
      <c r="AG31" s="174">
        <v>0.0</v>
      </c>
      <c r="AH31" s="175" t="str">
        <f t="shared" si="9"/>
        <v>Tidak Tercapai</v>
      </c>
      <c r="AI31" s="174">
        <v>0.0</v>
      </c>
      <c r="AJ31" s="179">
        <v>1698.0</v>
      </c>
      <c r="AK31" s="175" t="str">
        <f t="shared" si="10"/>
        <v>Tercapai</v>
      </c>
      <c r="AL31" s="179">
        <v>22.0</v>
      </c>
      <c r="AM31" s="179">
        <v>1066.0</v>
      </c>
      <c r="AN31" s="175" t="str">
        <f t="shared" si="11"/>
        <v>Tidak Tercapai</v>
      </c>
      <c r="AO31" s="179">
        <v>6.0</v>
      </c>
      <c r="AP31" s="174">
        <v>2447.0</v>
      </c>
      <c r="AQ31" s="175" t="str">
        <f t="shared" si="12"/>
        <v>Tercapai</v>
      </c>
      <c r="AR31" s="174">
        <v>46.0</v>
      </c>
      <c r="AS31" s="174">
        <v>2965.0</v>
      </c>
      <c r="AT31" s="175" t="str">
        <f t="shared" si="13"/>
        <v>Tercapai</v>
      </c>
      <c r="AU31" s="174">
        <v>188.0</v>
      </c>
      <c r="AV31" s="167">
        <v>2880.0</v>
      </c>
      <c r="AW31" s="175" t="str">
        <f t="shared" si="14"/>
        <v>Tercapai</v>
      </c>
      <c r="AX31" s="174">
        <v>36.0</v>
      </c>
      <c r="AY31" s="174">
        <v>1633.0</v>
      </c>
      <c r="AZ31" s="175" t="str">
        <f t="shared" si="15"/>
        <v>Tidak Tercapai</v>
      </c>
      <c r="BA31" s="174">
        <v>4.0</v>
      </c>
      <c r="BB31" s="178">
        <v>0.0</v>
      </c>
      <c r="BC31" s="175" t="str">
        <f t="shared" si="16"/>
        <v>Tidak Tercapai</v>
      </c>
      <c r="BD31" s="174">
        <v>1.0</v>
      </c>
      <c r="BE31" s="179">
        <v>1728.0</v>
      </c>
      <c r="BF31" s="175" t="str">
        <f t="shared" si="17"/>
        <v>Tercapai</v>
      </c>
      <c r="BG31" s="167">
        <v>21.0</v>
      </c>
      <c r="BH31" s="179">
        <v>1909.0</v>
      </c>
      <c r="BI31" s="175" t="str">
        <f t="shared" si="18"/>
        <v>Tercapai</v>
      </c>
      <c r="BJ31" s="179">
        <v>15.0</v>
      </c>
      <c r="BK31" s="179">
        <v>1363.0</v>
      </c>
      <c r="BL31" s="175" t="str">
        <f t="shared" si="19"/>
        <v>Tidak Tercapai</v>
      </c>
      <c r="BM31" s="179">
        <v>2.0</v>
      </c>
      <c r="BN31" s="179">
        <v>1414.0</v>
      </c>
      <c r="BO31" s="175" t="str">
        <f t="shared" si="20"/>
        <v>Tidak Tercapai</v>
      </c>
      <c r="BP31" s="179">
        <v>19.0</v>
      </c>
      <c r="BQ31" s="179">
        <v>924.0</v>
      </c>
      <c r="BR31" s="175" t="str">
        <f t="shared" si="21"/>
        <v>Tidak Tercapai</v>
      </c>
      <c r="BS31" s="179">
        <v>21.0</v>
      </c>
      <c r="BT31" s="179">
        <v>750.0</v>
      </c>
      <c r="BU31" s="175" t="str">
        <f t="shared" si="22"/>
        <v>Tidak Tercapai</v>
      </c>
      <c r="BV31" s="180">
        <v>115.676</v>
      </c>
      <c r="BW31" s="179">
        <v>448.0</v>
      </c>
      <c r="BX31" s="175" t="str">
        <f t="shared" si="23"/>
        <v>Tidak Tercapai</v>
      </c>
      <c r="BY31" s="179">
        <v>3.0</v>
      </c>
      <c r="BZ31" s="179">
        <v>2239.0</v>
      </c>
      <c r="CA31" s="175" t="str">
        <f t="shared" si="24"/>
        <v>Tercapai</v>
      </c>
      <c r="CB31" s="179">
        <v>10015.0</v>
      </c>
      <c r="CC31" s="179">
        <v>5227.0</v>
      </c>
      <c r="CD31" s="175" t="str">
        <f t="shared" si="25"/>
        <v>Tercapai</v>
      </c>
      <c r="CE31" s="179">
        <v>349.0</v>
      </c>
      <c r="CF31" s="179">
        <v>3078.0</v>
      </c>
      <c r="CG31" s="175" t="str">
        <f t="shared" si="26"/>
        <v>Tercapai</v>
      </c>
      <c r="CH31" s="179">
        <v>52.0</v>
      </c>
      <c r="CI31" s="179">
        <v>4845.0</v>
      </c>
      <c r="CJ31" s="175" t="str">
        <f t="shared" si="27"/>
        <v>Tercapai</v>
      </c>
      <c r="CK31" s="179">
        <v>209.0</v>
      </c>
      <c r="CL31" s="179">
        <v>1250.0</v>
      </c>
      <c r="CM31" s="175" t="str">
        <f t="shared" si="28"/>
        <v>Tidak Tercapai</v>
      </c>
      <c r="CN31" s="179">
        <v>154.0</v>
      </c>
      <c r="CO31" s="179">
        <v>525.0</v>
      </c>
      <c r="CP31" s="175" t="str">
        <f t="shared" si="29"/>
        <v>Tidak Tercapai</v>
      </c>
      <c r="CQ31" s="179">
        <v>5.0</v>
      </c>
      <c r="CR31" s="179">
        <v>16044.0</v>
      </c>
      <c r="CS31" s="175" t="str">
        <f t="shared" si="30"/>
        <v>Tercapai</v>
      </c>
      <c r="CT31" s="179">
        <v>29.0</v>
      </c>
      <c r="CU31" s="179">
        <v>148.0</v>
      </c>
      <c r="CV31" s="175" t="str">
        <f t="shared" si="31"/>
        <v>Tidak Tercapai</v>
      </c>
      <c r="CW31" s="179">
        <v>5.0</v>
      </c>
      <c r="CX31" s="179">
        <v>10339.0</v>
      </c>
      <c r="CY31" s="175" t="str">
        <f t="shared" si="32"/>
        <v>Tercapai</v>
      </c>
      <c r="CZ31" s="179">
        <v>598.0</v>
      </c>
      <c r="DA31" s="179">
        <v>4683.0</v>
      </c>
      <c r="DB31" s="175" t="str">
        <f t="shared" si="33"/>
        <v>Tercapai</v>
      </c>
      <c r="DC31" s="179">
        <v>298.0</v>
      </c>
      <c r="DD31" s="179">
        <v>4104.0</v>
      </c>
      <c r="DE31" s="175" t="str">
        <f t="shared" si="34"/>
        <v>Tercapai</v>
      </c>
      <c r="DF31" s="179">
        <v>317.0</v>
      </c>
      <c r="DG31" s="179">
        <v>6165.0</v>
      </c>
      <c r="DH31" s="175" t="str">
        <f t="shared" si="35"/>
        <v>Tercapai</v>
      </c>
      <c r="DI31" s="179">
        <v>242.0</v>
      </c>
      <c r="DJ31" s="51"/>
      <c r="DK31" s="51"/>
      <c r="DL31" s="51"/>
      <c r="DM31" s="51"/>
      <c r="DN31" s="51"/>
      <c r="DO31" s="51"/>
      <c r="DP31" s="51"/>
    </row>
    <row r="32" ht="15.75" customHeight="1">
      <c r="A32" s="165">
        <v>30.0</v>
      </c>
      <c r="B32" s="166" t="s">
        <v>560</v>
      </c>
      <c r="C32" s="165" t="s">
        <v>536</v>
      </c>
      <c r="D32" s="165">
        <v>126184.0</v>
      </c>
      <c r="E32" s="165">
        <v>1612.0</v>
      </c>
      <c r="F32" s="181">
        <v>32563.0</v>
      </c>
      <c r="G32" s="168" t="s">
        <v>527</v>
      </c>
      <c r="H32" s="181">
        <v>16683.0</v>
      </c>
      <c r="I32" s="181">
        <v>2322.0</v>
      </c>
      <c r="J32" s="168" t="str">
        <f t="shared" si="1"/>
        <v>Tercapai</v>
      </c>
      <c r="K32" s="181">
        <v>0.0</v>
      </c>
      <c r="L32" s="181">
        <v>2.0</v>
      </c>
      <c r="M32" s="168" t="str">
        <f t="shared" si="2"/>
        <v>Tidak Tercapai</v>
      </c>
      <c r="N32" s="181">
        <v>0.0</v>
      </c>
      <c r="O32" s="165">
        <v>3550.0</v>
      </c>
      <c r="P32" s="168" t="str">
        <f t="shared" si="3"/>
        <v>Tercapai</v>
      </c>
      <c r="Q32" s="169">
        <v>6.0</v>
      </c>
      <c r="R32" s="165">
        <v>3085.0</v>
      </c>
      <c r="S32" s="170" t="str">
        <f t="shared" si="4"/>
        <v>Tercapai</v>
      </c>
      <c r="T32" s="169">
        <v>28.0</v>
      </c>
      <c r="U32" s="171">
        <v>3400.0</v>
      </c>
      <c r="V32" s="170" t="str">
        <f t="shared" si="5"/>
        <v>Tercapai</v>
      </c>
      <c r="W32" s="172">
        <v>18.0</v>
      </c>
      <c r="X32" s="182">
        <v>3252.0</v>
      </c>
      <c r="Y32" s="173" t="str">
        <f t="shared" si="6"/>
        <v>Tercapai</v>
      </c>
      <c r="Z32" s="172">
        <v>16.0</v>
      </c>
      <c r="AA32" s="174">
        <v>4224.0</v>
      </c>
      <c r="AB32" s="175" t="str">
        <f t="shared" si="7"/>
        <v>Tercapai</v>
      </c>
      <c r="AC32" s="174">
        <v>14.0</v>
      </c>
      <c r="AD32" s="179">
        <v>3669.0</v>
      </c>
      <c r="AE32" s="175" t="str">
        <f t="shared" si="8"/>
        <v>Tercapai</v>
      </c>
      <c r="AF32" s="174">
        <v>1.0</v>
      </c>
      <c r="AG32" s="174">
        <v>1.0</v>
      </c>
      <c r="AH32" s="175" t="str">
        <f t="shared" si="9"/>
        <v>Tidak Tercapai</v>
      </c>
      <c r="AI32" s="174">
        <v>0.0</v>
      </c>
      <c r="AJ32" s="179">
        <v>4938.0</v>
      </c>
      <c r="AK32" s="175" t="str">
        <f t="shared" si="10"/>
        <v>Tercapai</v>
      </c>
      <c r="AL32" s="179">
        <v>9.0</v>
      </c>
      <c r="AM32" s="179">
        <v>3732.0</v>
      </c>
      <c r="AN32" s="175" t="str">
        <f t="shared" si="11"/>
        <v>Tercapai</v>
      </c>
      <c r="AO32" s="179">
        <v>21.0</v>
      </c>
      <c r="AP32" s="174">
        <v>5930.0</v>
      </c>
      <c r="AQ32" s="175" t="str">
        <f t="shared" si="12"/>
        <v>Tercapai</v>
      </c>
      <c r="AR32" s="174">
        <v>18.0</v>
      </c>
      <c r="AS32" s="174">
        <v>5683.0</v>
      </c>
      <c r="AT32" s="175" t="str">
        <f t="shared" si="13"/>
        <v>Tercapai</v>
      </c>
      <c r="AU32" s="174">
        <v>57.0</v>
      </c>
      <c r="AV32" s="167">
        <v>4863.0</v>
      </c>
      <c r="AW32" s="175" t="str">
        <f t="shared" si="14"/>
        <v>Tercapai</v>
      </c>
      <c r="AX32" s="174">
        <v>31.0</v>
      </c>
      <c r="AY32" s="174">
        <v>2782.0</v>
      </c>
      <c r="AZ32" s="175" t="str">
        <f t="shared" si="15"/>
        <v>Tercapai</v>
      </c>
      <c r="BA32" s="174">
        <v>0.0</v>
      </c>
      <c r="BB32" s="178">
        <v>0.0</v>
      </c>
      <c r="BC32" s="175" t="str">
        <f t="shared" si="16"/>
        <v>Tidak Tercapai</v>
      </c>
      <c r="BD32" s="174">
        <v>0.0</v>
      </c>
      <c r="BE32" s="179">
        <v>5013.0</v>
      </c>
      <c r="BF32" s="175" t="str">
        <f t="shared" si="17"/>
        <v>Tercapai</v>
      </c>
      <c r="BG32" s="167">
        <v>16.0</v>
      </c>
      <c r="BH32" s="179">
        <v>4085.0</v>
      </c>
      <c r="BI32" s="175" t="str">
        <f t="shared" si="18"/>
        <v>Tercapai</v>
      </c>
      <c r="BJ32" s="179">
        <v>12.0</v>
      </c>
      <c r="BK32" s="179">
        <v>3783.0</v>
      </c>
      <c r="BL32" s="175" t="str">
        <f t="shared" si="19"/>
        <v>Tercapai</v>
      </c>
      <c r="BM32" s="179">
        <v>23.0</v>
      </c>
      <c r="BN32" s="179">
        <v>2390.0</v>
      </c>
      <c r="BO32" s="175" t="str">
        <f t="shared" si="20"/>
        <v>Tercapai</v>
      </c>
      <c r="BP32" s="179">
        <v>19.0</v>
      </c>
      <c r="BQ32" s="179">
        <v>1922.0</v>
      </c>
      <c r="BR32" s="175" t="str">
        <f t="shared" si="21"/>
        <v>Tercapai</v>
      </c>
      <c r="BS32" s="179">
        <v>7.0</v>
      </c>
      <c r="BT32" s="179">
        <v>4648.0</v>
      </c>
      <c r="BU32" s="175" t="str">
        <f t="shared" si="22"/>
        <v>Tercapai</v>
      </c>
      <c r="BV32" s="180">
        <v>16.96</v>
      </c>
      <c r="BW32" s="179">
        <v>2.0</v>
      </c>
      <c r="BX32" s="175" t="str">
        <f t="shared" si="23"/>
        <v>Tidak Tercapai</v>
      </c>
      <c r="BY32" s="179">
        <v>0.0</v>
      </c>
      <c r="BZ32" s="179">
        <v>1953.0</v>
      </c>
      <c r="CA32" s="175" t="str">
        <f t="shared" si="24"/>
        <v>Tercapai</v>
      </c>
      <c r="CB32" s="179">
        <v>1399.0</v>
      </c>
      <c r="CC32" s="179">
        <v>3160.0</v>
      </c>
      <c r="CD32" s="175" t="str">
        <f t="shared" si="25"/>
        <v>Tercapai</v>
      </c>
      <c r="CE32" s="179">
        <v>28.0</v>
      </c>
      <c r="CF32" s="179">
        <v>1595.0</v>
      </c>
      <c r="CG32" s="175" t="str">
        <f t="shared" si="26"/>
        <v>Tidak Tercapai</v>
      </c>
      <c r="CH32" s="179">
        <v>18.0</v>
      </c>
      <c r="CI32" s="179">
        <v>3805.0</v>
      </c>
      <c r="CJ32" s="175" t="str">
        <f t="shared" si="27"/>
        <v>Tercapai</v>
      </c>
      <c r="CK32" s="179">
        <v>34.0</v>
      </c>
      <c r="CL32" s="179">
        <v>1424.0</v>
      </c>
      <c r="CM32" s="175" t="str">
        <f t="shared" si="28"/>
        <v>Tidak Tercapai</v>
      </c>
      <c r="CN32" s="179">
        <v>9.0</v>
      </c>
      <c r="CO32" s="179">
        <v>10.0</v>
      </c>
      <c r="CP32" s="175" t="str">
        <f t="shared" si="29"/>
        <v>Tidak Tercapai</v>
      </c>
      <c r="CQ32" s="179">
        <v>0.0</v>
      </c>
      <c r="CR32" s="179">
        <v>122.0</v>
      </c>
      <c r="CS32" s="175" t="str">
        <f t="shared" si="30"/>
        <v>Tidak Tercapai</v>
      </c>
      <c r="CT32" s="179">
        <v>0.0</v>
      </c>
      <c r="CU32" s="179">
        <v>4084.0</v>
      </c>
      <c r="CV32" s="175" t="str">
        <f t="shared" si="31"/>
        <v>Tercapai</v>
      </c>
      <c r="CW32" s="179">
        <v>19.0</v>
      </c>
      <c r="CX32" s="179">
        <v>3422.0</v>
      </c>
      <c r="CY32" s="175" t="str">
        <f t="shared" si="32"/>
        <v>Tercapai</v>
      </c>
      <c r="CZ32" s="179">
        <v>37.0</v>
      </c>
      <c r="DA32" s="179">
        <v>1749.0</v>
      </c>
      <c r="DB32" s="175" t="str">
        <f t="shared" si="33"/>
        <v>Tercapai</v>
      </c>
      <c r="DC32" s="179">
        <v>14.0</v>
      </c>
      <c r="DD32" s="179">
        <v>2705.0</v>
      </c>
      <c r="DE32" s="175" t="str">
        <f t="shared" si="34"/>
        <v>Tercapai</v>
      </c>
      <c r="DF32" s="179">
        <v>28.0</v>
      </c>
      <c r="DG32" s="179">
        <v>3580.0</v>
      </c>
      <c r="DH32" s="175" t="str">
        <f t="shared" si="35"/>
        <v>Tercapai</v>
      </c>
      <c r="DI32" s="179">
        <v>40.0</v>
      </c>
      <c r="DJ32" s="51"/>
      <c r="DK32" s="51"/>
      <c r="DL32" s="51"/>
      <c r="DM32" s="51"/>
      <c r="DN32" s="51"/>
      <c r="DO32" s="51"/>
      <c r="DP32" s="51"/>
    </row>
    <row r="33" ht="15.75" customHeight="1">
      <c r="A33" s="165">
        <v>31.0</v>
      </c>
      <c r="B33" s="166" t="s">
        <v>561</v>
      </c>
      <c r="C33" s="165" t="s">
        <v>532</v>
      </c>
      <c r="D33" s="165">
        <v>121625.0</v>
      </c>
      <c r="E33" s="165">
        <v>1492.0</v>
      </c>
      <c r="F33" s="181">
        <v>76901.0</v>
      </c>
      <c r="G33" s="168" t="s">
        <v>527</v>
      </c>
      <c r="H33" s="181">
        <v>50323.0</v>
      </c>
      <c r="I33" s="181">
        <v>315.0</v>
      </c>
      <c r="J33" s="168" t="str">
        <f t="shared" si="1"/>
        <v>Tidak Tercapai</v>
      </c>
      <c r="K33" s="181">
        <v>153.0</v>
      </c>
      <c r="L33" s="181">
        <v>58.0</v>
      </c>
      <c r="M33" s="168" t="str">
        <f t="shared" si="2"/>
        <v>Tidak Tercapai</v>
      </c>
      <c r="N33" s="181">
        <v>0.0</v>
      </c>
      <c r="O33" s="165">
        <v>1006.0</v>
      </c>
      <c r="P33" s="168" t="str">
        <f t="shared" si="3"/>
        <v>Tidak Tercapai</v>
      </c>
      <c r="Q33" s="169">
        <v>66.0</v>
      </c>
      <c r="R33" s="165">
        <v>1145.0</v>
      </c>
      <c r="S33" s="170" t="str">
        <f t="shared" si="4"/>
        <v>Tidak Tercapai</v>
      </c>
      <c r="T33" s="169">
        <v>30.0</v>
      </c>
      <c r="U33" s="171">
        <v>1590.0</v>
      </c>
      <c r="V33" s="170" t="str">
        <f t="shared" si="5"/>
        <v>Tercapai</v>
      </c>
      <c r="W33" s="172">
        <v>26.0</v>
      </c>
      <c r="X33" s="182">
        <v>1476.0</v>
      </c>
      <c r="Y33" s="173" t="str">
        <f t="shared" si="6"/>
        <v>Tidak Tercapai</v>
      </c>
      <c r="Z33" s="172">
        <v>10.0</v>
      </c>
      <c r="AA33" s="174">
        <v>1659.0</v>
      </c>
      <c r="AB33" s="175" t="str">
        <f t="shared" si="7"/>
        <v>Tercapai</v>
      </c>
      <c r="AC33" s="174">
        <v>23.0</v>
      </c>
      <c r="AD33" s="179">
        <v>466.0</v>
      </c>
      <c r="AE33" s="175" t="str">
        <f t="shared" si="8"/>
        <v>Tidak Tercapai</v>
      </c>
      <c r="AF33" s="174">
        <v>3.0</v>
      </c>
      <c r="AG33" s="174">
        <v>0.0</v>
      </c>
      <c r="AH33" s="175" t="str">
        <f t="shared" si="9"/>
        <v>Tidak Tercapai</v>
      </c>
      <c r="AI33" s="174">
        <v>0.0</v>
      </c>
      <c r="AJ33" s="179">
        <v>1757.0</v>
      </c>
      <c r="AK33" s="175" t="str">
        <f t="shared" si="10"/>
        <v>Tercapai</v>
      </c>
      <c r="AL33" s="179">
        <v>12.0</v>
      </c>
      <c r="AM33" s="179">
        <v>721.0</v>
      </c>
      <c r="AN33" s="175" t="str">
        <f t="shared" si="11"/>
        <v>Tidak Tercapai</v>
      </c>
      <c r="AO33" s="179">
        <v>19.0</v>
      </c>
      <c r="AP33" s="174">
        <v>3213.0</v>
      </c>
      <c r="AQ33" s="175" t="str">
        <f t="shared" si="12"/>
        <v>Tercapai</v>
      </c>
      <c r="AR33" s="174">
        <v>17.0</v>
      </c>
      <c r="AS33" s="174">
        <v>2176.0</v>
      </c>
      <c r="AT33" s="175" t="str">
        <f t="shared" si="13"/>
        <v>Tercapai</v>
      </c>
      <c r="AU33" s="174">
        <v>14.0</v>
      </c>
      <c r="AV33" s="167">
        <v>2569.0</v>
      </c>
      <c r="AW33" s="175" t="str">
        <f t="shared" si="14"/>
        <v>Tercapai</v>
      </c>
      <c r="AX33" s="174">
        <v>4.0</v>
      </c>
      <c r="AY33" s="174">
        <v>1958.0</v>
      </c>
      <c r="AZ33" s="175" t="str">
        <f t="shared" si="15"/>
        <v>Tercapai</v>
      </c>
      <c r="BA33" s="174">
        <v>8.0</v>
      </c>
      <c r="BB33" s="178">
        <v>3.0</v>
      </c>
      <c r="BC33" s="175" t="str">
        <f t="shared" si="16"/>
        <v>Tidak Tercapai</v>
      </c>
      <c r="BD33" s="174">
        <v>0.0</v>
      </c>
      <c r="BE33" s="179">
        <v>1762.0</v>
      </c>
      <c r="BF33" s="175" t="str">
        <f t="shared" si="17"/>
        <v>Tercapai</v>
      </c>
      <c r="BG33" s="167">
        <v>3.0</v>
      </c>
      <c r="BH33" s="179">
        <v>2368.0</v>
      </c>
      <c r="BI33" s="175" t="str">
        <f t="shared" si="18"/>
        <v>Tercapai</v>
      </c>
      <c r="BJ33" s="179">
        <v>8.0</v>
      </c>
      <c r="BK33" s="179">
        <v>1345.0</v>
      </c>
      <c r="BL33" s="175" t="str">
        <f t="shared" si="19"/>
        <v>Tidak Tercapai</v>
      </c>
      <c r="BM33" s="179">
        <v>19.0</v>
      </c>
      <c r="BN33" s="179">
        <v>942.0</v>
      </c>
      <c r="BO33" s="175" t="str">
        <f t="shared" si="20"/>
        <v>Tidak Tercapai</v>
      </c>
      <c r="BP33" s="179">
        <v>3.0</v>
      </c>
      <c r="BQ33" s="179">
        <v>928.0</v>
      </c>
      <c r="BR33" s="175" t="str">
        <f t="shared" si="21"/>
        <v>Tidak Tercapai</v>
      </c>
      <c r="BS33" s="179">
        <v>14.0</v>
      </c>
      <c r="BT33" s="179">
        <v>2386.0</v>
      </c>
      <c r="BU33" s="175" t="str">
        <f t="shared" si="22"/>
        <v>Tercapai</v>
      </c>
      <c r="BV33" s="180">
        <v>50.76</v>
      </c>
      <c r="BW33" s="179">
        <v>374.0</v>
      </c>
      <c r="BX33" s="175" t="str">
        <f t="shared" si="23"/>
        <v>Tidak Tercapai</v>
      </c>
      <c r="BY33" s="179">
        <v>0.0</v>
      </c>
      <c r="BZ33" s="179">
        <v>1357.0</v>
      </c>
      <c r="CA33" s="175" t="str">
        <f t="shared" si="24"/>
        <v>Tidak Tercapai</v>
      </c>
      <c r="CB33" s="179">
        <v>1140.0</v>
      </c>
      <c r="CC33" s="179">
        <v>3515.0</v>
      </c>
      <c r="CD33" s="175" t="str">
        <f t="shared" si="25"/>
        <v>Tercapai</v>
      </c>
      <c r="CE33" s="179">
        <v>18.0</v>
      </c>
      <c r="CF33" s="179">
        <v>1360.0</v>
      </c>
      <c r="CG33" s="175" t="str">
        <f t="shared" si="26"/>
        <v>Tidak Tercapai</v>
      </c>
      <c r="CH33" s="179">
        <v>3.0</v>
      </c>
      <c r="CI33" s="179">
        <v>657.0</v>
      </c>
      <c r="CJ33" s="175" t="str">
        <f t="shared" si="27"/>
        <v>Tidak Tercapai</v>
      </c>
      <c r="CK33" s="179">
        <v>21.0</v>
      </c>
      <c r="CL33" s="179">
        <v>422.0</v>
      </c>
      <c r="CM33" s="175" t="str">
        <f t="shared" si="28"/>
        <v>Tidak Tercapai</v>
      </c>
      <c r="CN33" s="179">
        <v>4.0</v>
      </c>
      <c r="CO33" s="179">
        <v>25.0</v>
      </c>
      <c r="CP33" s="175" t="str">
        <f t="shared" si="29"/>
        <v>Tidak Tercapai</v>
      </c>
      <c r="CQ33" s="179">
        <v>0.0</v>
      </c>
      <c r="CR33" s="179">
        <v>11.0</v>
      </c>
      <c r="CS33" s="175" t="str">
        <f t="shared" si="30"/>
        <v>Tidak Tercapai</v>
      </c>
      <c r="CT33" s="179">
        <v>0.0</v>
      </c>
      <c r="CU33" s="179">
        <v>673.0</v>
      </c>
      <c r="CV33" s="175" t="str">
        <f t="shared" si="31"/>
        <v>Tidak Tercapai</v>
      </c>
      <c r="CW33" s="179">
        <v>12.0</v>
      </c>
      <c r="CX33" s="179">
        <v>3782.0</v>
      </c>
      <c r="CY33" s="175" t="str">
        <f t="shared" si="32"/>
        <v>Tercapai</v>
      </c>
      <c r="CZ33" s="179">
        <v>96.0</v>
      </c>
      <c r="DA33" s="179">
        <v>1945.0</v>
      </c>
      <c r="DB33" s="175" t="str">
        <f t="shared" si="33"/>
        <v>Tercapai</v>
      </c>
      <c r="DC33" s="179">
        <v>60.0</v>
      </c>
      <c r="DD33" s="179">
        <v>2084.0</v>
      </c>
      <c r="DE33" s="175" t="str">
        <f t="shared" si="34"/>
        <v>Tercapai</v>
      </c>
      <c r="DF33" s="179">
        <v>32.0</v>
      </c>
      <c r="DG33" s="179">
        <v>761.0</v>
      </c>
      <c r="DH33" s="175" t="str">
        <f t="shared" si="35"/>
        <v>Tidak Tercapai</v>
      </c>
      <c r="DI33" s="179">
        <v>20.0</v>
      </c>
      <c r="DJ33" s="51"/>
      <c r="DK33" s="51"/>
      <c r="DL33" s="51"/>
      <c r="DM33" s="51"/>
      <c r="DN33" s="51"/>
      <c r="DO33" s="51"/>
      <c r="DP33" s="51"/>
    </row>
    <row r="34" ht="15.75" customHeight="1">
      <c r="A34" s="165">
        <v>32.0</v>
      </c>
      <c r="B34" s="166" t="s">
        <v>562</v>
      </c>
      <c r="C34" s="165" t="s">
        <v>536</v>
      </c>
      <c r="D34" s="165">
        <v>114768.0</v>
      </c>
      <c r="E34" s="165">
        <v>1483.0</v>
      </c>
      <c r="F34" s="181">
        <v>28263.0</v>
      </c>
      <c r="G34" s="168" t="s">
        <v>527</v>
      </c>
      <c r="H34" s="181">
        <v>16416.0</v>
      </c>
      <c r="I34" s="181">
        <v>43.0</v>
      </c>
      <c r="J34" s="168" t="str">
        <f t="shared" si="1"/>
        <v>Tidak Tercapai</v>
      </c>
      <c r="K34" s="181">
        <v>6.0</v>
      </c>
      <c r="L34" s="181">
        <v>0.0</v>
      </c>
      <c r="M34" s="168" t="str">
        <f t="shared" si="2"/>
        <v>Tidak Tercapai</v>
      </c>
      <c r="N34" s="181">
        <v>0.0</v>
      </c>
      <c r="O34" s="165">
        <v>860.0</v>
      </c>
      <c r="P34" s="168" t="str">
        <f t="shared" si="3"/>
        <v>Tidak Tercapai</v>
      </c>
      <c r="Q34" s="169">
        <v>10.0</v>
      </c>
      <c r="R34" s="165">
        <v>901.0</v>
      </c>
      <c r="S34" s="170" t="str">
        <f t="shared" si="4"/>
        <v>Tidak Tercapai</v>
      </c>
      <c r="T34" s="169">
        <v>21.0</v>
      </c>
      <c r="U34" s="171">
        <v>1012.0</v>
      </c>
      <c r="V34" s="170" t="str">
        <f t="shared" si="5"/>
        <v>Tercapai</v>
      </c>
      <c r="W34" s="172">
        <v>20.0</v>
      </c>
      <c r="X34" s="182">
        <v>996.0</v>
      </c>
      <c r="Y34" s="173" t="str">
        <f t="shared" si="6"/>
        <v>Tidak Tercapai</v>
      </c>
      <c r="Z34" s="172">
        <v>17.0</v>
      </c>
      <c r="AA34" s="174">
        <v>1202.0</v>
      </c>
      <c r="AB34" s="175" t="str">
        <f t="shared" si="7"/>
        <v>Tidak Tercapai</v>
      </c>
      <c r="AC34" s="174">
        <v>17.0</v>
      </c>
      <c r="AD34" s="179">
        <v>51.0</v>
      </c>
      <c r="AE34" s="175" t="str">
        <f t="shared" si="8"/>
        <v>Tidak Tercapai</v>
      </c>
      <c r="AF34" s="174">
        <v>8.0</v>
      </c>
      <c r="AG34" s="174">
        <v>0.0</v>
      </c>
      <c r="AH34" s="175" t="str">
        <f t="shared" si="9"/>
        <v>Tidak Tercapai</v>
      </c>
      <c r="AI34" s="174">
        <v>3.0</v>
      </c>
      <c r="AJ34" s="179">
        <v>1239.0</v>
      </c>
      <c r="AK34" s="175" t="str">
        <f t="shared" si="10"/>
        <v>Tidak Tercapai</v>
      </c>
      <c r="AL34" s="179">
        <v>14.0</v>
      </c>
      <c r="AM34" s="179">
        <v>1435.0</v>
      </c>
      <c r="AN34" s="175" t="str">
        <f t="shared" si="11"/>
        <v>Tidak Tercapai</v>
      </c>
      <c r="AO34" s="179">
        <v>22.0</v>
      </c>
      <c r="AP34" s="174">
        <v>1237.0</v>
      </c>
      <c r="AQ34" s="175" t="str">
        <f t="shared" si="12"/>
        <v>Tidak Tercapai</v>
      </c>
      <c r="AR34" s="174">
        <v>5.0</v>
      </c>
      <c r="AS34" s="174">
        <v>1141.0</v>
      </c>
      <c r="AT34" s="175" t="str">
        <f t="shared" si="13"/>
        <v>Tidak Tercapai</v>
      </c>
      <c r="AU34" s="174">
        <v>34.0</v>
      </c>
      <c r="AV34" s="167">
        <v>1169.0</v>
      </c>
      <c r="AW34" s="175" t="str">
        <f t="shared" si="14"/>
        <v>Tidak Tercapai</v>
      </c>
      <c r="AX34" s="174">
        <v>7.0</v>
      </c>
      <c r="AY34" s="174">
        <v>541.0</v>
      </c>
      <c r="AZ34" s="175" t="str">
        <f t="shared" si="15"/>
        <v>Tidak Tercapai</v>
      </c>
      <c r="BA34" s="174">
        <v>20.0</v>
      </c>
      <c r="BB34" s="178">
        <v>2.0</v>
      </c>
      <c r="BC34" s="175" t="str">
        <f t="shared" si="16"/>
        <v>Tidak Tercapai</v>
      </c>
      <c r="BD34" s="174">
        <v>0.0</v>
      </c>
      <c r="BE34" s="179">
        <v>628.0</v>
      </c>
      <c r="BF34" s="175" t="str">
        <f t="shared" si="17"/>
        <v>Tidak Tercapai</v>
      </c>
      <c r="BG34" s="167">
        <v>11.0</v>
      </c>
      <c r="BH34" s="179">
        <v>1038.0</v>
      </c>
      <c r="BI34" s="175" t="str">
        <f t="shared" si="18"/>
        <v>Tidak Tercapai</v>
      </c>
      <c r="BJ34" s="179">
        <v>12.0</v>
      </c>
      <c r="BK34" s="179">
        <v>981.0</v>
      </c>
      <c r="BL34" s="175" t="str">
        <f t="shared" si="19"/>
        <v>Tidak Tercapai</v>
      </c>
      <c r="BM34" s="179">
        <v>59.0</v>
      </c>
      <c r="BN34" s="179">
        <v>667.0</v>
      </c>
      <c r="BO34" s="175" t="str">
        <f t="shared" si="20"/>
        <v>Tidak Tercapai</v>
      </c>
      <c r="BP34" s="179">
        <v>13.0</v>
      </c>
      <c r="BQ34" s="179">
        <v>554.0</v>
      </c>
      <c r="BR34" s="175" t="str">
        <f t="shared" si="21"/>
        <v>Tidak Tercapai</v>
      </c>
      <c r="BS34" s="179">
        <v>18.0</v>
      </c>
      <c r="BT34" s="179">
        <v>742.0</v>
      </c>
      <c r="BU34" s="175" t="str">
        <f t="shared" si="22"/>
        <v>Tidak Tercapai</v>
      </c>
      <c r="BV34" s="180">
        <v>29.971</v>
      </c>
      <c r="BW34" s="179">
        <v>0.0</v>
      </c>
      <c r="BX34" s="175" t="str">
        <f t="shared" si="23"/>
        <v>Tidak Tercapai</v>
      </c>
      <c r="BY34" s="179">
        <v>1.0</v>
      </c>
      <c r="BZ34" s="179">
        <v>977.0</v>
      </c>
      <c r="CA34" s="175" t="str">
        <f t="shared" si="24"/>
        <v>Tidak Tercapai</v>
      </c>
      <c r="CB34" s="179">
        <v>869.0</v>
      </c>
      <c r="CC34" s="179">
        <v>1685.0</v>
      </c>
      <c r="CD34" s="175" t="str">
        <f t="shared" si="25"/>
        <v>Tercapai</v>
      </c>
      <c r="CE34" s="179">
        <v>21.0</v>
      </c>
      <c r="CF34" s="179">
        <v>1575.0</v>
      </c>
      <c r="CG34" s="175" t="str">
        <f t="shared" si="26"/>
        <v>Tercapai</v>
      </c>
      <c r="CH34" s="179">
        <v>4.0</v>
      </c>
      <c r="CI34" s="179">
        <v>2592.0</v>
      </c>
      <c r="CJ34" s="175" t="str">
        <f t="shared" si="27"/>
        <v>Tercapai</v>
      </c>
      <c r="CK34" s="179">
        <v>22.0</v>
      </c>
      <c r="CL34" s="179">
        <v>659.0</v>
      </c>
      <c r="CM34" s="175" t="str">
        <f t="shared" si="28"/>
        <v>Tidak Tercapai</v>
      </c>
      <c r="CN34" s="179">
        <v>9.0</v>
      </c>
      <c r="CO34" s="179">
        <v>59.0</v>
      </c>
      <c r="CP34" s="175" t="str">
        <f t="shared" si="29"/>
        <v>Tidak Tercapai</v>
      </c>
      <c r="CQ34" s="179">
        <v>2.0</v>
      </c>
      <c r="CR34" s="179">
        <v>5.0</v>
      </c>
      <c r="CS34" s="175" t="str">
        <f t="shared" si="30"/>
        <v>Tidak Tercapai</v>
      </c>
      <c r="CT34" s="179">
        <v>0.0</v>
      </c>
      <c r="CU34" s="179">
        <v>1215.0</v>
      </c>
      <c r="CV34" s="175" t="str">
        <f t="shared" si="31"/>
        <v>Tidak Tercapai</v>
      </c>
      <c r="CW34" s="179">
        <v>13.0</v>
      </c>
      <c r="CX34" s="179">
        <v>6319.0</v>
      </c>
      <c r="CY34" s="175" t="str">
        <f t="shared" si="32"/>
        <v>Tercapai</v>
      </c>
      <c r="CZ34" s="179">
        <v>59.0</v>
      </c>
      <c r="DA34" s="179">
        <v>1951.0</v>
      </c>
      <c r="DB34" s="175" t="str">
        <f t="shared" si="33"/>
        <v>Tercapai</v>
      </c>
      <c r="DC34" s="179">
        <v>11.0</v>
      </c>
      <c r="DD34" s="179">
        <v>2427.0</v>
      </c>
      <c r="DE34" s="175" t="str">
        <f t="shared" si="34"/>
        <v>Tercapai</v>
      </c>
      <c r="DF34" s="179">
        <v>17.0</v>
      </c>
      <c r="DG34" s="179">
        <v>1442.0</v>
      </c>
      <c r="DH34" s="175" t="str">
        <f t="shared" si="35"/>
        <v>Tidak Tercapai</v>
      </c>
      <c r="DI34" s="179">
        <v>29.0</v>
      </c>
      <c r="DJ34" s="51"/>
      <c r="DK34" s="51"/>
      <c r="DL34" s="51"/>
      <c r="DM34" s="51"/>
      <c r="DN34" s="51"/>
      <c r="DO34" s="51"/>
      <c r="DP34" s="51"/>
    </row>
    <row r="35" ht="15.75" customHeight="1">
      <c r="A35" s="165">
        <v>33.0</v>
      </c>
      <c r="B35" s="166" t="s">
        <v>563</v>
      </c>
      <c r="C35" s="165" t="s">
        <v>536</v>
      </c>
      <c r="D35" s="165">
        <v>116091.0</v>
      </c>
      <c r="E35" s="165">
        <v>1342.0</v>
      </c>
      <c r="F35" s="181">
        <v>114730.0</v>
      </c>
      <c r="G35" s="168" t="s">
        <v>527</v>
      </c>
      <c r="H35" s="181">
        <v>215545.0</v>
      </c>
      <c r="I35" s="181">
        <v>2296.0</v>
      </c>
      <c r="J35" s="168" t="str">
        <f t="shared" si="1"/>
        <v>Tercapai</v>
      </c>
      <c r="K35" s="181">
        <v>287.0</v>
      </c>
      <c r="L35" s="181">
        <v>6.0</v>
      </c>
      <c r="M35" s="168" t="str">
        <f t="shared" si="2"/>
        <v>Tidak Tercapai</v>
      </c>
      <c r="N35" s="181">
        <v>3.0</v>
      </c>
      <c r="O35" s="165">
        <v>9102.0</v>
      </c>
      <c r="P35" s="168" t="str">
        <f t="shared" si="3"/>
        <v>Tercapai</v>
      </c>
      <c r="Q35" s="169">
        <v>738.0</v>
      </c>
      <c r="R35" s="165">
        <v>3668.0</v>
      </c>
      <c r="S35" s="170" t="str">
        <f t="shared" si="4"/>
        <v>Tercapai</v>
      </c>
      <c r="T35" s="169">
        <v>282.0</v>
      </c>
      <c r="U35" s="171">
        <v>4142.0</v>
      </c>
      <c r="V35" s="170" t="str">
        <f t="shared" si="5"/>
        <v>Tercapai</v>
      </c>
      <c r="W35" s="172">
        <v>322.0</v>
      </c>
      <c r="X35" s="182">
        <v>5543.0</v>
      </c>
      <c r="Y35" s="173" t="str">
        <f t="shared" si="6"/>
        <v>Tercapai</v>
      </c>
      <c r="Z35" s="172">
        <v>268.0</v>
      </c>
      <c r="AA35" s="174">
        <v>5538.0</v>
      </c>
      <c r="AB35" s="175" t="str">
        <f t="shared" si="7"/>
        <v>Tercapai</v>
      </c>
      <c r="AC35" s="174">
        <v>493.0</v>
      </c>
      <c r="AD35" s="179">
        <v>2739.0</v>
      </c>
      <c r="AE35" s="175" t="str">
        <f t="shared" si="8"/>
        <v>Tercapai</v>
      </c>
      <c r="AF35" s="174">
        <v>67.0</v>
      </c>
      <c r="AG35" s="174">
        <v>1294.0</v>
      </c>
      <c r="AH35" s="175" t="str">
        <f t="shared" si="9"/>
        <v>Tidak Tercapai</v>
      </c>
      <c r="AI35" s="174">
        <v>7.0</v>
      </c>
      <c r="AJ35" s="179">
        <v>5594.0</v>
      </c>
      <c r="AK35" s="175" t="str">
        <f t="shared" si="10"/>
        <v>Tercapai</v>
      </c>
      <c r="AL35" s="179">
        <v>287.0</v>
      </c>
      <c r="AM35" s="179">
        <v>5847.0</v>
      </c>
      <c r="AN35" s="175" t="str">
        <f t="shared" si="11"/>
        <v>Tercapai</v>
      </c>
      <c r="AO35" s="179">
        <v>344.0</v>
      </c>
      <c r="AP35" s="174">
        <v>6855.0</v>
      </c>
      <c r="AQ35" s="175" t="str">
        <f t="shared" si="12"/>
        <v>Tercapai</v>
      </c>
      <c r="AR35" s="174">
        <v>284.0</v>
      </c>
      <c r="AS35" s="174">
        <v>9679.0</v>
      </c>
      <c r="AT35" s="175" t="str">
        <f t="shared" si="13"/>
        <v>Tercapai</v>
      </c>
      <c r="AU35" s="174">
        <v>34.0</v>
      </c>
      <c r="AV35" s="167">
        <v>7222.0</v>
      </c>
      <c r="AW35" s="175" t="str">
        <f t="shared" si="14"/>
        <v>Tercapai</v>
      </c>
      <c r="AX35" s="174">
        <v>241.0</v>
      </c>
      <c r="AY35" s="174">
        <v>8250.0</v>
      </c>
      <c r="AZ35" s="175" t="str">
        <f t="shared" si="15"/>
        <v>Tercapai</v>
      </c>
      <c r="BA35" s="174">
        <v>294.0</v>
      </c>
      <c r="BB35" s="178">
        <v>730.0</v>
      </c>
      <c r="BC35" s="175" t="str">
        <f t="shared" si="16"/>
        <v>Tidak Tercapai</v>
      </c>
      <c r="BD35" s="174">
        <v>32.0</v>
      </c>
      <c r="BE35" s="179">
        <v>4074.0</v>
      </c>
      <c r="BF35" s="175" t="str">
        <f t="shared" si="17"/>
        <v>Tercapai</v>
      </c>
      <c r="BG35" s="167">
        <v>1338.0</v>
      </c>
      <c r="BH35" s="179">
        <v>7230.0</v>
      </c>
      <c r="BI35" s="175" t="str">
        <f t="shared" si="18"/>
        <v>Tercapai</v>
      </c>
      <c r="BJ35" s="179">
        <v>235.0</v>
      </c>
      <c r="BK35" s="179">
        <v>7685.0</v>
      </c>
      <c r="BL35" s="175" t="str">
        <f t="shared" si="19"/>
        <v>Tercapai</v>
      </c>
      <c r="BM35" s="179">
        <v>252.0</v>
      </c>
      <c r="BN35" s="179">
        <v>7243.0</v>
      </c>
      <c r="BO35" s="175" t="str">
        <f t="shared" si="20"/>
        <v>Tercapai</v>
      </c>
      <c r="BP35" s="179">
        <v>303.0</v>
      </c>
      <c r="BQ35" s="179">
        <v>4573.0</v>
      </c>
      <c r="BR35" s="175" t="str">
        <f t="shared" si="21"/>
        <v>Tercapai</v>
      </c>
      <c r="BS35" s="179">
        <v>240.0</v>
      </c>
      <c r="BT35" s="179">
        <v>7939.0</v>
      </c>
      <c r="BU35" s="175" t="str">
        <f t="shared" si="22"/>
        <v>Tercapai</v>
      </c>
      <c r="BV35" s="180">
        <v>220.952</v>
      </c>
      <c r="BW35" s="179">
        <v>1612.0</v>
      </c>
      <c r="BX35" s="175" t="str">
        <f t="shared" si="23"/>
        <v>Tercapai</v>
      </c>
      <c r="BY35" s="179">
        <v>60.0</v>
      </c>
      <c r="BZ35" s="179">
        <v>7022.0</v>
      </c>
      <c r="CA35" s="175" t="str">
        <f t="shared" si="24"/>
        <v>Tercapai</v>
      </c>
      <c r="CB35" s="179">
        <v>17855.0</v>
      </c>
      <c r="CC35" s="179">
        <v>12653.0</v>
      </c>
      <c r="CD35" s="175" t="str">
        <f t="shared" si="25"/>
        <v>Tercapai</v>
      </c>
      <c r="CE35" s="179">
        <v>704.0</v>
      </c>
      <c r="CF35" s="179">
        <v>9627.0</v>
      </c>
      <c r="CG35" s="175" t="str">
        <f t="shared" si="26"/>
        <v>Tercapai</v>
      </c>
      <c r="CH35" s="179">
        <v>372.0</v>
      </c>
      <c r="CI35" s="179">
        <v>16664.0</v>
      </c>
      <c r="CJ35" s="175" t="str">
        <f t="shared" si="27"/>
        <v>Tercapai</v>
      </c>
      <c r="CK35" s="179">
        <v>785.0</v>
      </c>
      <c r="CL35" s="179">
        <v>6176.0</v>
      </c>
      <c r="CM35" s="175" t="str">
        <f t="shared" si="28"/>
        <v>Tercapai</v>
      </c>
      <c r="CN35" s="179">
        <v>193.0</v>
      </c>
      <c r="CO35" s="179">
        <v>89.0</v>
      </c>
      <c r="CP35" s="175" t="str">
        <f t="shared" si="29"/>
        <v>Tidak Tercapai</v>
      </c>
      <c r="CQ35" s="179">
        <v>6.0</v>
      </c>
      <c r="CR35" s="179">
        <v>1198.0</v>
      </c>
      <c r="CS35" s="175" t="str">
        <f t="shared" si="30"/>
        <v>Tidak Tercapai</v>
      </c>
      <c r="CT35" s="179">
        <v>0.0</v>
      </c>
      <c r="CU35" s="179">
        <v>13258.0</v>
      </c>
      <c r="CV35" s="175" t="str">
        <f t="shared" si="31"/>
        <v>Tercapai</v>
      </c>
      <c r="CW35" s="179">
        <v>76.0</v>
      </c>
      <c r="CX35" s="179">
        <v>26282.0</v>
      </c>
      <c r="CY35" s="175" t="str">
        <f t="shared" si="32"/>
        <v>Tercapai</v>
      </c>
      <c r="CZ35" s="179">
        <v>2016.0</v>
      </c>
      <c r="DA35" s="179">
        <v>13618.0</v>
      </c>
      <c r="DB35" s="175" t="str">
        <f t="shared" si="33"/>
        <v>Tercapai</v>
      </c>
      <c r="DC35" s="179">
        <v>583.0</v>
      </c>
      <c r="DD35" s="179">
        <v>15292.0</v>
      </c>
      <c r="DE35" s="175" t="str">
        <f t="shared" si="34"/>
        <v>Tercapai</v>
      </c>
      <c r="DF35" s="179">
        <v>470.0</v>
      </c>
      <c r="DG35" s="179">
        <v>18829.0</v>
      </c>
      <c r="DH35" s="175" t="str">
        <f t="shared" si="35"/>
        <v>Tercapai</v>
      </c>
      <c r="DI35" s="179">
        <v>361.0</v>
      </c>
      <c r="DJ35" s="51"/>
      <c r="DK35" s="51"/>
      <c r="DL35" s="51"/>
      <c r="DM35" s="51"/>
      <c r="DN35" s="51"/>
      <c r="DO35" s="51"/>
      <c r="DP35" s="51"/>
    </row>
    <row r="36" ht="15.75" customHeight="1">
      <c r="A36" s="165">
        <v>34.0</v>
      </c>
      <c r="B36" s="166" t="s">
        <v>564</v>
      </c>
      <c r="C36" s="165" t="s">
        <v>529</v>
      </c>
      <c r="D36" s="165">
        <v>98165.0</v>
      </c>
      <c r="E36" s="165">
        <v>1149.0</v>
      </c>
      <c r="F36" s="181">
        <v>25199.0</v>
      </c>
      <c r="G36" s="168" t="s">
        <v>527</v>
      </c>
      <c r="H36" s="181">
        <v>16819.0</v>
      </c>
      <c r="I36" s="181">
        <v>0.0</v>
      </c>
      <c r="J36" s="168" t="str">
        <f t="shared" si="1"/>
        <v>Tidak Tercapai</v>
      </c>
      <c r="K36" s="181">
        <v>0.0</v>
      </c>
      <c r="L36" s="181">
        <v>0.0</v>
      </c>
      <c r="M36" s="168" t="str">
        <f t="shared" si="2"/>
        <v>Tidak Tercapai</v>
      </c>
      <c r="N36" s="181">
        <v>0.0</v>
      </c>
      <c r="O36" s="165">
        <v>1174.0</v>
      </c>
      <c r="P36" s="168" t="str">
        <f t="shared" si="3"/>
        <v>Tercapai</v>
      </c>
      <c r="Q36" s="169">
        <v>52.0</v>
      </c>
      <c r="R36" s="165">
        <v>1161.0</v>
      </c>
      <c r="S36" s="170" t="str">
        <f t="shared" si="4"/>
        <v>Tercapai</v>
      </c>
      <c r="T36" s="169">
        <v>0.0</v>
      </c>
      <c r="U36" s="171">
        <v>3151.0</v>
      </c>
      <c r="V36" s="170" t="str">
        <f t="shared" si="5"/>
        <v>Tercapai</v>
      </c>
      <c r="W36" s="172">
        <v>0.0</v>
      </c>
      <c r="X36" s="182">
        <v>3216.0</v>
      </c>
      <c r="Y36" s="173" t="str">
        <f t="shared" si="6"/>
        <v>Tercapai</v>
      </c>
      <c r="Z36" s="172">
        <v>1.0</v>
      </c>
      <c r="AA36" s="174">
        <v>3096.0</v>
      </c>
      <c r="AB36" s="175" t="str">
        <f t="shared" si="7"/>
        <v>Tercapai</v>
      </c>
      <c r="AC36" s="174">
        <v>1.0</v>
      </c>
      <c r="AD36" s="179">
        <v>347.0</v>
      </c>
      <c r="AE36" s="175" t="str">
        <f t="shared" si="8"/>
        <v>Tidak Tercapai</v>
      </c>
      <c r="AF36" s="174">
        <v>5.0</v>
      </c>
      <c r="AG36" s="174">
        <v>0.0</v>
      </c>
      <c r="AH36" s="175" t="str">
        <f t="shared" si="9"/>
        <v>Tidak Tercapai</v>
      </c>
      <c r="AI36" s="174">
        <v>1.0</v>
      </c>
      <c r="AJ36" s="179">
        <v>1037.0</v>
      </c>
      <c r="AK36" s="175" t="str">
        <f t="shared" si="10"/>
        <v>Tidak Tercapai</v>
      </c>
      <c r="AL36" s="179">
        <v>0.0</v>
      </c>
      <c r="AM36" s="179">
        <v>735.0</v>
      </c>
      <c r="AN36" s="175" t="str">
        <f t="shared" si="11"/>
        <v>Tidak Tercapai</v>
      </c>
      <c r="AO36" s="179">
        <v>2.0</v>
      </c>
      <c r="AP36" s="174">
        <v>1681.0</v>
      </c>
      <c r="AQ36" s="175" t="str">
        <f t="shared" si="12"/>
        <v>Tercapai</v>
      </c>
      <c r="AR36" s="174">
        <v>4.0</v>
      </c>
      <c r="AS36" s="174">
        <v>1300.0</v>
      </c>
      <c r="AT36" s="175" t="str">
        <f t="shared" si="13"/>
        <v>Tercapai</v>
      </c>
      <c r="AU36" s="174">
        <v>20.0</v>
      </c>
      <c r="AV36" s="167">
        <v>1428.0</v>
      </c>
      <c r="AW36" s="175" t="str">
        <f t="shared" si="14"/>
        <v>Tercapai</v>
      </c>
      <c r="AX36" s="174">
        <v>3.0</v>
      </c>
      <c r="AY36" s="174">
        <v>3.0</v>
      </c>
      <c r="AZ36" s="175" t="str">
        <f t="shared" si="15"/>
        <v>Tidak Tercapai</v>
      </c>
      <c r="BA36" s="174">
        <v>0.0</v>
      </c>
      <c r="BB36" s="178">
        <v>0.0</v>
      </c>
      <c r="BC36" s="175" t="str">
        <f t="shared" si="16"/>
        <v>Tidak Tercapai</v>
      </c>
      <c r="BD36" s="174">
        <v>0.0</v>
      </c>
      <c r="BE36" s="179">
        <v>1134.0</v>
      </c>
      <c r="BF36" s="175" t="str">
        <f t="shared" si="17"/>
        <v>Tidak Tercapai</v>
      </c>
      <c r="BG36" s="167">
        <v>10.0</v>
      </c>
      <c r="BH36" s="179">
        <v>1039.0</v>
      </c>
      <c r="BI36" s="175" t="str">
        <f t="shared" si="18"/>
        <v>Tidak Tercapai</v>
      </c>
      <c r="BJ36" s="179">
        <v>3.0</v>
      </c>
      <c r="BK36" s="179">
        <v>1544.0</v>
      </c>
      <c r="BL36" s="175" t="str">
        <f t="shared" si="19"/>
        <v>Tercapai</v>
      </c>
      <c r="BM36" s="179">
        <v>22.0</v>
      </c>
      <c r="BN36" s="179">
        <v>1986.0</v>
      </c>
      <c r="BO36" s="175" t="str">
        <f t="shared" si="20"/>
        <v>Tercapai</v>
      </c>
      <c r="BP36" s="179">
        <v>5.0</v>
      </c>
      <c r="BQ36" s="179">
        <v>1307.0</v>
      </c>
      <c r="BR36" s="175" t="str">
        <f t="shared" si="21"/>
        <v>Tercapai</v>
      </c>
      <c r="BS36" s="179">
        <v>4.0</v>
      </c>
      <c r="BT36" s="179">
        <v>704.0</v>
      </c>
      <c r="BU36" s="175" t="str">
        <f t="shared" si="22"/>
        <v>Tidak Tercapai</v>
      </c>
      <c r="BV36" s="180">
        <v>16.937</v>
      </c>
      <c r="BW36" s="179">
        <v>0.0</v>
      </c>
      <c r="BX36" s="175" t="str">
        <f t="shared" si="23"/>
        <v>Tidak Tercapai</v>
      </c>
      <c r="BY36" s="179">
        <v>2.0</v>
      </c>
      <c r="BZ36" s="179">
        <v>472.0</v>
      </c>
      <c r="CA36" s="175" t="str">
        <f t="shared" si="24"/>
        <v>Tidak Tercapai</v>
      </c>
      <c r="CB36" s="179">
        <v>651.0</v>
      </c>
      <c r="CC36" s="179">
        <v>813.0</v>
      </c>
      <c r="CD36" s="175" t="str">
        <f t="shared" si="25"/>
        <v>Tidak Tercapai</v>
      </c>
      <c r="CE36" s="179">
        <v>4.0</v>
      </c>
      <c r="CF36" s="179">
        <v>327.0</v>
      </c>
      <c r="CG36" s="175" t="str">
        <f t="shared" si="26"/>
        <v>Tidak Tercapai</v>
      </c>
      <c r="CH36" s="179">
        <v>1.0</v>
      </c>
      <c r="CI36" s="179">
        <v>194.0</v>
      </c>
      <c r="CJ36" s="175" t="str">
        <f t="shared" si="27"/>
        <v>Tidak Tercapai</v>
      </c>
      <c r="CK36" s="179">
        <v>3.0</v>
      </c>
      <c r="CL36" s="179">
        <v>51.0</v>
      </c>
      <c r="CM36" s="175" t="str">
        <f t="shared" si="28"/>
        <v>Tidak Tercapai</v>
      </c>
      <c r="CN36" s="179">
        <v>0.0</v>
      </c>
      <c r="CO36" s="179">
        <v>0.0</v>
      </c>
      <c r="CP36" s="175" t="str">
        <f t="shared" si="29"/>
        <v>Tidak Tercapai</v>
      </c>
      <c r="CQ36" s="179">
        <v>0.0</v>
      </c>
      <c r="CR36" s="179">
        <v>0.0</v>
      </c>
      <c r="CS36" s="175" t="str">
        <f t="shared" si="30"/>
        <v>Tidak Tercapai</v>
      </c>
      <c r="CT36" s="179">
        <v>0.0</v>
      </c>
      <c r="CU36" s="179">
        <v>19.0</v>
      </c>
      <c r="CV36" s="175" t="str">
        <f t="shared" si="31"/>
        <v>Tidak Tercapai</v>
      </c>
      <c r="CW36" s="179">
        <v>1.0</v>
      </c>
      <c r="CX36" s="179">
        <v>3293.0</v>
      </c>
      <c r="CY36" s="175" t="str">
        <f t="shared" si="32"/>
        <v>Tercapai</v>
      </c>
      <c r="CZ36" s="179">
        <v>36.0</v>
      </c>
      <c r="DA36" s="179">
        <v>1328.0</v>
      </c>
      <c r="DB36" s="175" t="str">
        <f t="shared" si="33"/>
        <v>Tercapai</v>
      </c>
      <c r="DC36" s="179">
        <v>9.0</v>
      </c>
      <c r="DD36" s="179">
        <v>1715.0</v>
      </c>
      <c r="DE36" s="175" t="str">
        <f t="shared" si="34"/>
        <v>Tercapai</v>
      </c>
      <c r="DF36" s="179">
        <v>15.0</v>
      </c>
      <c r="DG36" s="179">
        <v>729.0</v>
      </c>
      <c r="DH36" s="175" t="str">
        <f t="shared" si="35"/>
        <v>Tidak Tercapai</v>
      </c>
      <c r="DI36" s="179">
        <v>7.0</v>
      </c>
      <c r="DJ36" s="51"/>
      <c r="DK36" s="51"/>
      <c r="DL36" s="51"/>
      <c r="DM36" s="51"/>
      <c r="DN36" s="51"/>
      <c r="DO36" s="51"/>
      <c r="DP36" s="51"/>
    </row>
    <row r="37" ht="15.75" customHeight="1">
      <c r="A37" s="165">
        <v>35.0</v>
      </c>
      <c r="B37" s="166" t="s">
        <v>565</v>
      </c>
      <c r="C37" s="165" t="s">
        <v>551</v>
      </c>
      <c r="D37" s="165">
        <v>100082.0</v>
      </c>
      <c r="E37" s="165">
        <v>1120.0</v>
      </c>
      <c r="F37" s="181">
        <v>39451.0</v>
      </c>
      <c r="G37" s="168" t="s">
        <v>527</v>
      </c>
      <c r="H37" s="181">
        <v>22174.0</v>
      </c>
      <c r="I37" s="181">
        <v>9.0</v>
      </c>
      <c r="J37" s="168" t="str">
        <f t="shared" si="1"/>
        <v>Tidak Tercapai</v>
      </c>
      <c r="K37" s="181">
        <v>3.0</v>
      </c>
      <c r="L37" s="181">
        <v>1.0</v>
      </c>
      <c r="M37" s="168" t="str">
        <f t="shared" si="2"/>
        <v>Tidak Tercapai</v>
      </c>
      <c r="N37" s="181">
        <v>4.0</v>
      </c>
      <c r="O37" s="165">
        <v>1786.0</v>
      </c>
      <c r="P37" s="168" t="str">
        <f t="shared" si="3"/>
        <v>Tercapai</v>
      </c>
      <c r="Q37" s="169">
        <v>13.0</v>
      </c>
      <c r="R37" s="182">
        <v>1567.0</v>
      </c>
      <c r="S37" s="170" t="str">
        <f t="shared" si="4"/>
        <v>Tercapai</v>
      </c>
      <c r="T37" s="169">
        <v>43.0</v>
      </c>
      <c r="U37" s="171">
        <v>1624.0</v>
      </c>
      <c r="V37" s="170" t="str">
        <f t="shared" si="5"/>
        <v>Tercapai</v>
      </c>
      <c r="W37" s="172">
        <v>25.0</v>
      </c>
      <c r="X37" s="182">
        <v>1567.0</v>
      </c>
      <c r="Y37" s="173" t="str">
        <f t="shared" si="6"/>
        <v>Tercapai</v>
      </c>
      <c r="Z37" s="172">
        <v>37.0</v>
      </c>
      <c r="AA37" s="174">
        <v>1719.0</v>
      </c>
      <c r="AB37" s="175" t="str">
        <f t="shared" si="7"/>
        <v>Tercapai</v>
      </c>
      <c r="AC37" s="174">
        <v>32.0</v>
      </c>
      <c r="AD37" s="179">
        <v>155.0</v>
      </c>
      <c r="AE37" s="175" t="str">
        <f t="shared" si="8"/>
        <v>Tidak Tercapai</v>
      </c>
      <c r="AF37" s="174">
        <v>1.0</v>
      </c>
      <c r="AG37" s="174">
        <v>0.0</v>
      </c>
      <c r="AH37" s="175" t="str">
        <f t="shared" si="9"/>
        <v>Tidak Tercapai</v>
      </c>
      <c r="AI37" s="174">
        <v>0.0</v>
      </c>
      <c r="AJ37" s="179">
        <v>1797.0</v>
      </c>
      <c r="AK37" s="175" t="str">
        <f t="shared" si="10"/>
        <v>Tercapai</v>
      </c>
      <c r="AL37" s="179">
        <v>47.0</v>
      </c>
      <c r="AM37" s="179">
        <v>1158.0</v>
      </c>
      <c r="AN37" s="175" t="str">
        <f t="shared" si="11"/>
        <v>Tercapai</v>
      </c>
      <c r="AO37" s="179">
        <v>16.0</v>
      </c>
      <c r="AP37" s="174">
        <v>2207.0</v>
      </c>
      <c r="AQ37" s="175" t="str">
        <f t="shared" si="12"/>
        <v>Tercapai</v>
      </c>
      <c r="AR37" s="174">
        <v>13.0</v>
      </c>
      <c r="AS37" s="174">
        <v>2345.0</v>
      </c>
      <c r="AT37" s="175" t="str">
        <f t="shared" si="13"/>
        <v>Tercapai</v>
      </c>
      <c r="AU37" s="174">
        <v>21.0</v>
      </c>
      <c r="AV37" s="167">
        <v>2654.0</v>
      </c>
      <c r="AW37" s="175" t="str">
        <f t="shared" si="14"/>
        <v>Tercapai</v>
      </c>
      <c r="AX37" s="174">
        <v>38.0</v>
      </c>
      <c r="AY37" s="174">
        <v>175.0</v>
      </c>
      <c r="AZ37" s="175" t="str">
        <f t="shared" si="15"/>
        <v>Tidak Tercapai</v>
      </c>
      <c r="BA37" s="174">
        <v>2.0</v>
      </c>
      <c r="BB37" s="178">
        <v>0.0</v>
      </c>
      <c r="BC37" s="175" t="str">
        <f t="shared" si="16"/>
        <v>Tidak Tercapai</v>
      </c>
      <c r="BD37" s="174">
        <v>0.0</v>
      </c>
      <c r="BE37" s="179">
        <v>2354.0</v>
      </c>
      <c r="BF37" s="175" t="str">
        <f t="shared" si="17"/>
        <v>Tercapai</v>
      </c>
      <c r="BG37" s="167">
        <v>35.0</v>
      </c>
      <c r="BH37" s="179">
        <v>2338.0</v>
      </c>
      <c r="BI37" s="175" t="str">
        <f t="shared" si="18"/>
        <v>Tercapai</v>
      </c>
      <c r="BJ37" s="179">
        <v>22.0</v>
      </c>
      <c r="BK37" s="179">
        <v>2602.0</v>
      </c>
      <c r="BL37" s="175" t="str">
        <f t="shared" si="19"/>
        <v>Tercapai</v>
      </c>
      <c r="BM37" s="179">
        <v>41.0</v>
      </c>
      <c r="BN37" s="179">
        <v>2228.0</v>
      </c>
      <c r="BO37" s="175" t="str">
        <f t="shared" si="20"/>
        <v>Tercapai</v>
      </c>
      <c r="BP37" s="179">
        <v>26.0</v>
      </c>
      <c r="BQ37" s="179">
        <v>1832.0</v>
      </c>
      <c r="BR37" s="175" t="str">
        <f t="shared" si="21"/>
        <v>Tercapai</v>
      </c>
      <c r="BS37" s="179">
        <v>39.0</v>
      </c>
      <c r="BT37" s="179">
        <v>2673.0</v>
      </c>
      <c r="BU37" s="175" t="str">
        <f t="shared" si="22"/>
        <v>Tercapai</v>
      </c>
      <c r="BV37" s="180">
        <v>23.416</v>
      </c>
      <c r="BW37" s="179">
        <v>79.0</v>
      </c>
      <c r="BX37" s="175" t="str">
        <f t="shared" si="23"/>
        <v>Tidak Tercapai</v>
      </c>
      <c r="BY37" s="179">
        <v>0.0</v>
      </c>
      <c r="BZ37" s="179">
        <v>1889.0</v>
      </c>
      <c r="CA37" s="175" t="str">
        <f t="shared" si="24"/>
        <v>Tercapai</v>
      </c>
      <c r="CB37" s="179">
        <v>1212.0</v>
      </c>
      <c r="CC37" s="179">
        <v>2864.0</v>
      </c>
      <c r="CD37" s="175" t="str">
        <f t="shared" si="25"/>
        <v>Tercapai</v>
      </c>
      <c r="CE37" s="179">
        <v>65.0</v>
      </c>
      <c r="CF37" s="179">
        <v>1612.0</v>
      </c>
      <c r="CG37" s="175" t="str">
        <f t="shared" si="26"/>
        <v>Tercapai</v>
      </c>
      <c r="CH37" s="179">
        <v>18.0</v>
      </c>
      <c r="CI37" s="179">
        <v>2213.0</v>
      </c>
      <c r="CJ37" s="175" t="str">
        <f t="shared" si="27"/>
        <v>Tercapai</v>
      </c>
      <c r="CK37" s="179">
        <v>61.0</v>
      </c>
      <c r="CL37" s="179">
        <v>2096.0</v>
      </c>
      <c r="CM37" s="175" t="str">
        <f t="shared" si="28"/>
        <v>Tercapai</v>
      </c>
      <c r="CN37" s="179">
        <v>21.0</v>
      </c>
      <c r="CO37" s="179">
        <v>1888.0</v>
      </c>
      <c r="CP37" s="175" t="str">
        <f t="shared" si="29"/>
        <v>Tercapai</v>
      </c>
      <c r="CQ37" s="179">
        <v>7.0</v>
      </c>
      <c r="CR37" s="179">
        <v>1132.0</v>
      </c>
      <c r="CS37" s="175" t="str">
        <f t="shared" si="30"/>
        <v>Tercapai</v>
      </c>
      <c r="CT37" s="179">
        <v>13.0</v>
      </c>
      <c r="CU37" s="179">
        <v>1622.0</v>
      </c>
      <c r="CV37" s="175" t="str">
        <f t="shared" si="31"/>
        <v>Tercapai</v>
      </c>
      <c r="CW37" s="179">
        <v>1.0</v>
      </c>
      <c r="CX37" s="179">
        <v>5120.0</v>
      </c>
      <c r="CY37" s="175" t="str">
        <f t="shared" si="32"/>
        <v>Tercapai</v>
      </c>
      <c r="CZ37" s="179">
        <v>75.0</v>
      </c>
      <c r="DA37" s="179">
        <v>3148.0</v>
      </c>
      <c r="DB37" s="175" t="str">
        <f t="shared" si="33"/>
        <v>Tercapai</v>
      </c>
      <c r="DC37" s="179">
        <v>52.0</v>
      </c>
      <c r="DD37" s="179">
        <v>3369.0</v>
      </c>
      <c r="DE37" s="175" t="str">
        <f t="shared" si="34"/>
        <v>Tercapai</v>
      </c>
      <c r="DF37" s="179">
        <v>54.0</v>
      </c>
      <c r="DG37" s="179">
        <v>3493.0</v>
      </c>
      <c r="DH37" s="175" t="str">
        <f t="shared" si="35"/>
        <v>Tercapai</v>
      </c>
      <c r="DI37" s="179">
        <v>43.0</v>
      </c>
      <c r="DJ37" s="51"/>
      <c r="DK37" s="51"/>
      <c r="DL37" s="51"/>
      <c r="DM37" s="51"/>
      <c r="DN37" s="51"/>
      <c r="DO37" s="51"/>
      <c r="DP37" s="51"/>
    </row>
    <row r="38" ht="15.75" customHeight="1">
      <c r="A38" s="165">
        <v>36.0</v>
      </c>
      <c r="B38" s="166" t="s">
        <v>566</v>
      </c>
      <c r="C38" s="165" t="s">
        <v>532</v>
      </c>
      <c r="D38" s="165">
        <v>108121.0</v>
      </c>
      <c r="E38" s="165">
        <v>1114.0</v>
      </c>
      <c r="F38" s="181">
        <v>76263.0</v>
      </c>
      <c r="G38" s="168" t="s">
        <v>527</v>
      </c>
      <c r="H38" s="181">
        <v>42103.0</v>
      </c>
      <c r="I38" s="181">
        <v>1237.0</v>
      </c>
      <c r="J38" s="168" t="str">
        <f t="shared" si="1"/>
        <v>Tercapai</v>
      </c>
      <c r="K38" s="181">
        <v>30.0</v>
      </c>
      <c r="L38" s="181">
        <v>14.0</v>
      </c>
      <c r="M38" s="168" t="str">
        <f t="shared" si="2"/>
        <v>Tidak Tercapai</v>
      </c>
      <c r="N38" s="181">
        <v>0.0</v>
      </c>
      <c r="O38" s="165">
        <v>2855.0</v>
      </c>
      <c r="P38" s="168" t="str">
        <f t="shared" si="3"/>
        <v>Tercapai</v>
      </c>
      <c r="Q38" s="169">
        <v>52.0</v>
      </c>
      <c r="R38" s="165">
        <v>2502.0</v>
      </c>
      <c r="S38" s="170" t="str">
        <f t="shared" si="4"/>
        <v>Tercapai</v>
      </c>
      <c r="T38" s="169">
        <v>12.0</v>
      </c>
      <c r="U38" s="171">
        <v>2716.0</v>
      </c>
      <c r="V38" s="170" t="str">
        <f t="shared" si="5"/>
        <v>Tercapai</v>
      </c>
      <c r="W38" s="172">
        <v>18.0</v>
      </c>
      <c r="X38" s="182">
        <v>2585.0</v>
      </c>
      <c r="Y38" s="173" t="str">
        <f t="shared" si="6"/>
        <v>Tercapai</v>
      </c>
      <c r="Z38" s="172">
        <v>20.0</v>
      </c>
      <c r="AA38" s="174">
        <v>3660.0</v>
      </c>
      <c r="AB38" s="175" t="str">
        <f t="shared" si="7"/>
        <v>Tercapai</v>
      </c>
      <c r="AC38" s="174">
        <v>61.0</v>
      </c>
      <c r="AD38" s="179">
        <v>1256.0</v>
      </c>
      <c r="AE38" s="175" t="str">
        <f t="shared" si="8"/>
        <v>Tercapai</v>
      </c>
      <c r="AF38" s="174">
        <v>30.0</v>
      </c>
      <c r="AG38" s="174">
        <v>110.0</v>
      </c>
      <c r="AH38" s="175" t="str">
        <f t="shared" si="9"/>
        <v>Tidak Tercapai</v>
      </c>
      <c r="AI38" s="174">
        <v>1.0</v>
      </c>
      <c r="AJ38" s="179">
        <v>3496.0</v>
      </c>
      <c r="AK38" s="175" t="str">
        <f t="shared" si="10"/>
        <v>Tercapai</v>
      </c>
      <c r="AL38" s="179">
        <v>24.0</v>
      </c>
      <c r="AM38" s="179">
        <v>2068.0</v>
      </c>
      <c r="AN38" s="175" t="str">
        <f t="shared" si="11"/>
        <v>Tercapai</v>
      </c>
      <c r="AO38" s="179">
        <v>45.0</v>
      </c>
      <c r="AP38" s="174">
        <v>4708.0</v>
      </c>
      <c r="AQ38" s="175" t="str">
        <f t="shared" si="12"/>
        <v>Tercapai</v>
      </c>
      <c r="AR38" s="174">
        <v>4.0</v>
      </c>
      <c r="AS38" s="174">
        <v>3617.0</v>
      </c>
      <c r="AT38" s="175" t="str">
        <f t="shared" si="13"/>
        <v>Tercapai</v>
      </c>
      <c r="AU38" s="174">
        <v>62.0</v>
      </c>
      <c r="AV38" s="167">
        <v>3815.0</v>
      </c>
      <c r="AW38" s="175" t="str">
        <f t="shared" si="14"/>
        <v>Tercapai</v>
      </c>
      <c r="AX38" s="174">
        <v>41.0</v>
      </c>
      <c r="AY38" s="174">
        <v>1421.0</v>
      </c>
      <c r="AZ38" s="175" t="str">
        <f t="shared" si="15"/>
        <v>Tercapai</v>
      </c>
      <c r="BA38" s="174">
        <v>13.0</v>
      </c>
      <c r="BB38" s="176">
        <v>298.0</v>
      </c>
      <c r="BC38" s="175" t="str">
        <f t="shared" si="16"/>
        <v>Tidak Tercapai</v>
      </c>
      <c r="BD38" s="174">
        <v>0.0</v>
      </c>
      <c r="BE38" s="174">
        <v>2896.0</v>
      </c>
      <c r="BF38" s="175" t="str">
        <f t="shared" si="17"/>
        <v>Tercapai</v>
      </c>
      <c r="BG38" s="167">
        <v>31.0</v>
      </c>
      <c r="BH38" s="174">
        <v>3332.0</v>
      </c>
      <c r="BI38" s="175" t="str">
        <f t="shared" si="18"/>
        <v>Tercapai</v>
      </c>
      <c r="BJ38" s="174">
        <v>17.0</v>
      </c>
      <c r="BK38" s="174">
        <v>2807.0</v>
      </c>
      <c r="BL38" s="175" t="str">
        <f t="shared" si="19"/>
        <v>Tercapai</v>
      </c>
      <c r="BM38" s="174">
        <v>30.0</v>
      </c>
      <c r="BN38" s="174">
        <v>2390.0</v>
      </c>
      <c r="BO38" s="175" t="str">
        <f t="shared" si="20"/>
        <v>Tercapai</v>
      </c>
      <c r="BP38" s="174">
        <v>19.0</v>
      </c>
      <c r="BQ38" s="174">
        <v>1684.0</v>
      </c>
      <c r="BR38" s="175" t="str">
        <f t="shared" si="21"/>
        <v>Tercapai</v>
      </c>
      <c r="BS38" s="174">
        <v>19.0</v>
      </c>
      <c r="BT38" s="174">
        <v>2774.0</v>
      </c>
      <c r="BU38" s="175" t="str">
        <f t="shared" si="22"/>
        <v>Tercapai</v>
      </c>
      <c r="BV38" s="177">
        <v>42.612</v>
      </c>
      <c r="BW38" s="174">
        <v>44.0</v>
      </c>
      <c r="BX38" s="175" t="str">
        <f t="shared" si="23"/>
        <v>Tidak Tercapai</v>
      </c>
      <c r="BY38" s="174">
        <v>3.0</v>
      </c>
      <c r="BZ38" s="174">
        <v>1732.0</v>
      </c>
      <c r="CA38" s="175" t="str">
        <f t="shared" si="24"/>
        <v>Tercapai</v>
      </c>
      <c r="CB38" s="174">
        <v>868.0</v>
      </c>
      <c r="CC38" s="174">
        <v>4313.0</v>
      </c>
      <c r="CD38" s="175" t="str">
        <f t="shared" si="25"/>
        <v>Tercapai</v>
      </c>
      <c r="CE38" s="174">
        <v>33.0</v>
      </c>
      <c r="CF38" s="174">
        <v>2591.0</v>
      </c>
      <c r="CG38" s="175" t="str">
        <f t="shared" si="26"/>
        <v>Tercapai</v>
      </c>
      <c r="CH38" s="174">
        <v>13.0</v>
      </c>
      <c r="CI38" s="174">
        <v>516.0</v>
      </c>
      <c r="CJ38" s="175" t="str">
        <f t="shared" si="27"/>
        <v>Tidak Tercapai</v>
      </c>
      <c r="CK38" s="174">
        <v>36.0</v>
      </c>
      <c r="CL38" s="174">
        <v>1111.0</v>
      </c>
      <c r="CM38" s="175" t="str">
        <f t="shared" si="28"/>
        <v>Tidak Tercapai</v>
      </c>
      <c r="CN38" s="174">
        <v>14.0</v>
      </c>
      <c r="CO38" s="174">
        <v>104.0</v>
      </c>
      <c r="CP38" s="175" t="str">
        <f t="shared" si="29"/>
        <v>Tidak Tercapai</v>
      </c>
      <c r="CQ38" s="174">
        <v>0.0</v>
      </c>
      <c r="CR38" s="174">
        <v>100.0</v>
      </c>
      <c r="CS38" s="175" t="str">
        <f t="shared" si="30"/>
        <v>Tidak Tercapai</v>
      </c>
      <c r="CT38" s="174">
        <v>0.0</v>
      </c>
      <c r="CU38" s="174">
        <v>1228.0</v>
      </c>
      <c r="CV38" s="175" t="str">
        <f t="shared" si="31"/>
        <v>Tercapai</v>
      </c>
      <c r="CW38" s="174">
        <v>9.0</v>
      </c>
      <c r="CX38" s="174">
        <v>6224.0</v>
      </c>
      <c r="CY38" s="175" t="str">
        <f t="shared" si="32"/>
        <v>Tercapai</v>
      </c>
      <c r="CZ38" s="174">
        <v>105.0</v>
      </c>
      <c r="DA38" s="174">
        <v>1878.0</v>
      </c>
      <c r="DB38" s="175" t="str">
        <f t="shared" si="33"/>
        <v>Tercapai</v>
      </c>
      <c r="DC38" s="174">
        <v>43.0</v>
      </c>
      <c r="DD38" s="174">
        <v>2302.0</v>
      </c>
      <c r="DE38" s="175" t="str">
        <f t="shared" si="34"/>
        <v>Tercapai</v>
      </c>
      <c r="DF38" s="174">
        <v>70.0</v>
      </c>
      <c r="DG38" s="174">
        <v>2007.0</v>
      </c>
      <c r="DH38" s="175" t="str">
        <f t="shared" si="35"/>
        <v>Tercapai</v>
      </c>
      <c r="DI38" s="174">
        <v>42.0</v>
      </c>
      <c r="DJ38" s="51"/>
      <c r="DK38" s="51"/>
      <c r="DL38" s="51"/>
      <c r="DM38" s="51"/>
      <c r="DN38" s="51"/>
      <c r="DO38" s="51"/>
      <c r="DP38" s="51"/>
    </row>
    <row r="39" ht="15.75" customHeight="1">
      <c r="A39" s="165">
        <v>37.0</v>
      </c>
      <c r="B39" s="166" t="s">
        <v>567</v>
      </c>
      <c r="C39" s="165" t="s">
        <v>551</v>
      </c>
      <c r="D39" s="165">
        <v>103494.0</v>
      </c>
      <c r="E39" s="165">
        <v>1102.0</v>
      </c>
      <c r="F39" s="181">
        <v>45816.0</v>
      </c>
      <c r="G39" s="168" t="s">
        <v>527</v>
      </c>
      <c r="H39" s="181">
        <v>15372.0</v>
      </c>
      <c r="I39" s="181">
        <v>248.0</v>
      </c>
      <c r="J39" s="168" t="str">
        <f t="shared" si="1"/>
        <v>Tidak Tercapai</v>
      </c>
      <c r="K39" s="181">
        <v>0.0</v>
      </c>
      <c r="L39" s="181">
        <v>0.0</v>
      </c>
      <c r="M39" s="168" t="str">
        <f t="shared" si="2"/>
        <v>Tidak Tercapai</v>
      </c>
      <c r="N39" s="181">
        <v>0.0</v>
      </c>
      <c r="O39" s="165">
        <v>897.0</v>
      </c>
      <c r="P39" s="168" t="str">
        <f t="shared" si="3"/>
        <v>Tidak Tercapai</v>
      </c>
      <c r="Q39" s="169">
        <v>43.0</v>
      </c>
      <c r="R39" s="182">
        <v>871.0</v>
      </c>
      <c r="S39" s="170" t="str">
        <f t="shared" si="4"/>
        <v>Tidak Tercapai</v>
      </c>
      <c r="T39" s="169">
        <v>43.0</v>
      </c>
      <c r="U39" s="171">
        <v>773.0</v>
      </c>
      <c r="V39" s="170" t="str">
        <f t="shared" si="5"/>
        <v>Tidak Tercapai</v>
      </c>
      <c r="W39" s="172">
        <v>17.0</v>
      </c>
      <c r="X39" s="182">
        <v>871.0</v>
      </c>
      <c r="Y39" s="173" t="str">
        <f t="shared" si="6"/>
        <v>Tidak Tercapai</v>
      </c>
      <c r="Z39" s="172">
        <v>12.0</v>
      </c>
      <c r="AA39" s="174">
        <v>1376.0</v>
      </c>
      <c r="AB39" s="175" t="str">
        <f t="shared" si="7"/>
        <v>Tercapai</v>
      </c>
      <c r="AC39" s="174">
        <v>16.0</v>
      </c>
      <c r="AD39" s="179">
        <v>725.0</v>
      </c>
      <c r="AE39" s="175" t="str">
        <f t="shared" si="8"/>
        <v>Tidak Tercapai</v>
      </c>
      <c r="AF39" s="174">
        <v>0.0</v>
      </c>
      <c r="AG39" s="174">
        <v>0.0</v>
      </c>
      <c r="AH39" s="175" t="str">
        <f t="shared" si="9"/>
        <v>Tidak Tercapai</v>
      </c>
      <c r="AI39" s="174">
        <v>0.0</v>
      </c>
      <c r="AJ39" s="179">
        <v>1412.0</v>
      </c>
      <c r="AK39" s="175" t="str">
        <f t="shared" si="10"/>
        <v>Tercapai</v>
      </c>
      <c r="AL39" s="179">
        <v>9.0</v>
      </c>
      <c r="AM39" s="179">
        <v>1271.0</v>
      </c>
      <c r="AN39" s="175" t="str">
        <f t="shared" si="11"/>
        <v>Tercapai</v>
      </c>
      <c r="AO39" s="179">
        <v>13.0</v>
      </c>
      <c r="AP39" s="174">
        <v>1419.0</v>
      </c>
      <c r="AQ39" s="175" t="str">
        <f t="shared" si="12"/>
        <v>Tercapai</v>
      </c>
      <c r="AR39" s="174">
        <v>4.0</v>
      </c>
      <c r="AS39" s="174">
        <v>1462.0</v>
      </c>
      <c r="AT39" s="175" t="str">
        <f t="shared" si="13"/>
        <v>Tercapai</v>
      </c>
      <c r="AU39" s="174">
        <v>13.0</v>
      </c>
      <c r="AV39" s="167">
        <v>2185.0</v>
      </c>
      <c r="AW39" s="175" t="str">
        <f t="shared" si="14"/>
        <v>Tercapai</v>
      </c>
      <c r="AX39" s="174">
        <v>19.0</v>
      </c>
      <c r="AY39" s="174">
        <v>761.0</v>
      </c>
      <c r="AZ39" s="175" t="str">
        <f t="shared" si="15"/>
        <v>Tidak Tercapai</v>
      </c>
      <c r="BA39" s="174">
        <v>2.0</v>
      </c>
      <c r="BB39" s="178">
        <v>21.0</v>
      </c>
      <c r="BC39" s="175" t="str">
        <f t="shared" si="16"/>
        <v>Tidak Tercapai</v>
      </c>
      <c r="BD39" s="174">
        <v>0.0</v>
      </c>
      <c r="BE39" s="179">
        <v>1228.0</v>
      </c>
      <c r="BF39" s="175" t="str">
        <f t="shared" si="17"/>
        <v>Tercapai</v>
      </c>
      <c r="BG39" s="167">
        <v>11.0</v>
      </c>
      <c r="BH39" s="179">
        <v>1282.0</v>
      </c>
      <c r="BI39" s="175" t="str">
        <f t="shared" si="18"/>
        <v>Tercapai</v>
      </c>
      <c r="BJ39" s="179">
        <v>3.0</v>
      </c>
      <c r="BK39" s="179">
        <v>1592.0</v>
      </c>
      <c r="BL39" s="175" t="str">
        <f t="shared" si="19"/>
        <v>Tercapai</v>
      </c>
      <c r="BM39" s="179">
        <v>15.0</v>
      </c>
      <c r="BN39" s="179">
        <v>1795.0</v>
      </c>
      <c r="BO39" s="175" t="str">
        <f t="shared" si="20"/>
        <v>Tercapai</v>
      </c>
      <c r="BP39" s="179">
        <v>30.0</v>
      </c>
      <c r="BQ39" s="179">
        <v>1803.0</v>
      </c>
      <c r="BR39" s="175" t="str">
        <f t="shared" si="21"/>
        <v>Tercapai</v>
      </c>
      <c r="BS39" s="179">
        <v>8.0</v>
      </c>
      <c r="BT39" s="179">
        <v>3615.0</v>
      </c>
      <c r="BU39" s="175" t="str">
        <f t="shared" si="22"/>
        <v>Tercapai</v>
      </c>
      <c r="BV39" s="180">
        <v>15.649</v>
      </c>
      <c r="BW39" s="179">
        <v>781.0</v>
      </c>
      <c r="BX39" s="175" t="str">
        <f t="shared" si="23"/>
        <v>Tidak Tercapai</v>
      </c>
      <c r="BY39" s="179">
        <v>2.0</v>
      </c>
      <c r="BZ39" s="179">
        <v>1260.0</v>
      </c>
      <c r="CA39" s="175" t="str">
        <f t="shared" si="24"/>
        <v>Tercapai</v>
      </c>
      <c r="CB39" s="179">
        <v>901.0</v>
      </c>
      <c r="CC39" s="179">
        <v>3568.0</v>
      </c>
      <c r="CD39" s="175" t="str">
        <f t="shared" si="25"/>
        <v>Tercapai</v>
      </c>
      <c r="CE39" s="179">
        <v>29.0</v>
      </c>
      <c r="CF39" s="179">
        <v>1424.0</v>
      </c>
      <c r="CG39" s="175" t="str">
        <f t="shared" si="26"/>
        <v>Tercapai</v>
      </c>
      <c r="CH39" s="179">
        <v>17.0</v>
      </c>
      <c r="CI39" s="179">
        <v>2587.0</v>
      </c>
      <c r="CJ39" s="175" t="str">
        <f t="shared" si="27"/>
        <v>Tercapai</v>
      </c>
      <c r="CK39" s="179">
        <v>34.0</v>
      </c>
      <c r="CL39" s="179">
        <v>441.0</v>
      </c>
      <c r="CM39" s="175" t="str">
        <f t="shared" si="28"/>
        <v>Tidak Tercapai</v>
      </c>
      <c r="CN39" s="179">
        <v>13.0</v>
      </c>
      <c r="CO39" s="179">
        <v>876.0</v>
      </c>
      <c r="CP39" s="175" t="str">
        <f t="shared" si="29"/>
        <v>Tidak Tercapai</v>
      </c>
      <c r="CQ39" s="179">
        <v>4.0</v>
      </c>
      <c r="CR39" s="179">
        <v>109.0</v>
      </c>
      <c r="CS39" s="175" t="str">
        <f t="shared" si="30"/>
        <v>Tidak Tercapai</v>
      </c>
      <c r="CT39" s="179">
        <v>5.0</v>
      </c>
      <c r="CU39" s="179">
        <v>48.0</v>
      </c>
      <c r="CV39" s="175" t="str">
        <f t="shared" si="31"/>
        <v>Tidak Tercapai</v>
      </c>
      <c r="CW39" s="179">
        <v>0.0</v>
      </c>
      <c r="CX39" s="179">
        <v>7576.0</v>
      </c>
      <c r="CY39" s="175" t="str">
        <f t="shared" si="32"/>
        <v>Tercapai</v>
      </c>
      <c r="CZ39" s="179">
        <v>72.0</v>
      </c>
      <c r="DA39" s="179">
        <v>2218.0</v>
      </c>
      <c r="DB39" s="175" t="str">
        <f t="shared" si="33"/>
        <v>Tercapai</v>
      </c>
      <c r="DC39" s="179">
        <v>38.0</v>
      </c>
      <c r="DD39" s="179">
        <v>2099.0</v>
      </c>
      <c r="DE39" s="175" t="str">
        <f t="shared" si="34"/>
        <v>Tercapai</v>
      </c>
      <c r="DF39" s="179">
        <v>25.0</v>
      </c>
      <c r="DG39" s="179">
        <v>3720.0</v>
      </c>
      <c r="DH39" s="175" t="str">
        <f t="shared" si="35"/>
        <v>Tercapai</v>
      </c>
      <c r="DI39" s="179">
        <v>14.0</v>
      </c>
      <c r="DJ39" s="51"/>
      <c r="DK39" s="51"/>
      <c r="DL39" s="51"/>
      <c r="DM39" s="51"/>
      <c r="DN39" s="51"/>
      <c r="DO39" s="51"/>
      <c r="DP39" s="51"/>
    </row>
    <row r="40" ht="15.75" customHeight="1">
      <c r="A40" s="165">
        <v>38.0</v>
      </c>
      <c r="B40" s="166" t="s">
        <v>568</v>
      </c>
      <c r="C40" s="165" t="s">
        <v>551</v>
      </c>
      <c r="D40" s="165">
        <v>93920.0</v>
      </c>
      <c r="E40" s="165">
        <v>1099.0</v>
      </c>
      <c r="F40" s="181">
        <v>77377.0</v>
      </c>
      <c r="G40" s="168" t="s">
        <v>527</v>
      </c>
      <c r="H40" s="181">
        <v>57501.0</v>
      </c>
      <c r="I40" s="181">
        <v>427.0</v>
      </c>
      <c r="J40" s="168" t="str">
        <f t="shared" si="1"/>
        <v>Tidak Tercapai</v>
      </c>
      <c r="K40" s="181">
        <v>34.0</v>
      </c>
      <c r="L40" s="181">
        <v>0.0</v>
      </c>
      <c r="M40" s="168" t="str">
        <f t="shared" si="2"/>
        <v>Tidak Tercapai</v>
      </c>
      <c r="N40" s="181">
        <v>0.0</v>
      </c>
      <c r="O40" s="165">
        <v>1084.0</v>
      </c>
      <c r="P40" s="168" t="str">
        <f t="shared" si="3"/>
        <v>Tidak Tercapai</v>
      </c>
      <c r="Q40" s="169">
        <v>131.0</v>
      </c>
      <c r="R40" s="182">
        <v>1932.0</v>
      </c>
      <c r="S40" s="170" t="str">
        <f t="shared" si="4"/>
        <v>Tercapai</v>
      </c>
      <c r="T40" s="169">
        <v>67.0</v>
      </c>
      <c r="U40" s="171">
        <v>1419.0</v>
      </c>
      <c r="V40" s="170" t="str">
        <f t="shared" si="5"/>
        <v>Tidak Tercapai</v>
      </c>
      <c r="W40" s="172">
        <v>167.0</v>
      </c>
      <c r="X40" s="182">
        <v>1932.0</v>
      </c>
      <c r="Y40" s="173" t="str">
        <f t="shared" si="6"/>
        <v>Tercapai</v>
      </c>
      <c r="Z40" s="172">
        <v>281.0</v>
      </c>
      <c r="AA40" s="174">
        <v>1949.0</v>
      </c>
      <c r="AB40" s="175" t="str">
        <f t="shared" si="7"/>
        <v>Tercapai</v>
      </c>
      <c r="AC40" s="174">
        <v>113.0</v>
      </c>
      <c r="AD40" s="179">
        <v>496.0</v>
      </c>
      <c r="AE40" s="175" t="str">
        <f t="shared" si="8"/>
        <v>Tidak Tercapai</v>
      </c>
      <c r="AF40" s="174">
        <v>3.0</v>
      </c>
      <c r="AG40" s="174">
        <v>484.0</v>
      </c>
      <c r="AH40" s="175" t="str">
        <f t="shared" si="9"/>
        <v>Tidak Tercapai</v>
      </c>
      <c r="AI40" s="174">
        <v>3.0</v>
      </c>
      <c r="AJ40" s="179">
        <v>2018.0</v>
      </c>
      <c r="AK40" s="175" t="str">
        <f t="shared" si="10"/>
        <v>Tercapai</v>
      </c>
      <c r="AL40" s="179">
        <v>127.0</v>
      </c>
      <c r="AM40" s="179">
        <v>1640.0</v>
      </c>
      <c r="AN40" s="175" t="str">
        <f t="shared" si="11"/>
        <v>Tercapai</v>
      </c>
      <c r="AO40" s="179">
        <v>84.0</v>
      </c>
      <c r="AP40" s="174">
        <v>1992.0</v>
      </c>
      <c r="AQ40" s="175" t="str">
        <f t="shared" si="12"/>
        <v>Tercapai</v>
      </c>
      <c r="AR40" s="174">
        <v>38.0</v>
      </c>
      <c r="AS40" s="174">
        <v>1360.0</v>
      </c>
      <c r="AT40" s="175" t="str">
        <f t="shared" si="13"/>
        <v>Tercapai</v>
      </c>
      <c r="AU40" s="174">
        <v>15.0</v>
      </c>
      <c r="AV40" s="167">
        <v>1423.0</v>
      </c>
      <c r="AW40" s="175" t="str">
        <f t="shared" si="14"/>
        <v>Tercapai</v>
      </c>
      <c r="AX40" s="174">
        <v>238.0</v>
      </c>
      <c r="AY40" s="174">
        <v>195.0</v>
      </c>
      <c r="AZ40" s="175" t="str">
        <f t="shared" si="15"/>
        <v>Tidak Tercapai</v>
      </c>
      <c r="BA40" s="174">
        <v>5.0</v>
      </c>
      <c r="BB40" s="178">
        <v>0.0</v>
      </c>
      <c r="BC40" s="175" t="str">
        <f t="shared" si="16"/>
        <v>Tidak Tercapai</v>
      </c>
      <c r="BD40" s="174">
        <v>4.0</v>
      </c>
      <c r="BE40" s="179">
        <v>1980.0</v>
      </c>
      <c r="BF40" s="175" t="str">
        <f t="shared" si="17"/>
        <v>Tercapai</v>
      </c>
      <c r="BG40" s="167">
        <v>60.0</v>
      </c>
      <c r="BH40" s="179">
        <v>1802.0</v>
      </c>
      <c r="BI40" s="175" t="str">
        <f t="shared" si="18"/>
        <v>Tercapai</v>
      </c>
      <c r="BJ40" s="179">
        <v>29.0</v>
      </c>
      <c r="BK40" s="179">
        <v>2019.0</v>
      </c>
      <c r="BL40" s="175" t="str">
        <f t="shared" si="19"/>
        <v>Tercapai</v>
      </c>
      <c r="BM40" s="179">
        <v>76.0</v>
      </c>
      <c r="BN40" s="179">
        <v>1671.0</v>
      </c>
      <c r="BO40" s="175" t="str">
        <f t="shared" si="20"/>
        <v>Tercapai</v>
      </c>
      <c r="BP40" s="179">
        <v>44.0</v>
      </c>
      <c r="BQ40" s="179">
        <v>1227.0</v>
      </c>
      <c r="BR40" s="175" t="str">
        <f t="shared" si="21"/>
        <v>Tercapai</v>
      </c>
      <c r="BS40" s="179">
        <v>23.0</v>
      </c>
      <c r="BT40" s="179">
        <v>2264.0</v>
      </c>
      <c r="BU40" s="175" t="str">
        <f t="shared" si="22"/>
        <v>Tercapai</v>
      </c>
      <c r="BV40" s="180">
        <v>58.434</v>
      </c>
      <c r="BW40" s="179">
        <v>144.0</v>
      </c>
      <c r="BX40" s="175" t="str">
        <f t="shared" si="23"/>
        <v>Tidak Tercapai</v>
      </c>
      <c r="BY40" s="179">
        <v>0.0</v>
      </c>
      <c r="BZ40" s="179">
        <v>1750.0</v>
      </c>
      <c r="CA40" s="175" t="str">
        <f t="shared" si="24"/>
        <v>Tercapai</v>
      </c>
      <c r="CB40" s="179">
        <v>6263.0</v>
      </c>
      <c r="CC40" s="179">
        <v>2450.0</v>
      </c>
      <c r="CD40" s="175" t="str">
        <f t="shared" si="25"/>
        <v>Tercapai</v>
      </c>
      <c r="CE40" s="179">
        <v>92.0</v>
      </c>
      <c r="CF40" s="179">
        <v>1427.0</v>
      </c>
      <c r="CG40" s="175" t="str">
        <f t="shared" si="26"/>
        <v>Tercapai</v>
      </c>
      <c r="CH40" s="179">
        <v>52.0</v>
      </c>
      <c r="CI40" s="179">
        <v>309.0</v>
      </c>
      <c r="CJ40" s="175" t="str">
        <f t="shared" si="27"/>
        <v>Tidak Tercapai</v>
      </c>
      <c r="CK40" s="179">
        <v>101.0</v>
      </c>
      <c r="CL40" s="179">
        <v>785.0</v>
      </c>
      <c r="CM40" s="175" t="str">
        <f t="shared" si="28"/>
        <v>Tidak Tercapai</v>
      </c>
      <c r="CN40" s="179">
        <v>13.0</v>
      </c>
      <c r="CO40" s="179">
        <v>306.0</v>
      </c>
      <c r="CP40" s="175" t="str">
        <f t="shared" si="29"/>
        <v>Tidak Tercapai</v>
      </c>
      <c r="CQ40" s="179">
        <v>208.0</v>
      </c>
      <c r="CR40" s="179">
        <v>3.0</v>
      </c>
      <c r="CS40" s="175" t="str">
        <f t="shared" si="30"/>
        <v>Tidak Tercapai</v>
      </c>
      <c r="CT40" s="179">
        <v>35.0</v>
      </c>
      <c r="CU40" s="179">
        <v>114.0</v>
      </c>
      <c r="CV40" s="175" t="str">
        <f t="shared" si="31"/>
        <v>Tidak Tercapai</v>
      </c>
      <c r="CW40" s="179">
        <v>3.0</v>
      </c>
      <c r="CX40" s="179">
        <v>2913.0</v>
      </c>
      <c r="CY40" s="175" t="str">
        <f t="shared" si="32"/>
        <v>Tercapai</v>
      </c>
      <c r="CZ40" s="179">
        <v>490.0</v>
      </c>
      <c r="DA40" s="179">
        <v>1512.0</v>
      </c>
      <c r="DB40" s="175" t="str">
        <f t="shared" si="33"/>
        <v>Tercapai</v>
      </c>
      <c r="DC40" s="179">
        <v>210.0</v>
      </c>
      <c r="DD40" s="179">
        <v>1116.0</v>
      </c>
      <c r="DE40" s="175" t="str">
        <f t="shared" si="34"/>
        <v>Tercapai</v>
      </c>
      <c r="DF40" s="179">
        <v>104.0</v>
      </c>
      <c r="DG40" s="179">
        <v>814.0</v>
      </c>
      <c r="DH40" s="175" t="str">
        <f t="shared" si="35"/>
        <v>Tidak Tercapai</v>
      </c>
      <c r="DI40" s="179">
        <v>257.0</v>
      </c>
      <c r="DJ40" s="51"/>
      <c r="DK40" s="51"/>
      <c r="DL40" s="51"/>
      <c r="DM40" s="51"/>
      <c r="DN40" s="51"/>
      <c r="DO40" s="51"/>
      <c r="DP40" s="51"/>
    </row>
    <row r="41" ht="15.75" customHeight="1">
      <c r="A41" s="165">
        <v>39.0</v>
      </c>
      <c r="B41" s="166" t="s">
        <v>569</v>
      </c>
      <c r="C41" s="165" t="s">
        <v>536</v>
      </c>
      <c r="D41" s="165">
        <v>86331.0</v>
      </c>
      <c r="E41" s="165">
        <v>1019.0</v>
      </c>
      <c r="F41" s="181">
        <v>93862.0</v>
      </c>
      <c r="G41" s="168" t="s">
        <v>527</v>
      </c>
      <c r="H41" s="181">
        <v>67141.0</v>
      </c>
      <c r="I41" s="181">
        <v>1073.0</v>
      </c>
      <c r="J41" s="168" t="str">
        <f t="shared" si="1"/>
        <v>Tercapai</v>
      </c>
      <c r="K41" s="181">
        <v>61.0</v>
      </c>
      <c r="L41" s="181">
        <v>4.0</v>
      </c>
      <c r="M41" s="168" t="str">
        <f t="shared" si="2"/>
        <v>Tidak Tercapai</v>
      </c>
      <c r="N41" s="181">
        <v>0.0</v>
      </c>
      <c r="O41" s="165">
        <v>1240.0</v>
      </c>
      <c r="P41" s="168" t="str">
        <f t="shared" si="3"/>
        <v>Tercapai</v>
      </c>
      <c r="Q41" s="169">
        <v>4.0</v>
      </c>
      <c r="R41" s="165">
        <v>1685.0</v>
      </c>
      <c r="S41" s="170" t="str">
        <f t="shared" si="4"/>
        <v>Tercapai</v>
      </c>
      <c r="T41" s="169">
        <v>24.0</v>
      </c>
      <c r="U41" s="171">
        <v>2063.0</v>
      </c>
      <c r="V41" s="170" t="str">
        <f t="shared" si="5"/>
        <v>Tercapai</v>
      </c>
      <c r="W41" s="172">
        <v>6.0</v>
      </c>
      <c r="X41" s="182">
        <v>2075.0</v>
      </c>
      <c r="Y41" s="173" t="str">
        <f t="shared" si="6"/>
        <v>Tercapai</v>
      </c>
      <c r="Z41" s="172">
        <v>21.0</v>
      </c>
      <c r="AA41" s="174">
        <v>2447.0</v>
      </c>
      <c r="AB41" s="175" t="str">
        <f t="shared" si="7"/>
        <v>Tercapai</v>
      </c>
      <c r="AC41" s="174">
        <v>27.0</v>
      </c>
      <c r="AD41" s="179">
        <v>226.0</v>
      </c>
      <c r="AE41" s="175" t="str">
        <f t="shared" si="8"/>
        <v>Tidak Tercapai</v>
      </c>
      <c r="AF41" s="174">
        <v>0.0</v>
      </c>
      <c r="AG41" s="174">
        <v>0.0</v>
      </c>
      <c r="AH41" s="175" t="str">
        <f t="shared" si="9"/>
        <v>Tidak Tercapai</v>
      </c>
      <c r="AI41" s="174">
        <v>0.0</v>
      </c>
      <c r="AJ41" s="179">
        <v>2518.0</v>
      </c>
      <c r="AK41" s="175" t="str">
        <f t="shared" si="10"/>
        <v>Tercapai</v>
      </c>
      <c r="AL41" s="179">
        <v>13.0</v>
      </c>
      <c r="AM41" s="179">
        <v>2762.0</v>
      </c>
      <c r="AN41" s="175" t="str">
        <f t="shared" si="11"/>
        <v>Tercapai</v>
      </c>
      <c r="AO41" s="179">
        <v>22.0</v>
      </c>
      <c r="AP41" s="174">
        <v>3268.0</v>
      </c>
      <c r="AQ41" s="175" t="str">
        <f t="shared" si="12"/>
        <v>Tercapai</v>
      </c>
      <c r="AR41" s="174">
        <v>19.0</v>
      </c>
      <c r="AS41" s="174">
        <v>3360.0</v>
      </c>
      <c r="AT41" s="175" t="str">
        <f t="shared" si="13"/>
        <v>Tercapai</v>
      </c>
      <c r="AU41" s="174">
        <v>38.0</v>
      </c>
      <c r="AV41" s="167">
        <v>3318.0</v>
      </c>
      <c r="AW41" s="175" t="str">
        <f t="shared" si="14"/>
        <v>Tercapai</v>
      </c>
      <c r="AX41" s="174">
        <v>10.0</v>
      </c>
      <c r="AY41" s="174">
        <v>404.0</v>
      </c>
      <c r="AZ41" s="175" t="str">
        <f t="shared" si="15"/>
        <v>Tidak Tercapai</v>
      </c>
      <c r="BA41" s="174">
        <v>1.0</v>
      </c>
      <c r="BB41" s="178">
        <v>0.0</v>
      </c>
      <c r="BC41" s="175" t="str">
        <f t="shared" si="16"/>
        <v>Tidak Tercapai</v>
      </c>
      <c r="BD41" s="174">
        <v>0.0</v>
      </c>
      <c r="BE41" s="179">
        <v>2330.0</v>
      </c>
      <c r="BF41" s="175" t="str">
        <f t="shared" si="17"/>
        <v>Tercapai</v>
      </c>
      <c r="BG41" s="167">
        <v>9.0</v>
      </c>
      <c r="BH41" s="179">
        <v>2504.0</v>
      </c>
      <c r="BI41" s="175" t="str">
        <f t="shared" si="18"/>
        <v>Tercapai</v>
      </c>
      <c r="BJ41" s="179">
        <v>10.0</v>
      </c>
      <c r="BK41" s="179">
        <v>2341.0</v>
      </c>
      <c r="BL41" s="175" t="str">
        <f t="shared" si="19"/>
        <v>Tercapai</v>
      </c>
      <c r="BM41" s="179">
        <v>7.0</v>
      </c>
      <c r="BN41" s="179">
        <v>2063.0</v>
      </c>
      <c r="BO41" s="175" t="str">
        <f t="shared" si="20"/>
        <v>Tercapai</v>
      </c>
      <c r="BP41" s="179">
        <v>43.0</v>
      </c>
      <c r="BQ41" s="179">
        <v>1463.0</v>
      </c>
      <c r="BR41" s="175" t="str">
        <f t="shared" si="21"/>
        <v>Tercapai</v>
      </c>
      <c r="BS41" s="179">
        <v>6.0</v>
      </c>
      <c r="BT41" s="179">
        <v>1685.0</v>
      </c>
      <c r="BU41" s="175" t="str">
        <f t="shared" si="22"/>
        <v>Tercapai</v>
      </c>
      <c r="BV41" s="180">
        <v>67.465</v>
      </c>
      <c r="BW41" s="179">
        <v>13.0</v>
      </c>
      <c r="BX41" s="175" t="str">
        <f t="shared" si="23"/>
        <v>Tidak Tercapai</v>
      </c>
      <c r="BY41" s="179">
        <v>0.0</v>
      </c>
      <c r="BZ41" s="179">
        <v>1067.0</v>
      </c>
      <c r="CA41" s="175" t="str">
        <f t="shared" si="24"/>
        <v>Tercapai</v>
      </c>
      <c r="CB41" s="179">
        <v>6357.0</v>
      </c>
      <c r="CC41" s="179">
        <v>1507.0</v>
      </c>
      <c r="CD41" s="175" t="str">
        <f t="shared" si="25"/>
        <v>Tercapai</v>
      </c>
      <c r="CE41" s="179">
        <v>49.0</v>
      </c>
      <c r="CF41" s="179">
        <v>1324.0</v>
      </c>
      <c r="CG41" s="175" t="str">
        <f t="shared" si="26"/>
        <v>Tercapai</v>
      </c>
      <c r="CH41" s="179">
        <v>15.0</v>
      </c>
      <c r="CI41" s="179">
        <v>1322.0</v>
      </c>
      <c r="CJ41" s="175" t="str">
        <f t="shared" si="27"/>
        <v>Tercapai</v>
      </c>
      <c r="CK41" s="179">
        <v>2.0</v>
      </c>
      <c r="CL41" s="179">
        <v>503.0</v>
      </c>
      <c r="CM41" s="175" t="str">
        <f t="shared" si="28"/>
        <v>Tidak Tercapai</v>
      </c>
      <c r="CN41" s="179">
        <v>11.0</v>
      </c>
      <c r="CO41" s="179">
        <v>229.0</v>
      </c>
      <c r="CP41" s="175" t="str">
        <f t="shared" si="29"/>
        <v>Tidak Tercapai</v>
      </c>
      <c r="CQ41" s="179">
        <v>7.0</v>
      </c>
      <c r="CR41" s="179">
        <v>1.0</v>
      </c>
      <c r="CS41" s="175" t="str">
        <f t="shared" si="30"/>
        <v>Tidak Tercapai</v>
      </c>
      <c r="CT41" s="179">
        <v>2.0</v>
      </c>
      <c r="CU41" s="179">
        <v>996.0</v>
      </c>
      <c r="CV41" s="175" t="str">
        <f t="shared" si="31"/>
        <v>Tidak Tercapai</v>
      </c>
      <c r="CW41" s="179">
        <v>6.0</v>
      </c>
      <c r="CX41" s="179">
        <v>6344.0</v>
      </c>
      <c r="CY41" s="175" t="str">
        <f t="shared" si="32"/>
        <v>Tercapai</v>
      </c>
      <c r="CZ41" s="179">
        <v>61.0</v>
      </c>
      <c r="DA41" s="179">
        <v>2359.0</v>
      </c>
      <c r="DB41" s="175" t="str">
        <f t="shared" si="33"/>
        <v>Tercapai</v>
      </c>
      <c r="DC41" s="179">
        <v>35.0</v>
      </c>
      <c r="DD41" s="179">
        <v>2233.0</v>
      </c>
      <c r="DE41" s="175" t="str">
        <f t="shared" si="34"/>
        <v>Tercapai</v>
      </c>
      <c r="DF41" s="179">
        <v>18.0</v>
      </c>
      <c r="DG41" s="179">
        <v>1812.0</v>
      </c>
      <c r="DH41" s="175" t="str">
        <f t="shared" si="35"/>
        <v>Tercapai</v>
      </c>
      <c r="DI41" s="179">
        <v>22.0</v>
      </c>
      <c r="DJ41" s="51"/>
      <c r="DK41" s="51"/>
      <c r="DL41" s="51"/>
      <c r="DM41" s="51"/>
      <c r="DN41" s="51"/>
      <c r="DO41" s="51"/>
      <c r="DP41" s="51"/>
    </row>
    <row r="42" ht="15.75" customHeight="1">
      <c r="A42" s="165">
        <v>40.0</v>
      </c>
      <c r="B42" s="166" t="s">
        <v>570</v>
      </c>
      <c r="C42" s="165" t="s">
        <v>551</v>
      </c>
      <c r="D42" s="165">
        <v>74156.0</v>
      </c>
      <c r="E42" s="165">
        <v>893.0</v>
      </c>
      <c r="F42" s="167">
        <v>23538.0</v>
      </c>
      <c r="G42" s="168" t="s">
        <v>527</v>
      </c>
      <c r="H42" s="167">
        <v>18224.0</v>
      </c>
      <c r="I42" s="167">
        <v>189.0</v>
      </c>
      <c r="J42" s="168" t="str">
        <f t="shared" si="1"/>
        <v>Tidak Tercapai</v>
      </c>
      <c r="K42" s="167">
        <v>0.0</v>
      </c>
      <c r="L42" s="167">
        <v>0.0</v>
      </c>
      <c r="M42" s="168" t="str">
        <f t="shared" si="2"/>
        <v>Tidak Tercapai</v>
      </c>
      <c r="N42" s="167">
        <v>0.0</v>
      </c>
      <c r="O42" s="165">
        <v>567.0</v>
      </c>
      <c r="P42" s="168" t="str">
        <f t="shared" si="3"/>
        <v>Tidak Tercapai</v>
      </c>
      <c r="Q42" s="169">
        <v>2.0</v>
      </c>
      <c r="R42" s="172">
        <v>683.0</v>
      </c>
      <c r="S42" s="170" t="str">
        <f t="shared" si="4"/>
        <v>Tidak Tercapai</v>
      </c>
      <c r="T42" s="169">
        <v>0.0</v>
      </c>
      <c r="U42" s="171">
        <v>675.0</v>
      </c>
      <c r="V42" s="170" t="str">
        <f t="shared" si="5"/>
        <v>Tidak Tercapai</v>
      </c>
      <c r="W42" s="172">
        <v>13.0</v>
      </c>
      <c r="X42" s="172">
        <v>683.0</v>
      </c>
      <c r="Y42" s="173" t="str">
        <f t="shared" si="6"/>
        <v>Tidak Tercapai</v>
      </c>
      <c r="Z42" s="172">
        <v>0.0</v>
      </c>
      <c r="AA42" s="174">
        <v>706.0</v>
      </c>
      <c r="AB42" s="175" t="str">
        <f t="shared" si="7"/>
        <v>Tidak Tercapai</v>
      </c>
      <c r="AC42" s="174">
        <v>16.0</v>
      </c>
      <c r="AD42" s="174">
        <v>490.0</v>
      </c>
      <c r="AE42" s="175" t="str">
        <f t="shared" si="8"/>
        <v>Tidak Tercapai</v>
      </c>
      <c r="AF42" s="174">
        <v>0.0</v>
      </c>
      <c r="AG42" s="174">
        <v>0.0</v>
      </c>
      <c r="AH42" s="175" t="str">
        <f t="shared" si="9"/>
        <v>Tidak Tercapai</v>
      </c>
      <c r="AI42" s="174">
        <v>0.0</v>
      </c>
      <c r="AJ42" s="174">
        <v>789.0</v>
      </c>
      <c r="AK42" s="175" t="str">
        <f t="shared" si="10"/>
        <v>Tidak Tercapai</v>
      </c>
      <c r="AL42" s="174">
        <v>8.0</v>
      </c>
      <c r="AM42" s="174">
        <v>606.0</v>
      </c>
      <c r="AN42" s="175" t="str">
        <f t="shared" si="11"/>
        <v>Tidak Tercapai</v>
      </c>
      <c r="AO42" s="174">
        <v>4.0</v>
      </c>
      <c r="AP42" s="174">
        <v>870.0</v>
      </c>
      <c r="AQ42" s="175" t="str">
        <f t="shared" si="12"/>
        <v>Tidak Tercapai</v>
      </c>
      <c r="AR42" s="174">
        <v>42.0</v>
      </c>
      <c r="AS42" s="174">
        <v>848.0</v>
      </c>
      <c r="AT42" s="175" t="str">
        <f t="shared" si="13"/>
        <v>Tidak Tercapai</v>
      </c>
      <c r="AU42" s="174">
        <v>28.0</v>
      </c>
      <c r="AV42" s="167">
        <v>1183.0</v>
      </c>
      <c r="AW42" s="175" t="str">
        <f t="shared" si="14"/>
        <v>Tercapai</v>
      </c>
      <c r="AX42" s="174">
        <v>37.0</v>
      </c>
      <c r="AY42" s="174">
        <v>176.0</v>
      </c>
      <c r="AZ42" s="175" t="str">
        <f t="shared" si="15"/>
        <v>Tidak Tercapai</v>
      </c>
      <c r="BA42" s="174">
        <v>1.0</v>
      </c>
      <c r="BB42" s="178">
        <v>116.0</v>
      </c>
      <c r="BC42" s="175" t="str">
        <f t="shared" si="16"/>
        <v>Tidak Tercapai</v>
      </c>
      <c r="BD42" s="174">
        <v>0.0</v>
      </c>
      <c r="BE42" s="179">
        <v>1163.0</v>
      </c>
      <c r="BF42" s="175" t="str">
        <f t="shared" si="17"/>
        <v>Tercapai</v>
      </c>
      <c r="BG42" s="167">
        <v>13.0</v>
      </c>
      <c r="BH42" s="179">
        <v>1214.0</v>
      </c>
      <c r="BI42" s="175" t="str">
        <f t="shared" si="18"/>
        <v>Tercapai</v>
      </c>
      <c r="BJ42" s="179">
        <v>9.0</v>
      </c>
      <c r="BK42" s="179">
        <v>1105.0</v>
      </c>
      <c r="BL42" s="175" t="str">
        <f t="shared" si="19"/>
        <v>Tercapai</v>
      </c>
      <c r="BM42" s="179">
        <v>31.0</v>
      </c>
      <c r="BN42" s="179">
        <v>1217.0</v>
      </c>
      <c r="BO42" s="175" t="str">
        <f t="shared" si="20"/>
        <v>Tercapai</v>
      </c>
      <c r="BP42" s="179">
        <v>9.0</v>
      </c>
      <c r="BQ42" s="179">
        <v>739.0</v>
      </c>
      <c r="BR42" s="175" t="str">
        <f t="shared" si="21"/>
        <v>Tidak Tercapai</v>
      </c>
      <c r="BS42" s="179">
        <v>22.0</v>
      </c>
      <c r="BT42" s="179">
        <v>521.0</v>
      </c>
      <c r="BU42" s="175" t="str">
        <f t="shared" si="22"/>
        <v>Tidak Tercapai</v>
      </c>
      <c r="BV42" s="180">
        <v>18.452</v>
      </c>
      <c r="BW42" s="179">
        <v>0.0</v>
      </c>
      <c r="BX42" s="175" t="str">
        <f t="shared" si="23"/>
        <v>Tidak Tercapai</v>
      </c>
      <c r="BY42" s="179">
        <v>0.0</v>
      </c>
      <c r="BZ42" s="179">
        <v>1073.0</v>
      </c>
      <c r="CA42" s="175" t="str">
        <f t="shared" si="24"/>
        <v>Tercapai</v>
      </c>
      <c r="CB42" s="179">
        <v>1095.0</v>
      </c>
      <c r="CC42" s="179">
        <v>1535.0</v>
      </c>
      <c r="CD42" s="175" t="str">
        <f t="shared" si="25"/>
        <v>Tercapai</v>
      </c>
      <c r="CE42" s="179">
        <v>16.0</v>
      </c>
      <c r="CF42" s="179">
        <v>1395.0</v>
      </c>
      <c r="CG42" s="175" t="str">
        <f t="shared" si="26"/>
        <v>Tercapai</v>
      </c>
      <c r="CH42" s="179">
        <v>11.0</v>
      </c>
      <c r="CI42" s="179">
        <v>2128.0</v>
      </c>
      <c r="CJ42" s="175" t="str">
        <f t="shared" si="27"/>
        <v>Tercapai</v>
      </c>
      <c r="CK42" s="179">
        <v>27.0</v>
      </c>
      <c r="CL42" s="179">
        <v>1358.0</v>
      </c>
      <c r="CM42" s="175" t="str">
        <f t="shared" si="28"/>
        <v>Tercapai</v>
      </c>
      <c r="CN42" s="179">
        <v>10.0</v>
      </c>
      <c r="CO42" s="179">
        <v>815.0</v>
      </c>
      <c r="CP42" s="175" t="str">
        <f t="shared" si="29"/>
        <v>Tidak Tercapai</v>
      </c>
      <c r="CQ42" s="179">
        <v>4.0</v>
      </c>
      <c r="CR42" s="179">
        <v>598.0</v>
      </c>
      <c r="CS42" s="175" t="str">
        <f t="shared" si="30"/>
        <v>Tidak Tercapai</v>
      </c>
      <c r="CT42" s="179">
        <v>0.0</v>
      </c>
      <c r="CU42" s="179">
        <v>26.0</v>
      </c>
      <c r="CV42" s="175" t="str">
        <f t="shared" si="31"/>
        <v>Tidak Tercapai</v>
      </c>
      <c r="CW42" s="179">
        <v>3.0</v>
      </c>
      <c r="CX42" s="179">
        <v>3944.0</v>
      </c>
      <c r="CY42" s="175" t="str">
        <f t="shared" si="32"/>
        <v>Tercapai</v>
      </c>
      <c r="CZ42" s="179">
        <v>30.0</v>
      </c>
      <c r="DA42" s="179">
        <v>1624.0</v>
      </c>
      <c r="DB42" s="175" t="str">
        <f t="shared" si="33"/>
        <v>Tercapai</v>
      </c>
      <c r="DC42" s="179">
        <v>12.0</v>
      </c>
      <c r="DD42" s="179">
        <v>1943.0</v>
      </c>
      <c r="DE42" s="175" t="str">
        <f t="shared" si="34"/>
        <v>Tercapai</v>
      </c>
      <c r="DF42" s="179">
        <v>25.0</v>
      </c>
      <c r="DG42" s="179">
        <v>1477.0</v>
      </c>
      <c r="DH42" s="175" t="str">
        <f t="shared" si="35"/>
        <v>Tercapai</v>
      </c>
      <c r="DI42" s="179">
        <v>28.0</v>
      </c>
      <c r="DJ42" s="51"/>
      <c r="DK42" s="51"/>
      <c r="DL42" s="51"/>
      <c r="DM42" s="51"/>
      <c r="DN42" s="51"/>
      <c r="DO42" s="51"/>
      <c r="DP42" s="51"/>
    </row>
    <row r="43" ht="15.75" customHeight="1">
      <c r="A43" s="165">
        <v>41.0</v>
      </c>
      <c r="B43" s="166" t="s">
        <v>571</v>
      </c>
      <c r="C43" s="165" t="s">
        <v>551</v>
      </c>
      <c r="D43" s="165">
        <v>74839.0</v>
      </c>
      <c r="E43" s="165">
        <v>879.0</v>
      </c>
      <c r="F43" s="181">
        <v>128051.0</v>
      </c>
      <c r="G43" s="168" t="s">
        <v>527</v>
      </c>
      <c r="H43" s="181">
        <v>106825.0</v>
      </c>
      <c r="I43" s="181">
        <v>208.0</v>
      </c>
      <c r="J43" s="168" t="str">
        <f t="shared" si="1"/>
        <v>Tidak Tercapai</v>
      </c>
      <c r="K43" s="181">
        <v>59.0</v>
      </c>
      <c r="L43" s="181">
        <v>31.0</v>
      </c>
      <c r="M43" s="168" t="str">
        <f t="shared" si="2"/>
        <v>Tidak Tercapai</v>
      </c>
      <c r="N43" s="181">
        <v>5.0</v>
      </c>
      <c r="O43" s="165">
        <v>941.0</v>
      </c>
      <c r="P43" s="168" t="str">
        <f t="shared" si="3"/>
        <v>Tercapai</v>
      </c>
      <c r="Q43" s="169">
        <v>126.0</v>
      </c>
      <c r="R43" s="182">
        <v>1272.0</v>
      </c>
      <c r="S43" s="170" t="str">
        <f t="shared" si="4"/>
        <v>Tercapai</v>
      </c>
      <c r="T43" s="169">
        <v>64.0</v>
      </c>
      <c r="U43" s="171">
        <v>2063.0</v>
      </c>
      <c r="V43" s="170" t="str">
        <f t="shared" si="5"/>
        <v>Tercapai</v>
      </c>
      <c r="W43" s="172">
        <v>138.0</v>
      </c>
      <c r="X43" s="182">
        <v>1272.0</v>
      </c>
      <c r="Y43" s="173" t="str">
        <f t="shared" si="6"/>
        <v>Tercapai</v>
      </c>
      <c r="Z43" s="172">
        <v>103.0</v>
      </c>
      <c r="AA43" s="174">
        <v>1199.0</v>
      </c>
      <c r="AB43" s="175" t="str">
        <f t="shared" si="7"/>
        <v>Tercapai</v>
      </c>
      <c r="AC43" s="174">
        <v>113.0</v>
      </c>
      <c r="AD43" s="179">
        <v>528.0</v>
      </c>
      <c r="AE43" s="175" t="str">
        <f t="shared" si="8"/>
        <v>Tidak Tercapai</v>
      </c>
      <c r="AF43" s="174">
        <v>42.0</v>
      </c>
      <c r="AG43" s="174">
        <v>110.0</v>
      </c>
      <c r="AH43" s="175" t="str">
        <f t="shared" si="9"/>
        <v>Tidak Tercapai</v>
      </c>
      <c r="AI43" s="174">
        <v>31.0</v>
      </c>
      <c r="AJ43" s="179">
        <v>1603.0</v>
      </c>
      <c r="AK43" s="175" t="str">
        <f t="shared" si="10"/>
        <v>Tercapai</v>
      </c>
      <c r="AL43" s="179">
        <v>128.0</v>
      </c>
      <c r="AM43" s="179">
        <v>1174.0</v>
      </c>
      <c r="AN43" s="175" t="str">
        <f t="shared" si="11"/>
        <v>Tercapai</v>
      </c>
      <c r="AO43" s="179">
        <v>216.0</v>
      </c>
      <c r="AP43" s="174">
        <v>2257.0</v>
      </c>
      <c r="AQ43" s="175" t="str">
        <f t="shared" si="12"/>
        <v>Tercapai</v>
      </c>
      <c r="AR43" s="174">
        <v>164.0</v>
      </c>
      <c r="AS43" s="174">
        <v>2497.0</v>
      </c>
      <c r="AT43" s="175" t="str">
        <f t="shared" si="13"/>
        <v>Tercapai</v>
      </c>
      <c r="AU43" s="174">
        <v>126.0</v>
      </c>
      <c r="AV43" s="167">
        <v>2260.0</v>
      </c>
      <c r="AW43" s="175" t="str">
        <f t="shared" si="14"/>
        <v>Tercapai</v>
      </c>
      <c r="AX43" s="174">
        <v>104.0</v>
      </c>
      <c r="AY43" s="174">
        <v>1713.0</v>
      </c>
      <c r="AZ43" s="175" t="str">
        <f t="shared" si="15"/>
        <v>Tercapai</v>
      </c>
      <c r="BA43" s="174">
        <v>42.0</v>
      </c>
      <c r="BB43" s="178">
        <v>1.0</v>
      </c>
      <c r="BC43" s="175" t="str">
        <f t="shared" si="16"/>
        <v>Tidak Tercapai</v>
      </c>
      <c r="BD43" s="174">
        <v>0.0</v>
      </c>
      <c r="BE43" s="179">
        <v>2757.0</v>
      </c>
      <c r="BF43" s="175" t="str">
        <f t="shared" si="17"/>
        <v>Tercapai</v>
      </c>
      <c r="BG43" s="167">
        <v>53.0</v>
      </c>
      <c r="BH43" s="179">
        <v>3169.0</v>
      </c>
      <c r="BI43" s="175" t="str">
        <f t="shared" si="18"/>
        <v>Tercapai</v>
      </c>
      <c r="BJ43" s="179">
        <v>73.0</v>
      </c>
      <c r="BK43" s="179">
        <v>2989.0</v>
      </c>
      <c r="BL43" s="175" t="str">
        <f t="shared" si="19"/>
        <v>Tercapai</v>
      </c>
      <c r="BM43" s="179">
        <v>193.0</v>
      </c>
      <c r="BN43" s="179">
        <v>1790.0</v>
      </c>
      <c r="BO43" s="175" t="str">
        <f t="shared" si="20"/>
        <v>Tercapai</v>
      </c>
      <c r="BP43" s="179">
        <v>225.0</v>
      </c>
      <c r="BQ43" s="179">
        <v>685.0</v>
      </c>
      <c r="BR43" s="175" t="str">
        <f t="shared" si="21"/>
        <v>Tidak Tercapai</v>
      </c>
      <c r="BS43" s="179">
        <v>23.0</v>
      </c>
      <c r="BT43" s="179">
        <v>2136.0</v>
      </c>
      <c r="BU43" s="175" t="str">
        <f t="shared" si="22"/>
        <v>Tercapai</v>
      </c>
      <c r="BV43" s="180">
        <v>108.949</v>
      </c>
      <c r="BW43" s="179">
        <v>549.0</v>
      </c>
      <c r="BX43" s="175" t="str">
        <f t="shared" si="23"/>
        <v>Tidak Tercapai</v>
      </c>
      <c r="BY43" s="179">
        <v>9.0</v>
      </c>
      <c r="BZ43" s="179">
        <v>1188.0</v>
      </c>
      <c r="CA43" s="175" t="str">
        <f t="shared" si="24"/>
        <v>Tercapai</v>
      </c>
      <c r="CB43" s="179">
        <v>6975.0</v>
      </c>
      <c r="CC43" s="179">
        <v>1727.0</v>
      </c>
      <c r="CD43" s="175" t="str">
        <f t="shared" si="25"/>
        <v>Tercapai</v>
      </c>
      <c r="CE43" s="179">
        <v>62.0</v>
      </c>
      <c r="CF43" s="179">
        <v>1178.0</v>
      </c>
      <c r="CG43" s="175" t="str">
        <f t="shared" si="26"/>
        <v>Tercapai</v>
      </c>
      <c r="CH43" s="179">
        <v>141.0</v>
      </c>
      <c r="CI43" s="179">
        <v>1211.0</v>
      </c>
      <c r="CJ43" s="175" t="str">
        <f t="shared" si="27"/>
        <v>Tercapai</v>
      </c>
      <c r="CK43" s="179">
        <v>112.0</v>
      </c>
      <c r="CL43" s="179">
        <v>434.0</v>
      </c>
      <c r="CM43" s="175" t="str">
        <f t="shared" si="28"/>
        <v>Tidak Tercapai</v>
      </c>
      <c r="CN43" s="179">
        <v>36.0</v>
      </c>
      <c r="CO43" s="179">
        <v>1190.0</v>
      </c>
      <c r="CP43" s="175" t="str">
        <f t="shared" si="29"/>
        <v>Tercapai</v>
      </c>
      <c r="CQ43" s="179">
        <v>114.0</v>
      </c>
      <c r="CR43" s="179">
        <v>50.0</v>
      </c>
      <c r="CS43" s="175" t="str">
        <f t="shared" si="30"/>
        <v>Tidak Tercapai</v>
      </c>
      <c r="CT43" s="179">
        <v>84.0</v>
      </c>
      <c r="CU43" s="179">
        <v>250.0</v>
      </c>
      <c r="CV43" s="175" t="str">
        <f t="shared" si="31"/>
        <v>Tidak Tercapai</v>
      </c>
      <c r="CW43" s="179">
        <v>12.0</v>
      </c>
      <c r="CX43" s="179">
        <v>7176.0</v>
      </c>
      <c r="CY43" s="175" t="str">
        <f t="shared" si="32"/>
        <v>Tercapai</v>
      </c>
      <c r="CZ43" s="179">
        <v>129.0</v>
      </c>
      <c r="DA43" s="179">
        <v>4930.0</v>
      </c>
      <c r="DB43" s="175" t="str">
        <f t="shared" si="33"/>
        <v>Tercapai</v>
      </c>
      <c r="DC43" s="179">
        <v>44.0</v>
      </c>
      <c r="DD43" s="179">
        <v>5168.0</v>
      </c>
      <c r="DE43" s="175" t="str">
        <f t="shared" si="34"/>
        <v>Tercapai</v>
      </c>
      <c r="DF43" s="179">
        <v>40.0</v>
      </c>
      <c r="DG43" s="179">
        <v>7753.0</v>
      </c>
      <c r="DH43" s="175" t="str">
        <f t="shared" si="35"/>
        <v>Tercapai</v>
      </c>
      <c r="DI43" s="179">
        <v>73.0</v>
      </c>
      <c r="DJ43" s="51"/>
      <c r="DK43" s="51"/>
      <c r="DL43" s="51"/>
      <c r="DM43" s="51"/>
      <c r="DN43" s="51"/>
      <c r="DO43" s="51"/>
      <c r="DP43" s="51"/>
    </row>
    <row r="44" ht="15.75" customHeight="1">
      <c r="A44" s="165">
        <v>42.0</v>
      </c>
      <c r="B44" s="166" t="s">
        <v>572</v>
      </c>
      <c r="C44" s="165" t="s">
        <v>551</v>
      </c>
      <c r="D44" s="165">
        <v>67585.0</v>
      </c>
      <c r="E44" s="165">
        <v>770.0</v>
      </c>
      <c r="F44" s="181">
        <v>51423.0</v>
      </c>
      <c r="G44" s="168" t="s">
        <v>527</v>
      </c>
      <c r="H44" s="181">
        <v>32895.0</v>
      </c>
      <c r="I44" s="181">
        <v>57.0</v>
      </c>
      <c r="J44" s="168" t="str">
        <f t="shared" si="1"/>
        <v>Tidak Tercapai</v>
      </c>
      <c r="K44" s="181">
        <v>42.0</v>
      </c>
      <c r="L44" s="181">
        <v>0.0</v>
      </c>
      <c r="M44" s="168" t="str">
        <f t="shared" si="2"/>
        <v>Tidak Tercapai</v>
      </c>
      <c r="N44" s="181">
        <v>0.0</v>
      </c>
      <c r="O44" s="165">
        <v>1445.0</v>
      </c>
      <c r="P44" s="168" t="str">
        <f t="shared" si="3"/>
        <v>Tercapai</v>
      </c>
      <c r="Q44" s="169">
        <v>8.0</v>
      </c>
      <c r="R44" s="182">
        <v>1591.0</v>
      </c>
      <c r="S44" s="170" t="str">
        <f t="shared" si="4"/>
        <v>Tercapai</v>
      </c>
      <c r="T44" s="169">
        <v>22.0</v>
      </c>
      <c r="U44" s="171">
        <v>2508.0</v>
      </c>
      <c r="V44" s="170" t="str">
        <f t="shared" si="5"/>
        <v>Tercapai</v>
      </c>
      <c r="W44" s="172">
        <v>14.0</v>
      </c>
      <c r="X44" s="182">
        <v>1591.0</v>
      </c>
      <c r="Y44" s="173" t="str">
        <f t="shared" si="6"/>
        <v>Tercapai</v>
      </c>
      <c r="Z44" s="172">
        <v>19.0</v>
      </c>
      <c r="AA44" s="174">
        <v>1991.0</v>
      </c>
      <c r="AB44" s="175" t="str">
        <f t="shared" si="7"/>
        <v>Tercapai</v>
      </c>
      <c r="AC44" s="174">
        <v>24.0</v>
      </c>
      <c r="AD44" s="179">
        <v>1009.0</v>
      </c>
      <c r="AE44" s="175" t="str">
        <f t="shared" si="8"/>
        <v>Tercapai</v>
      </c>
      <c r="AF44" s="174">
        <v>0.0</v>
      </c>
      <c r="AG44" s="174">
        <v>0.0</v>
      </c>
      <c r="AH44" s="175" t="str">
        <f t="shared" si="9"/>
        <v>Tidak Tercapai</v>
      </c>
      <c r="AI44" s="174">
        <v>0.0</v>
      </c>
      <c r="AJ44" s="179">
        <v>2320.0</v>
      </c>
      <c r="AK44" s="175" t="str">
        <f t="shared" si="10"/>
        <v>Tercapai</v>
      </c>
      <c r="AL44" s="179">
        <v>31.0</v>
      </c>
      <c r="AM44" s="179">
        <v>1894.0</v>
      </c>
      <c r="AN44" s="175" t="str">
        <f t="shared" si="11"/>
        <v>Tercapai</v>
      </c>
      <c r="AO44" s="179">
        <v>43.0</v>
      </c>
      <c r="AP44" s="174">
        <v>4088.0</v>
      </c>
      <c r="AQ44" s="175" t="str">
        <f t="shared" si="12"/>
        <v>Tercapai</v>
      </c>
      <c r="AR44" s="174">
        <v>12.0</v>
      </c>
      <c r="AS44" s="174">
        <v>2875.0</v>
      </c>
      <c r="AT44" s="175" t="str">
        <f t="shared" si="13"/>
        <v>Tercapai</v>
      </c>
      <c r="AU44" s="174">
        <v>4.0</v>
      </c>
      <c r="AV44" s="167">
        <v>2985.0</v>
      </c>
      <c r="AW44" s="175" t="str">
        <f t="shared" si="14"/>
        <v>Tercapai</v>
      </c>
      <c r="AX44" s="174">
        <v>17.0</v>
      </c>
      <c r="AY44" s="174">
        <v>2275.0</v>
      </c>
      <c r="AZ44" s="175" t="str">
        <f t="shared" si="15"/>
        <v>Tercapai</v>
      </c>
      <c r="BA44" s="174">
        <v>1.0</v>
      </c>
      <c r="BB44" s="178">
        <v>1.0</v>
      </c>
      <c r="BC44" s="175" t="str">
        <f t="shared" si="16"/>
        <v>Tidak Tercapai</v>
      </c>
      <c r="BD44" s="174">
        <v>0.0</v>
      </c>
      <c r="BE44" s="179">
        <v>1214.0</v>
      </c>
      <c r="BF44" s="175" t="str">
        <f t="shared" si="17"/>
        <v>Tercapai</v>
      </c>
      <c r="BG44" s="167">
        <v>24.0</v>
      </c>
      <c r="BH44" s="179">
        <v>1359.0</v>
      </c>
      <c r="BI44" s="175" t="str">
        <f t="shared" si="18"/>
        <v>Tercapai</v>
      </c>
      <c r="BJ44" s="179">
        <v>9.0</v>
      </c>
      <c r="BK44" s="179">
        <v>1845.0</v>
      </c>
      <c r="BL44" s="175" t="str">
        <f t="shared" si="19"/>
        <v>Tercapai</v>
      </c>
      <c r="BM44" s="179">
        <v>17.0</v>
      </c>
      <c r="BN44" s="179">
        <v>1684.0</v>
      </c>
      <c r="BO44" s="175" t="str">
        <f t="shared" si="20"/>
        <v>Tercapai</v>
      </c>
      <c r="BP44" s="179">
        <v>20.0</v>
      </c>
      <c r="BQ44" s="179">
        <v>988.0</v>
      </c>
      <c r="BR44" s="175" t="str">
        <f t="shared" si="21"/>
        <v>Tercapai</v>
      </c>
      <c r="BS44" s="179">
        <v>13.0</v>
      </c>
      <c r="BT44" s="179">
        <v>2148.0</v>
      </c>
      <c r="BU44" s="175" t="str">
        <f t="shared" si="22"/>
        <v>Tercapai</v>
      </c>
      <c r="BV44" s="180">
        <v>33.242</v>
      </c>
      <c r="BW44" s="179">
        <v>654.0</v>
      </c>
      <c r="BX44" s="175" t="str">
        <f t="shared" si="23"/>
        <v>Tidak Tercapai</v>
      </c>
      <c r="BY44" s="179">
        <v>0.0</v>
      </c>
      <c r="BZ44" s="179">
        <v>830.0</v>
      </c>
      <c r="CA44" s="175" t="str">
        <f t="shared" si="24"/>
        <v>Tercapai</v>
      </c>
      <c r="CB44" s="179">
        <v>2046.0</v>
      </c>
      <c r="CC44" s="179">
        <v>1745.0</v>
      </c>
      <c r="CD44" s="175" t="str">
        <f t="shared" si="25"/>
        <v>Tercapai</v>
      </c>
      <c r="CE44" s="179">
        <v>22.0</v>
      </c>
      <c r="CF44" s="179">
        <v>1092.0</v>
      </c>
      <c r="CG44" s="175" t="str">
        <f t="shared" si="26"/>
        <v>Tercapai</v>
      </c>
      <c r="CH44" s="179">
        <v>8.0</v>
      </c>
      <c r="CI44" s="179">
        <v>243.0</v>
      </c>
      <c r="CJ44" s="175" t="str">
        <f t="shared" si="27"/>
        <v>Tidak Tercapai</v>
      </c>
      <c r="CK44" s="179">
        <v>43.0</v>
      </c>
      <c r="CL44" s="179">
        <v>358.0</v>
      </c>
      <c r="CM44" s="175" t="str">
        <f t="shared" si="28"/>
        <v>Tidak Tercapai</v>
      </c>
      <c r="CN44" s="179">
        <v>45.0</v>
      </c>
      <c r="CO44" s="179">
        <v>216.0</v>
      </c>
      <c r="CP44" s="175" t="str">
        <f t="shared" si="29"/>
        <v>Tidak Tercapai</v>
      </c>
      <c r="CQ44" s="179">
        <v>10.0</v>
      </c>
      <c r="CR44" s="179">
        <v>6.0</v>
      </c>
      <c r="CS44" s="175" t="str">
        <f t="shared" si="30"/>
        <v>Tidak Tercapai</v>
      </c>
      <c r="CT44" s="179">
        <v>1.0</v>
      </c>
      <c r="CU44" s="179">
        <v>50.0</v>
      </c>
      <c r="CV44" s="175" t="str">
        <f t="shared" si="31"/>
        <v>Tidak Tercapai</v>
      </c>
      <c r="CW44" s="179">
        <v>1.0</v>
      </c>
      <c r="CX44" s="179">
        <v>3069.0</v>
      </c>
      <c r="CY44" s="175" t="str">
        <f t="shared" si="32"/>
        <v>Tercapai</v>
      </c>
      <c r="CZ44" s="179">
        <v>66.0</v>
      </c>
      <c r="DA44" s="179">
        <v>1659.0</v>
      </c>
      <c r="DB44" s="175" t="str">
        <f t="shared" si="33"/>
        <v>Tercapai</v>
      </c>
      <c r="DC44" s="179">
        <v>46.0</v>
      </c>
      <c r="DD44" s="179">
        <v>1388.0</v>
      </c>
      <c r="DE44" s="175" t="str">
        <f t="shared" si="34"/>
        <v>Tercapai</v>
      </c>
      <c r="DF44" s="179">
        <v>44.0</v>
      </c>
      <c r="DG44" s="179">
        <v>809.0</v>
      </c>
      <c r="DH44" s="175" t="str">
        <f t="shared" si="35"/>
        <v>Tercapai</v>
      </c>
      <c r="DI44" s="179">
        <v>39.0</v>
      </c>
      <c r="DJ44" s="51"/>
      <c r="DK44" s="51"/>
      <c r="DL44" s="51"/>
      <c r="DM44" s="51"/>
      <c r="DN44" s="51"/>
      <c r="DO44" s="51"/>
      <c r="DP44" s="51"/>
    </row>
    <row r="45" ht="15.75" customHeight="1">
      <c r="A45" s="165">
        <v>43.0</v>
      </c>
      <c r="B45" s="183" t="s">
        <v>573</v>
      </c>
      <c r="C45" s="165" t="s">
        <v>574</v>
      </c>
      <c r="D45" s="165">
        <v>11451.0</v>
      </c>
      <c r="E45" s="165">
        <v>122.0</v>
      </c>
      <c r="F45" s="181">
        <v>3996.0</v>
      </c>
      <c r="G45" s="168" t="s">
        <v>527</v>
      </c>
      <c r="H45" s="181">
        <v>2850.0</v>
      </c>
      <c r="I45" s="181">
        <v>0.0</v>
      </c>
      <c r="J45" s="168" t="str">
        <f t="shared" si="1"/>
        <v>Tidak Tercapai</v>
      </c>
      <c r="K45" s="181">
        <v>0.0</v>
      </c>
      <c r="L45" s="181">
        <v>0.0</v>
      </c>
      <c r="M45" s="168" t="str">
        <f t="shared" si="2"/>
        <v>Tidak Tercapai</v>
      </c>
      <c r="N45" s="181">
        <v>0.0</v>
      </c>
      <c r="O45" s="165">
        <v>12.0</v>
      </c>
      <c r="P45" s="168" t="str">
        <f t="shared" si="3"/>
        <v>Tidak Tercapai</v>
      </c>
      <c r="Q45" s="169">
        <v>14.0</v>
      </c>
      <c r="R45" s="165">
        <v>65.0</v>
      </c>
      <c r="S45" s="170" t="str">
        <f t="shared" si="4"/>
        <v>Tidak Tercapai</v>
      </c>
      <c r="T45" s="169">
        <v>3.0</v>
      </c>
      <c r="U45" s="171">
        <v>67.0</v>
      </c>
      <c r="V45" s="170" t="str">
        <f t="shared" si="5"/>
        <v>Tercapai</v>
      </c>
      <c r="W45" s="172">
        <v>1.0</v>
      </c>
      <c r="X45" s="182">
        <v>113.0</v>
      </c>
      <c r="Y45" s="173" t="str">
        <f t="shared" si="6"/>
        <v>Tidak Tercapai</v>
      </c>
      <c r="Z45" s="172">
        <v>12.0</v>
      </c>
      <c r="AA45" s="174">
        <v>172.0</v>
      </c>
      <c r="AB45" s="175" t="str">
        <f t="shared" si="7"/>
        <v>Tercapai</v>
      </c>
      <c r="AC45" s="174">
        <v>21.0</v>
      </c>
      <c r="AD45" s="179">
        <v>8.0</v>
      </c>
      <c r="AE45" s="175" t="str">
        <f t="shared" si="8"/>
        <v>Tidak Tercapai</v>
      </c>
      <c r="AF45" s="174">
        <v>0.0</v>
      </c>
      <c r="AG45" s="174">
        <v>176.0</v>
      </c>
      <c r="AH45" s="175" t="str">
        <f t="shared" si="9"/>
        <v>Tercapai</v>
      </c>
      <c r="AI45" s="174">
        <v>5.0</v>
      </c>
      <c r="AJ45" s="179">
        <v>340.0</v>
      </c>
      <c r="AK45" s="175" t="str">
        <f t="shared" si="10"/>
        <v>Tercapai</v>
      </c>
      <c r="AL45" s="179">
        <v>15.0</v>
      </c>
      <c r="AM45" s="179">
        <v>802.0</v>
      </c>
      <c r="AN45" s="175" t="str">
        <f t="shared" si="11"/>
        <v>Tercapai</v>
      </c>
      <c r="AO45" s="179">
        <v>43.0</v>
      </c>
      <c r="AP45" s="174">
        <v>1435.0</v>
      </c>
      <c r="AQ45" s="175" t="str">
        <f t="shared" si="12"/>
        <v>Tercapai</v>
      </c>
      <c r="AR45" s="174">
        <v>24.0</v>
      </c>
      <c r="AS45" s="174">
        <v>235.0</v>
      </c>
      <c r="AT45" s="175" t="str">
        <f t="shared" si="13"/>
        <v>Tercapai</v>
      </c>
      <c r="AU45" s="174">
        <v>11.0</v>
      </c>
      <c r="AV45" s="167">
        <v>298.0</v>
      </c>
      <c r="AW45" s="175" t="str">
        <f t="shared" si="14"/>
        <v>Tercapai</v>
      </c>
      <c r="AX45" s="174">
        <v>22.0</v>
      </c>
      <c r="AY45" s="174">
        <v>55.0</v>
      </c>
      <c r="AZ45" s="175" t="str">
        <f t="shared" si="15"/>
        <v>Tidak Tercapai</v>
      </c>
      <c r="BA45" s="174">
        <v>3.0</v>
      </c>
      <c r="BB45" s="178">
        <v>0.0</v>
      </c>
      <c r="BC45" s="175" t="str">
        <f t="shared" si="16"/>
        <v>Tidak Tercapai</v>
      </c>
      <c r="BD45" s="174">
        <v>0.0</v>
      </c>
      <c r="BE45" s="179">
        <v>105.0</v>
      </c>
      <c r="BF45" s="175" t="str">
        <f t="shared" si="17"/>
        <v>Tidak Tercapai</v>
      </c>
      <c r="BG45" s="167">
        <v>3.0</v>
      </c>
      <c r="BH45" s="179">
        <v>44.0</v>
      </c>
      <c r="BI45" s="175" t="str">
        <f t="shared" si="18"/>
        <v>Tidak Tercapai</v>
      </c>
      <c r="BJ45" s="179">
        <v>2.0</v>
      </c>
      <c r="BK45" s="179">
        <v>93.0</v>
      </c>
      <c r="BL45" s="175" t="str">
        <f t="shared" si="19"/>
        <v>Tidak Tercapai</v>
      </c>
      <c r="BM45" s="179">
        <v>3.0</v>
      </c>
      <c r="BN45" s="179">
        <v>33.0</v>
      </c>
      <c r="BO45" s="175" t="str">
        <f t="shared" si="20"/>
        <v>Tidak Tercapai</v>
      </c>
      <c r="BP45" s="179">
        <v>5.0</v>
      </c>
      <c r="BQ45" s="179">
        <v>38.0</v>
      </c>
      <c r="BR45" s="175" t="str">
        <f t="shared" si="21"/>
        <v>Tidak Tercapai</v>
      </c>
      <c r="BS45" s="179">
        <v>2.0</v>
      </c>
      <c r="BT45" s="179">
        <v>59.0</v>
      </c>
      <c r="BU45" s="175" t="str">
        <f t="shared" si="22"/>
        <v>Tidak Tercapai</v>
      </c>
      <c r="BV45" s="180">
        <v>3.037</v>
      </c>
      <c r="BW45" s="179">
        <v>0.0</v>
      </c>
      <c r="BX45" s="175" t="str">
        <f t="shared" si="23"/>
        <v>Tidak Tercapai</v>
      </c>
      <c r="BY45" s="179">
        <v>0.0</v>
      </c>
      <c r="BZ45" s="179">
        <v>71.0</v>
      </c>
      <c r="CA45" s="175" t="str">
        <f t="shared" si="24"/>
        <v>Tidak Tercapai</v>
      </c>
      <c r="CB45" s="179">
        <v>155.0</v>
      </c>
      <c r="CC45" s="179">
        <v>440.0</v>
      </c>
      <c r="CD45" s="175" t="str">
        <f t="shared" si="25"/>
        <v>Tercapai</v>
      </c>
      <c r="CE45" s="179">
        <v>4.0</v>
      </c>
      <c r="CF45" s="179">
        <v>158.0</v>
      </c>
      <c r="CG45" s="175" t="str">
        <f t="shared" si="26"/>
        <v>Tercapai</v>
      </c>
      <c r="CH45" s="179">
        <v>0.0</v>
      </c>
      <c r="CI45" s="179">
        <v>0.0</v>
      </c>
      <c r="CJ45" s="175" t="str">
        <f t="shared" si="27"/>
        <v>Tidak Tercapai</v>
      </c>
      <c r="CK45" s="179">
        <v>4.0</v>
      </c>
      <c r="CL45" s="179">
        <v>40.0</v>
      </c>
      <c r="CM45" s="175" t="str">
        <f t="shared" si="28"/>
        <v>Tidak Tercapai</v>
      </c>
      <c r="CN45" s="179">
        <v>1.0</v>
      </c>
      <c r="CO45" s="179">
        <v>0.0</v>
      </c>
      <c r="CP45" s="175" t="str">
        <f t="shared" si="29"/>
        <v>Tidak Tercapai</v>
      </c>
      <c r="CQ45" s="179">
        <v>0.0</v>
      </c>
      <c r="CR45" s="179">
        <v>0.0</v>
      </c>
      <c r="CS45" s="175" t="str">
        <f t="shared" si="30"/>
        <v>Tidak Tercapai</v>
      </c>
      <c r="CT45" s="179">
        <v>0.0</v>
      </c>
      <c r="CU45" s="179">
        <v>10.0</v>
      </c>
      <c r="CV45" s="175" t="str">
        <f t="shared" si="31"/>
        <v>Tidak Tercapai</v>
      </c>
      <c r="CW45" s="179">
        <v>1.0</v>
      </c>
      <c r="CX45" s="179">
        <v>54.0</v>
      </c>
      <c r="CY45" s="175" t="str">
        <f t="shared" si="32"/>
        <v>Tidak Tercapai</v>
      </c>
      <c r="CZ45" s="179">
        <v>1.0</v>
      </c>
      <c r="DA45" s="179">
        <v>13.0</v>
      </c>
      <c r="DB45" s="175" t="str">
        <f t="shared" si="33"/>
        <v>Tidak Tercapai</v>
      </c>
      <c r="DC45" s="179">
        <v>4.0</v>
      </c>
      <c r="DD45" s="179">
        <v>10.0</v>
      </c>
      <c r="DE45" s="175" t="str">
        <f t="shared" si="34"/>
        <v>Tidak Tercapai</v>
      </c>
      <c r="DF45" s="179">
        <v>1.0</v>
      </c>
      <c r="DG45" s="179">
        <v>28.0</v>
      </c>
      <c r="DH45" s="175" t="str">
        <f t="shared" si="35"/>
        <v>Tidak Tercapai</v>
      </c>
      <c r="DI45" s="179">
        <v>2.0</v>
      </c>
      <c r="DJ45" s="51"/>
      <c r="DK45" s="51"/>
      <c r="DL45" s="51"/>
      <c r="DM45" s="51"/>
      <c r="DN45" s="51"/>
      <c r="DO45" s="51"/>
      <c r="DP45" s="51"/>
    </row>
    <row r="46" ht="15.75" customHeight="1">
      <c r="A46" s="165">
        <v>44.0</v>
      </c>
      <c r="B46" s="183" t="s">
        <v>575</v>
      </c>
      <c r="C46" s="165" t="s">
        <v>574</v>
      </c>
      <c r="D46" s="165">
        <v>8039.0</v>
      </c>
      <c r="E46" s="165">
        <v>82.0</v>
      </c>
      <c r="F46" s="167">
        <v>4363.0</v>
      </c>
      <c r="G46" s="168" t="s">
        <v>527</v>
      </c>
      <c r="H46" s="167">
        <v>2818.0</v>
      </c>
      <c r="I46" s="167">
        <v>0.0</v>
      </c>
      <c r="J46" s="168" t="str">
        <f t="shared" si="1"/>
        <v>Tidak Tercapai</v>
      </c>
      <c r="K46" s="167">
        <v>0.0</v>
      </c>
      <c r="L46" s="167">
        <v>0.0</v>
      </c>
      <c r="M46" s="168" t="str">
        <f t="shared" si="2"/>
        <v>Tidak Tercapai</v>
      </c>
      <c r="N46" s="167">
        <v>0.0</v>
      </c>
      <c r="O46" s="165">
        <v>39.0</v>
      </c>
      <c r="P46" s="168" t="str">
        <f t="shared" si="3"/>
        <v>Tidak Tercapai</v>
      </c>
      <c r="Q46" s="169">
        <v>0.0</v>
      </c>
      <c r="R46" s="165">
        <v>63.0</v>
      </c>
      <c r="S46" s="170" t="str">
        <f t="shared" si="4"/>
        <v>Tidak Tercapai</v>
      </c>
      <c r="T46" s="169">
        <v>17.0</v>
      </c>
      <c r="U46" s="171">
        <v>74.0</v>
      </c>
      <c r="V46" s="170" t="str">
        <f t="shared" si="5"/>
        <v>Tercapai</v>
      </c>
      <c r="W46" s="172">
        <v>0.0</v>
      </c>
      <c r="X46" s="172">
        <v>153.0</v>
      </c>
      <c r="Y46" s="173" t="str">
        <f t="shared" si="6"/>
        <v>Tercapai</v>
      </c>
      <c r="Z46" s="172">
        <v>0.0</v>
      </c>
      <c r="AA46" s="174">
        <v>419.0</v>
      </c>
      <c r="AB46" s="175" t="str">
        <f t="shared" si="7"/>
        <v>Tercapai</v>
      </c>
      <c r="AC46" s="174">
        <v>36.0</v>
      </c>
      <c r="AD46" s="174">
        <v>138.0</v>
      </c>
      <c r="AE46" s="175" t="str">
        <f t="shared" si="8"/>
        <v>Tercapai</v>
      </c>
      <c r="AF46" s="174">
        <v>0.0</v>
      </c>
      <c r="AG46" s="174">
        <v>232.0</v>
      </c>
      <c r="AH46" s="175" t="str">
        <f t="shared" si="9"/>
        <v>Tercapai</v>
      </c>
      <c r="AI46" s="174">
        <v>9.0</v>
      </c>
      <c r="AJ46" s="174">
        <v>348.0</v>
      </c>
      <c r="AK46" s="175" t="str">
        <f t="shared" si="10"/>
        <v>Tercapai</v>
      </c>
      <c r="AL46" s="174">
        <v>2.0</v>
      </c>
      <c r="AM46" s="174">
        <v>376.0</v>
      </c>
      <c r="AN46" s="175" t="str">
        <f t="shared" si="11"/>
        <v>Tercapai</v>
      </c>
      <c r="AO46" s="174">
        <v>36.0</v>
      </c>
      <c r="AP46" s="174">
        <v>371.0</v>
      </c>
      <c r="AQ46" s="175" t="str">
        <f t="shared" si="12"/>
        <v>Tercapai</v>
      </c>
      <c r="AR46" s="174">
        <v>25.0</v>
      </c>
      <c r="AS46" s="174">
        <v>251.0</v>
      </c>
      <c r="AT46" s="175" t="str">
        <f t="shared" si="13"/>
        <v>Tercapai</v>
      </c>
      <c r="AU46" s="174">
        <v>6.0</v>
      </c>
      <c r="AV46" s="167">
        <v>226.0</v>
      </c>
      <c r="AW46" s="175" t="str">
        <f t="shared" si="14"/>
        <v>Tercapai</v>
      </c>
      <c r="AX46" s="174">
        <v>8.0</v>
      </c>
      <c r="AY46" s="174">
        <v>58.0</v>
      </c>
      <c r="AZ46" s="175" t="str">
        <f t="shared" si="15"/>
        <v>Tidak Tercapai</v>
      </c>
      <c r="BA46" s="174">
        <v>8.0</v>
      </c>
      <c r="BB46" s="178">
        <v>0.0</v>
      </c>
      <c r="BC46" s="175" t="str">
        <f t="shared" si="16"/>
        <v>Tidak Tercapai</v>
      </c>
      <c r="BD46" s="174">
        <v>1.0</v>
      </c>
      <c r="BE46" s="179">
        <v>48.0</v>
      </c>
      <c r="BF46" s="175" t="str">
        <f t="shared" si="17"/>
        <v>Tidak Tercapai</v>
      </c>
      <c r="BG46" s="167">
        <v>5.0</v>
      </c>
      <c r="BH46" s="179">
        <v>46.0</v>
      </c>
      <c r="BI46" s="175" t="str">
        <f t="shared" si="18"/>
        <v>Tidak Tercapai</v>
      </c>
      <c r="BJ46" s="179">
        <v>7.0</v>
      </c>
      <c r="BK46" s="179">
        <v>74.0</v>
      </c>
      <c r="BL46" s="175" t="str">
        <f t="shared" si="19"/>
        <v>Tidak Tercapai</v>
      </c>
      <c r="BM46" s="179">
        <v>1.0</v>
      </c>
      <c r="BN46" s="179">
        <v>12.0</v>
      </c>
      <c r="BO46" s="175" t="str">
        <f t="shared" si="20"/>
        <v>Tidak Tercapai</v>
      </c>
      <c r="BP46" s="179">
        <v>1.0</v>
      </c>
      <c r="BQ46" s="179">
        <v>17.0</v>
      </c>
      <c r="BR46" s="175" t="str">
        <f t="shared" si="21"/>
        <v>Tidak Tercapai</v>
      </c>
      <c r="BS46" s="179">
        <v>0.0</v>
      </c>
      <c r="BT46" s="179">
        <v>336.0</v>
      </c>
      <c r="BU46" s="175" t="str">
        <f t="shared" si="22"/>
        <v>Tercapai</v>
      </c>
      <c r="BV46" s="180">
        <v>2.985</v>
      </c>
      <c r="BW46" s="179">
        <v>0.0</v>
      </c>
      <c r="BX46" s="175" t="str">
        <f t="shared" si="23"/>
        <v>Tidak Tercapai</v>
      </c>
      <c r="BY46" s="179">
        <v>0.0</v>
      </c>
      <c r="BZ46" s="179">
        <v>173.0</v>
      </c>
      <c r="CA46" s="175" t="str">
        <f t="shared" si="24"/>
        <v>Tercapai</v>
      </c>
      <c r="CB46" s="179">
        <v>66.0</v>
      </c>
      <c r="CC46" s="179">
        <v>316.0</v>
      </c>
      <c r="CD46" s="175" t="str">
        <f t="shared" si="25"/>
        <v>Tercapai</v>
      </c>
      <c r="CE46" s="179">
        <v>7.0</v>
      </c>
      <c r="CF46" s="179">
        <v>161.0</v>
      </c>
      <c r="CG46" s="175" t="str">
        <f t="shared" si="26"/>
        <v>Tercapai</v>
      </c>
      <c r="CH46" s="179">
        <v>3.0</v>
      </c>
      <c r="CI46" s="179">
        <v>0.0</v>
      </c>
      <c r="CJ46" s="175" t="str">
        <f t="shared" si="27"/>
        <v>Tidak Tercapai</v>
      </c>
      <c r="CK46" s="179">
        <v>3.0</v>
      </c>
      <c r="CL46" s="179">
        <v>56.0</v>
      </c>
      <c r="CM46" s="175" t="str">
        <f t="shared" si="28"/>
        <v>Tidak Tercapai</v>
      </c>
      <c r="CN46" s="179">
        <v>1.0</v>
      </c>
      <c r="CO46" s="179">
        <v>0.0</v>
      </c>
      <c r="CP46" s="175" t="str">
        <f t="shared" si="29"/>
        <v>Tidak Tercapai</v>
      </c>
      <c r="CQ46" s="179">
        <v>0.0</v>
      </c>
      <c r="CR46" s="179">
        <v>0.0</v>
      </c>
      <c r="CS46" s="175" t="str">
        <f t="shared" si="30"/>
        <v>Tidak Tercapai</v>
      </c>
      <c r="CT46" s="179">
        <v>0.0</v>
      </c>
      <c r="CU46" s="179">
        <v>3.0</v>
      </c>
      <c r="CV46" s="175" t="str">
        <f t="shared" si="31"/>
        <v>Tidak Tercapai</v>
      </c>
      <c r="CW46" s="179">
        <v>0.0</v>
      </c>
      <c r="CX46" s="179">
        <v>127.0</v>
      </c>
      <c r="CY46" s="175" t="str">
        <f t="shared" si="32"/>
        <v>Tercapai</v>
      </c>
      <c r="CZ46" s="179">
        <v>0.0</v>
      </c>
      <c r="DA46" s="179">
        <v>10.0</v>
      </c>
      <c r="DB46" s="175" t="str">
        <f t="shared" si="33"/>
        <v>Tidak Tercapai</v>
      </c>
      <c r="DC46" s="179">
        <v>0.0</v>
      </c>
      <c r="DD46" s="179">
        <v>14.0</v>
      </c>
      <c r="DE46" s="175" t="str">
        <f t="shared" si="34"/>
        <v>Tidak Tercapai</v>
      </c>
      <c r="DF46" s="179">
        <v>0.0</v>
      </c>
      <c r="DG46" s="179">
        <v>14.0</v>
      </c>
      <c r="DH46" s="175" t="str">
        <f t="shared" si="35"/>
        <v>Tidak Tercapai</v>
      </c>
      <c r="DI46" s="179">
        <v>1.0</v>
      </c>
      <c r="DJ46" s="51"/>
      <c r="DK46" s="51"/>
      <c r="DL46" s="51"/>
      <c r="DM46" s="51"/>
      <c r="DN46" s="51"/>
      <c r="DO46" s="51"/>
      <c r="DP46" s="51"/>
    </row>
    <row r="47" ht="15.75" customHeight="1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184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185"/>
      <c r="AC47" s="51"/>
      <c r="AD47" s="51"/>
      <c r="AE47" s="185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</row>
    <row r="48" ht="15.75" customHeight="1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184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185"/>
      <c r="AC48" s="51"/>
      <c r="AD48" s="51"/>
      <c r="AE48" s="185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</row>
    <row r="49" ht="15.75" customHeight="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184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185"/>
      <c r="AC49" s="51"/>
      <c r="AD49" s="51"/>
      <c r="AE49" s="185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</row>
    <row r="50" ht="15.75" customHeight="1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184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185"/>
      <c r="AC50" s="51"/>
      <c r="AD50" s="51"/>
      <c r="AE50" s="185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</row>
    <row r="51" ht="15.75" customHeight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184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185"/>
      <c r="AC51" s="51"/>
      <c r="AD51" s="51"/>
      <c r="AE51" s="185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</row>
    <row r="52" ht="15.75" customHeight="1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184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185"/>
      <c r="AC52" s="51"/>
      <c r="AD52" s="51"/>
      <c r="AE52" s="185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</row>
    <row r="53" ht="15.75" customHeigh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185"/>
      <c r="AC53" s="51"/>
      <c r="AD53" s="51"/>
      <c r="AE53" s="185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</row>
    <row r="54" ht="15.75" customHeight="1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185"/>
      <c r="AC54" s="51"/>
      <c r="AD54" s="51"/>
      <c r="AE54" s="185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</row>
    <row r="55" ht="15.75" customHeigh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185"/>
      <c r="AC55" s="51"/>
      <c r="AD55" s="51"/>
      <c r="AE55" s="185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</row>
    <row r="56" ht="15.75" customHeight="1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185"/>
      <c r="AC56" s="51"/>
      <c r="AD56" s="51"/>
      <c r="AE56" s="185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</row>
    <row r="57" ht="15.75" customHeight="1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185"/>
      <c r="AC57" s="51"/>
      <c r="AD57" s="51"/>
      <c r="AE57" s="185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</row>
    <row r="58" ht="15.75" customHeight="1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185"/>
      <c r="AC58" s="51"/>
      <c r="AD58" s="51"/>
      <c r="AE58" s="185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</row>
    <row r="59" ht="15.75" customHeight="1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185"/>
      <c r="AC59" s="51"/>
      <c r="AD59" s="51"/>
      <c r="AE59" s="185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</row>
    <row r="60" ht="15.75" customHeight="1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185"/>
      <c r="AC60" s="51"/>
      <c r="AD60" s="51"/>
      <c r="AE60" s="185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</row>
    <row r="61" ht="15.75" customHeight="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185"/>
      <c r="AC61" s="51"/>
      <c r="AD61" s="51"/>
      <c r="AE61" s="185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</row>
    <row r="62" ht="15.75" customHeight="1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185"/>
      <c r="AC62" s="51"/>
      <c r="AD62" s="51"/>
      <c r="AE62" s="185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</row>
    <row r="63" ht="15.75" customHeight="1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185"/>
      <c r="AC63" s="51"/>
      <c r="AD63" s="51"/>
      <c r="AE63" s="185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</row>
    <row r="64" ht="15.75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185"/>
      <c r="AC64" s="51"/>
      <c r="AD64" s="51"/>
      <c r="AE64" s="185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</row>
    <row r="65" ht="15.75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185"/>
      <c r="AC65" s="51"/>
      <c r="AD65" s="51"/>
      <c r="AE65" s="185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</row>
    <row r="66" ht="15.75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185"/>
      <c r="AC66" s="51"/>
      <c r="AD66" s="51"/>
      <c r="AE66" s="185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</row>
    <row r="67" ht="15.75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185"/>
      <c r="AC67" s="51"/>
      <c r="AD67" s="51"/>
      <c r="AE67" s="185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</row>
    <row r="68" ht="15.75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185"/>
      <c r="AC68" s="51"/>
      <c r="AD68" s="51"/>
      <c r="AE68" s="185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</row>
    <row r="69" ht="15.75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185"/>
      <c r="AC69" s="51"/>
      <c r="AD69" s="51"/>
      <c r="AE69" s="185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</row>
    <row r="70" ht="15.75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185"/>
      <c r="AC70" s="51"/>
      <c r="AD70" s="51"/>
      <c r="AE70" s="185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</row>
    <row r="71" ht="15.75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185"/>
      <c r="AC71" s="51"/>
      <c r="AD71" s="51"/>
      <c r="AE71" s="185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</row>
    <row r="72" ht="15.7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185"/>
      <c r="AC72" s="51"/>
      <c r="AD72" s="51"/>
      <c r="AE72" s="185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</row>
    <row r="73" ht="15.7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185"/>
      <c r="AC73" s="51"/>
      <c r="AD73" s="51"/>
      <c r="AE73" s="185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</row>
    <row r="74" ht="15.75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185"/>
      <c r="AC74" s="51"/>
      <c r="AD74" s="51"/>
      <c r="AE74" s="185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</row>
    <row r="75" ht="15.75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185"/>
      <c r="AC75" s="51"/>
      <c r="AD75" s="51"/>
      <c r="AE75" s="185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</row>
    <row r="76" ht="15.75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185"/>
      <c r="AC76" s="51"/>
      <c r="AD76" s="51"/>
      <c r="AE76" s="185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</row>
    <row r="77" ht="15.75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185"/>
      <c r="AC77" s="51"/>
      <c r="AD77" s="51"/>
      <c r="AE77" s="185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</row>
    <row r="78" ht="15.75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185"/>
      <c r="AC78" s="51"/>
      <c r="AD78" s="51"/>
      <c r="AE78" s="185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</row>
    <row r="79" ht="15.75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185"/>
      <c r="AC79" s="51"/>
      <c r="AD79" s="51"/>
      <c r="AE79" s="185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</row>
    <row r="80" ht="15.75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185"/>
      <c r="AC80" s="51"/>
      <c r="AD80" s="51"/>
      <c r="AE80" s="185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</row>
    <row r="81" ht="15.75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185"/>
      <c r="AC81" s="51"/>
      <c r="AD81" s="51"/>
      <c r="AE81" s="185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</row>
    <row r="82" ht="15.75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185"/>
      <c r="AC82" s="51"/>
      <c r="AD82" s="51"/>
      <c r="AE82" s="185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</row>
    <row r="83" ht="15.75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185"/>
      <c r="AC83" s="51"/>
      <c r="AD83" s="51"/>
      <c r="AE83" s="185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</row>
    <row r="84" ht="15.75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185"/>
      <c r="AC84" s="51"/>
      <c r="AD84" s="51"/>
      <c r="AE84" s="185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</row>
    <row r="85" ht="15.75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185"/>
      <c r="AC85" s="51"/>
      <c r="AD85" s="51"/>
      <c r="AE85" s="185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</row>
    <row r="86" ht="15.75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185"/>
      <c r="AC86" s="51"/>
      <c r="AD86" s="51"/>
      <c r="AE86" s="185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</row>
    <row r="87" ht="15.75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185"/>
      <c r="AC87" s="51"/>
      <c r="AD87" s="51"/>
      <c r="AE87" s="185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</row>
    <row r="88" ht="15.75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185"/>
      <c r="AC88" s="51"/>
      <c r="AD88" s="51"/>
      <c r="AE88" s="185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</row>
    <row r="89" ht="15.75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185"/>
      <c r="AC89" s="51"/>
      <c r="AD89" s="51"/>
      <c r="AE89" s="185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</row>
    <row r="90" ht="15.75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185"/>
      <c r="AC90" s="51"/>
      <c r="AD90" s="51"/>
      <c r="AE90" s="185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</row>
    <row r="91" ht="15.75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185"/>
      <c r="AC91" s="51"/>
      <c r="AD91" s="51"/>
      <c r="AE91" s="185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</row>
    <row r="92" ht="15.75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185"/>
      <c r="AC92" s="51"/>
      <c r="AD92" s="51"/>
      <c r="AE92" s="185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</row>
    <row r="93" ht="15.75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185"/>
      <c r="AC93" s="51"/>
      <c r="AD93" s="51"/>
      <c r="AE93" s="185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  <c r="DI93" s="51"/>
      <c r="DJ93" s="51"/>
      <c r="DK93" s="51"/>
      <c r="DL93" s="51"/>
      <c r="DM93" s="51"/>
      <c r="DN93" s="51"/>
      <c r="DO93" s="51"/>
      <c r="DP93" s="51"/>
    </row>
    <row r="94" ht="15.75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185"/>
      <c r="AC94" s="51"/>
      <c r="AD94" s="51"/>
      <c r="AE94" s="185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</row>
    <row r="95" ht="15.75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185"/>
      <c r="AC95" s="51"/>
      <c r="AD95" s="51"/>
      <c r="AE95" s="185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</row>
    <row r="96" ht="15.75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185"/>
      <c r="AC96" s="51"/>
      <c r="AD96" s="51"/>
      <c r="AE96" s="185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K96" s="51"/>
      <c r="DL96" s="51"/>
      <c r="DM96" s="51"/>
      <c r="DN96" s="51"/>
      <c r="DO96" s="51"/>
      <c r="DP96" s="51"/>
    </row>
    <row r="97" ht="15.75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185"/>
      <c r="AC97" s="51"/>
      <c r="AD97" s="51"/>
      <c r="AE97" s="185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</row>
    <row r="98" ht="15.75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185"/>
      <c r="AC98" s="51"/>
      <c r="AD98" s="51"/>
      <c r="AE98" s="185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1"/>
      <c r="DN98" s="51"/>
      <c r="DO98" s="51"/>
      <c r="DP98" s="51"/>
    </row>
    <row r="99" ht="15.75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185"/>
      <c r="AC99" s="51"/>
      <c r="AD99" s="51"/>
      <c r="AE99" s="185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</row>
    <row r="100" ht="15.75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185"/>
      <c r="AC100" s="51"/>
      <c r="AD100" s="51"/>
      <c r="AE100" s="185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K100" s="51"/>
      <c r="DL100" s="51"/>
      <c r="DM100" s="51"/>
      <c r="DN100" s="51"/>
      <c r="DO100" s="51"/>
      <c r="DP100" s="51"/>
    </row>
    <row r="101" ht="15.75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185"/>
      <c r="AC101" s="51"/>
      <c r="AD101" s="51"/>
      <c r="AE101" s="185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K101" s="51"/>
      <c r="DL101" s="51"/>
      <c r="DM101" s="51"/>
      <c r="DN101" s="51"/>
      <c r="DO101" s="51"/>
      <c r="DP101" s="51"/>
    </row>
    <row r="102" ht="15.75" customHeight="1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185"/>
      <c r="AC102" s="51"/>
      <c r="AD102" s="51"/>
      <c r="AE102" s="185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/>
      <c r="DO102" s="51"/>
      <c r="DP102" s="51"/>
    </row>
    <row r="103" ht="15.75" customHeight="1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185"/>
      <c r="AC103" s="51"/>
      <c r="AD103" s="51"/>
      <c r="AE103" s="185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</row>
    <row r="104" ht="15.75" customHeight="1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185"/>
      <c r="AC104" s="51"/>
      <c r="AD104" s="51"/>
      <c r="AE104" s="185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</row>
    <row r="105" ht="15.75" customHeigh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185"/>
      <c r="AC105" s="51"/>
      <c r="AD105" s="51"/>
      <c r="AE105" s="185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</row>
    <row r="106" ht="15.75" customHeight="1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185"/>
      <c r="AC106" s="51"/>
      <c r="AD106" s="51"/>
      <c r="AE106" s="185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</row>
    <row r="107" ht="15.75" customHeight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185"/>
      <c r="AC107" s="51"/>
      <c r="AD107" s="51"/>
      <c r="AE107" s="185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</row>
    <row r="108" ht="15.75" customHeigh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185"/>
      <c r="AC108" s="51"/>
      <c r="AD108" s="51"/>
      <c r="AE108" s="185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</row>
    <row r="109" ht="15.75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185"/>
      <c r="AC109" s="51"/>
      <c r="AD109" s="51"/>
      <c r="AE109" s="185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</row>
    <row r="110" ht="15.7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185"/>
      <c r="AC110" s="51"/>
      <c r="AD110" s="51"/>
      <c r="AE110" s="185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/>
      <c r="CV110" s="51"/>
      <c r="CW110" s="51"/>
      <c r="CX110" s="51"/>
      <c r="CY110" s="51"/>
      <c r="CZ110" s="51"/>
      <c r="DA110" s="51"/>
      <c r="DB110" s="51"/>
      <c r="DC110" s="51"/>
      <c r="DD110" s="51"/>
      <c r="DE110" s="51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</row>
    <row r="111" ht="15.7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185"/>
      <c r="AC111" s="51"/>
      <c r="AD111" s="51"/>
      <c r="AE111" s="185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/>
      <c r="CV111" s="51"/>
      <c r="CW111" s="51"/>
      <c r="CX111" s="51"/>
      <c r="CY111" s="51"/>
      <c r="CZ111" s="51"/>
      <c r="DA111" s="51"/>
      <c r="DB111" s="51"/>
      <c r="DC111" s="51"/>
      <c r="DD111" s="51"/>
      <c r="DE111" s="51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</row>
    <row r="112" ht="15.7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185"/>
      <c r="AC112" s="51"/>
      <c r="AD112" s="51"/>
      <c r="AE112" s="185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/>
      <c r="CV112" s="51"/>
      <c r="CW112" s="51"/>
      <c r="CX112" s="51"/>
      <c r="CY112" s="51"/>
      <c r="CZ112" s="51"/>
      <c r="DA112" s="51"/>
      <c r="DB112" s="51"/>
      <c r="DC112" s="51"/>
      <c r="DD112" s="51"/>
      <c r="DE112" s="51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</row>
    <row r="113" ht="15.7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185"/>
      <c r="AC113" s="51"/>
      <c r="AD113" s="51"/>
      <c r="AE113" s="185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/>
      <c r="CV113" s="51"/>
      <c r="CW113" s="51"/>
      <c r="CX113" s="51"/>
      <c r="CY113" s="51"/>
      <c r="CZ113" s="51"/>
      <c r="DA113" s="51"/>
      <c r="DB113" s="51"/>
      <c r="DC113" s="51"/>
      <c r="DD113" s="51"/>
      <c r="DE113" s="51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</row>
    <row r="114" ht="15.7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185"/>
      <c r="AC114" s="51"/>
      <c r="AD114" s="51"/>
      <c r="AE114" s="185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/>
      <c r="CV114" s="51"/>
      <c r="CW114" s="51"/>
      <c r="CX114" s="51"/>
      <c r="CY114" s="51"/>
      <c r="CZ114" s="51"/>
      <c r="DA114" s="51"/>
      <c r="DB114" s="51"/>
      <c r="DC114" s="51"/>
      <c r="DD114" s="51"/>
      <c r="DE114" s="51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</row>
    <row r="115" ht="15.7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185"/>
      <c r="AC115" s="51"/>
      <c r="AD115" s="51"/>
      <c r="AE115" s="185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1"/>
      <c r="BU115" s="51"/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/>
      <c r="CV115" s="51"/>
      <c r="CW115" s="51"/>
      <c r="CX115" s="51"/>
      <c r="CY115" s="51"/>
      <c r="CZ115" s="51"/>
      <c r="DA115" s="51"/>
      <c r="DB115" s="51"/>
      <c r="DC115" s="51"/>
      <c r="DD115" s="51"/>
      <c r="DE115" s="51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</row>
    <row r="116" ht="15.7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185"/>
      <c r="AC116" s="51"/>
      <c r="AD116" s="51"/>
      <c r="AE116" s="185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1"/>
      <c r="BU116" s="51"/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/>
      <c r="CV116" s="51"/>
      <c r="CW116" s="51"/>
      <c r="CX116" s="51"/>
      <c r="CY116" s="51"/>
      <c r="CZ116" s="51"/>
      <c r="DA116" s="51"/>
      <c r="DB116" s="51"/>
      <c r="DC116" s="51"/>
      <c r="DD116" s="51"/>
      <c r="DE116" s="51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</row>
    <row r="117" ht="15.7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185"/>
      <c r="AC117" s="51"/>
      <c r="AD117" s="51"/>
      <c r="AE117" s="185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1"/>
      <c r="BU117" s="51"/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/>
      <c r="CV117" s="51"/>
      <c r="CW117" s="51"/>
      <c r="CX117" s="51"/>
      <c r="CY117" s="51"/>
      <c r="CZ117" s="51"/>
      <c r="DA117" s="51"/>
      <c r="DB117" s="51"/>
      <c r="DC117" s="51"/>
      <c r="DD117" s="51"/>
      <c r="DE117" s="51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</row>
    <row r="118" ht="15.75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185"/>
      <c r="AC118" s="51"/>
      <c r="AD118" s="51"/>
      <c r="AE118" s="185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1"/>
      <c r="BU118" s="51"/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/>
      <c r="CV118" s="51"/>
      <c r="CW118" s="51"/>
      <c r="CX118" s="51"/>
      <c r="CY118" s="51"/>
      <c r="CZ118" s="51"/>
      <c r="DA118" s="51"/>
      <c r="DB118" s="51"/>
      <c r="DC118" s="51"/>
      <c r="DD118" s="51"/>
      <c r="DE118" s="51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</row>
    <row r="119" ht="15.7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185"/>
      <c r="AC119" s="51"/>
      <c r="AD119" s="51"/>
      <c r="AE119" s="185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/>
      <c r="BO119" s="51"/>
      <c r="BP119" s="51"/>
      <c r="BQ119" s="51"/>
      <c r="BR119" s="51"/>
      <c r="BS119" s="51"/>
      <c r="BT119" s="51"/>
      <c r="BU119" s="51"/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/>
      <c r="CV119" s="51"/>
      <c r="CW119" s="51"/>
      <c r="CX119" s="51"/>
      <c r="CY119" s="51"/>
      <c r="CZ119" s="51"/>
      <c r="DA119" s="51"/>
      <c r="DB119" s="51"/>
      <c r="DC119" s="51"/>
      <c r="DD119" s="51"/>
      <c r="DE119" s="51"/>
      <c r="DF119" s="51"/>
      <c r="DG119" s="51"/>
      <c r="DH119" s="51"/>
      <c r="DI119" s="51"/>
      <c r="DJ119" s="51"/>
      <c r="DK119" s="51"/>
      <c r="DL119" s="51"/>
      <c r="DM119" s="51"/>
      <c r="DN119" s="51"/>
      <c r="DO119" s="51"/>
      <c r="DP119" s="51"/>
    </row>
    <row r="120" ht="15.7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185"/>
      <c r="AC120" s="51"/>
      <c r="AD120" s="51"/>
      <c r="AE120" s="185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/>
      <c r="BO120" s="51"/>
      <c r="BP120" s="51"/>
      <c r="BQ120" s="51"/>
      <c r="BR120" s="51"/>
      <c r="BS120" s="51"/>
      <c r="BT120" s="51"/>
      <c r="BU120" s="51"/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/>
      <c r="CV120" s="51"/>
      <c r="CW120" s="51"/>
      <c r="CX120" s="51"/>
      <c r="CY120" s="51"/>
      <c r="CZ120" s="51"/>
      <c r="DA120" s="51"/>
      <c r="DB120" s="51"/>
      <c r="DC120" s="51"/>
      <c r="DD120" s="51"/>
      <c r="DE120" s="51"/>
      <c r="DF120" s="51"/>
      <c r="DG120" s="51"/>
      <c r="DH120" s="51"/>
      <c r="DI120" s="51"/>
      <c r="DJ120" s="51"/>
      <c r="DK120" s="51"/>
      <c r="DL120" s="51"/>
      <c r="DM120" s="51"/>
      <c r="DN120" s="51"/>
      <c r="DO120" s="51"/>
      <c r="DP120" s="51"/>
    </row>
    <row r="121" ht="15.7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185"/>
      <c r="AC121" s="51"/>
      <c r="AD121" s="51"/>
      <c r="AE121" s="185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1"/>
      <c r="BT121" s="51"/>
      <c r="BU121" s="51"/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/>
      <c r="CV121" s="51"/>
      <c r="CW121" s="51"/>
      <c r="CX121" s="51"/>
      <c r="CY121" s="51"/>
      <c r="CZ121" s="51"/>
      <c r="DA121" s="51"/>
      <c r="DB121" s="51"/>
      <c r="DC121" s="51"/>
      <c r="DD121" s="51"/>
      <c r="DE121" s="51"/>
      <c r="DF121" s="51"/>
      <c r="DG121" s="51"/>
      <c r="DH121" s="51"/>
      <c r="DI121" s="51"/>
      <c r="DJ121" s="51"/>
      <c r="DK121" s="51"/>
      <c r="DL121" s="51"/>
      <c r="DM121" s="51"/>
      <c r="DN121" s="51"/>
      <c r="DO121" s="51"/>
      <c r="DP121" s="51"/>
    </row>
    <row r="122" ht="15.7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185"/>
      <c r="AC122" s="51"/>
      <c r="AD122" s="51"/>
      <c r="AE122" s="185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1"/>
      <c r="BT122" s="51"/>
      <c r="BU122" s="51"/>
      <c r="BV122" s="51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M122" s="51"/>
      <c r="CN122" s="51"/>
      <c r="CO122" s="51"/>
      <c r="CP122" s="51"/>
      <c r="CQ122" s="51"/>
      <c r="CR122" s="51"/>
      <c r="CS122" s="51"/>
      <c r="CT122" s="51"/>
      <c r="CU122" s="51"/>
      <c r="CV122" s="51"/>
      <c r="CW122" s="51"/>
      <c r="CX122" s="51"/>
      <c r="CY122" s="51"/>
      <c r="CZ122" s="51"/>
      <c r="DA122" s="51"/>
      <c r="DB122" s="51"/>
      <c r="DC122" s="51"/>
      <c r="DD122" s="51"/>
      <c r="DE122" s="51"/>
      <c r="DF122" s="51"/>
      <c r="DG122" s="51"/>
      <c r="DH122" s="51"/>
      <c r="DI122" s="51"/>
      <c r="DJ122" s="51"/>
      <c r="DK122" s="51"/>
      <c r="DL122" s="51"/>
      <c r="DM122" s="51"/>
      <c r="DN122" s="51"/>
      <c r="DO122" s="51"/>
      <c r="DP122" s="51"/>
    </row>
    <row r="123" ht="15.7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185"/>
      <c r="AC123" s="51"/>
      <c r="AD123" s="51"/>
      <c r="AE123" s="185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/>
      <c r="BO123" s="51"/>
      <c r="BP123" s="51"/>
      <c r="BQ123" s="51"/>
      <c r="BR123" s="51"/>
      <c r="BS123" s="51"/>
      <c r="BT123" s="51"/>
      <c r="BU123" s="51"/>
      <c r="BV123" s="51"/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1"/>
      <c r="CL123" s="51"/>
      <c r="CM123" s="51"/>
      <c r="CN123" s="51"/>
      <c r="CO123" s="51"/>
      <c r="CP123" s="51"/>
      <c r="CQ123" s="51"/>
      <c r="CR123" s="51"/>
      <c r="CS123" s="51"/>
      <c r="CT123" s="51"/>
      <c r="CU123" s="51"/>
      <c r="CV123" s="51"/>
      <c r="CW123" s="51"/>
      <c r="CX123" s="51"/>
      <c r="CY123" s="51"/>
      <c r="CZ123" s="51"/>
      <c r="DA123" s="51"/>
      <c r="DB123" s="51"/>
      <c r="DC123" s="51"/>
      <c r="DD123" s="51"/>
      <c r="DE123" s="51"/>
      <c r="DF123" s="51"/>
      <c r="DG123" s="51"/>
      <c r="DH123" s="51"/>
      <c r="DI123" s="51"/>
      <c r="DJ123" s="51"/>
      <c r="DK123" s="51"/>
      <c r="DL123" s="51"/>
      <c r="DM123" s="51"/>
      <c r="DN123" s="51"/>
      <c r="DO123" s="51"/>
      <c r="DP123" s="51"/>
    </row>
    <row r="124" ht="15.75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185"/>
      <c r="AC124" s="51"/>
      <c r="AD124" s="51"/>
      <c r="AE124" s="185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1"/>
      <c r="BT124" s="51"/>
      <c r="BU124" s="51"/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/>
      <c r="CV124" s="51"/>
      <c r="CW124" s="51"/>
      <c r="CX124" s="51"/>
      <c r="CY124" s="51"/>
      <c r="CZ124" s="51"/>
      <c r="DA124" s="51"/>
      <c r="DB124" s="51"/>
      <c r="DC124" s="51"/>
      <c r="DD124" s="51"/>
      <c r="DE124" s="51"/>
      <c r="DF124" s="51"/>
      <c r="DG124" s="51"/>
      <c r="DH124" s="51"/>
      <c r="DI124" s="51"/>
      <c r="DJ124" s="51"/>
      <c r="DK124" s="51"/>
      <c r="DL124" s="51"/>
      <c r="DM124" s="51"/>
      <c r="DN124" s="51"/>
      <c r="DO124" s="51"/>
      <c r="DP124" s="51"/>
    </row>
    <row r="125" ht="15.75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185"/>
      <c r="AC125" s="51"/>
      <c r="AD125" s="51"/>
      <c r="AE125" s="185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/>
      <c r="CV125" s="51"/>
      <c r="CW125" s="51"/>
      <c r="CX125" s="51"/>
      <c r="CY125" s="51"/>
      <c r="CZ125" s="51"/>
      <c r="DA125" s="51"/>
      <c r="DB125" s="51"/>
      <c r="DC125" s="51"/>
      <c r="DD125" s="51"/>
      <c r="DE125" s="51"/>
      <c r="DF125" s="51"/>
      <c r="DG125" s="51"/>
      <c r="DH125" s="51"/>
      <c r="DI125" s="51"/>
      <c r="DJ125" s="51"/>
      <c r="DK125" s="51"/>
      <c r="DL125" s="51"/>
      <c r="DM125" s="51"/>
      <c r="DN125" s="51"/>
      <c r="DO125" s="51"/>
      <c r="DP125" s="51"/>
    </row>
    <row r="126" ht="15.75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185"/>
      <c r="AC126" s="51"/>
      <c r="AD126" s="51"/>
      <c r="AE126" s="185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  <c r="BN126" s="51"/>
      <c r="BO126" s="51"/>
      <c r="BP126" s="51"/>
      <c r="BQ126" s="51"/>
      <c r="BR126" s="51"/>
      <c r="BS126" s="51"/>
      <c r="BT126" s="51"/>
      <c r="BU126" s="51"/>
      <c r="BV126" s="51"/>
      <c r="BW126" s="51"/>
      <c r="BX126" s="51"/>
      <c r="BY126" s="51"/>
      <c r="BZ126" s="51"/>
      <c r="CA126" s="51"/>
      <c r="CB126" s="51"/>
      <c r="CC126" s="51"/>
      <c r="CD126" s="51"/>
      <c r="CE126" s="51"/>
      <c r="CF126" s="51"/>
      <c r="CG126" s="51"/>
      <c r="CH126" s="51"/>
      <c r="CI126" s="51"/>
      <c r="CJ126" s="51"/>
      <c r="CK126" s="51"/>
      <c r="CL126" s="51"/>
      <c r="CM126" s="51"/>
      <c r="CN126" s="51"/>
      <c r="CO126" s="51"/>
      <c r="CP126" s="51"/>
      <c r="CQ126" s="51"/>
      <c r="CR126" s="51"/>
      <c r="CS126" s="51"/>
      <c r="CT126" s="51"/>
      <c r="CU126" s="51"/>
      <c r="CV126" s="51"/>
      <c r="CW126" s="51"/>
      <c r="CX126" s="51"/>
      <c r="CY126" s="51"/>
      <c r="CZ126" s="51"/>
      <c r="DA126" s="51"/>
      <c r="DB126" s="51"/>
      <c r="DC126" s="51"/>
      <c r="DD126" s="51"/>
      <c r="DE126" s="51"/>
      <c r="DF126" s="51"/>
      <c r="DG126" s="51"/>
      <c r="DH126" s="51"/>
      <c r="DI126" s="51"/>
      <c r="DJ126" s="51"/>
      <c r="DK126" s="51"/>
      <c r="DL126" s="51"/>
      <c r="DM126" s="51"/>
      <c r="DN126" s="51"/>
      <c r="DO126" s="51"/>
      <c r="DP126" s="51"/>
    </row>
    <row r="127" ht="15.7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185"/>
      <c r="AC127" s="51"/>
      <c r="AD127" s="51"/>
      <c r="AE127" s="185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/>
      <c r="BP127" s="51"/>
      <c r="BQ127" s="51"/>
      <c r="BR127" s="51"/>
      <c r="BS127" s="51"/>
      <c r="BT127" s="51"/>
      <c r="BU127" s="51"/>
      <c r="BV127" s="51"/>
      <c r="BW127" s="51"/>
      <c r="BX127" s="51"/>
      <c r="BY127" s="51"/>
      <c r="BZ127" s="51"/>
      <c r="CA127" s="51"/>
      <c r="CB127" s="51"/>
      <c r="CC127" s="51"/>
      <c r="CD127" s="51"/>
      <c r="CE127" s="51"/>
      <c r="CF127" s="51"/>
      <c r="CG127" s="51"/>
      <c r="CH127" s="51"/>
      <c r="CI127" s="51"/>
      <c r="CJ127" s="51"/>
      <c r="CK127" s="51"/>
      <c r="CL127" s="51"/>
      <c r="CM127" s="51"/>
      <c r="CN127" s="51"/>
      <c r="CO127" s="51"/>
      <c r="CP127" s="51"/>
      <c r="CQ127" s="51"/>
      <c r="CR127" s="51"/>
      <c r="CS127" s="51"/>
      <c r="CT127" s="51"/>
      <c r="CU127" s="51"/>
      <c r="CV127" s="51"/>
      <c r="CW127" s="51"/>
      <c r="CX127" s="51"/>
      <c r="CY127" s="51"/>
      <c r="CZ127" s="51"/>
      <c r="DA127" s="51"/>
      <c r="DB127" s="51"/>
      <c r="DC127" s="51"/>
      <c r="DD127" s="51"/>
      <c r="DE127" s="51"/>
      <c r="DF127" s="51"/>
      <c r="DG127" s="51"/>
      <c r="DH127" s="51"/>
      <c r="DI127" s="51"/>
      <c r="DJ127" s="51"/>
      <c r="DK127" s="51"/>
      <c r="DL127" s="51"/>
      <c r="DM127" s="51"/>
      <c r="DN127" s="51"/>
      <c r="DO127" s="51"/>
      <c r="DP127" s="51"/>
    </row>
    <row r="128" ht="15.75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185"/>
      <c r="AC128" s="51"/>
      <c r="AD128" s="51"/>
      <c r="AE128" s="185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  <c r="BJ128" s="51"/>
      <c r="BK128" s="51"/>
      <c r="BL128" s="51"/>
      <c r="BM128" s="51"/>
      <c r="BN128" s="51"/>
      <c r="BO128" s="51"/>
      <c r="BP128" s="51"/>
      <c r="BQ128" s="51"/>
      <c r="BR128" s="51"/>
      <c r="BS128" s="51"/>
      <c r="BT128" s="51"/>
      <c r="BU128" s="51"/>
      <c r="BV128" s="51"/>
      <c r="BW128" s="51"/>
      <c r="BX128" s="51"/>
      <c r="BY128" s="51"/>
      <c r="BZ128" s="51"/>
      <c r="CA128" s="51"/>
      <c r="CB128" s="51"/>
      <c r="CC128" s="51"/>
      <c r="CD128" s="51"/>
      <c r="CE128" s="51"/>
      <c r="CF128" s="51"/>
      <c r="CG128" s="51"/>
      <c r="CH128" s="51"/>
      <c r="CI128" s="51"/>
      <c r="CJ128" s="51"/>
      <c r="CK128" s="51"/>
      <c r="CL128" s="51"/>
      <c r="CM128" s="51"/>
      <c r="CN128" s="51"/>
      <c r="CO128" s="51"/>
      <c r="CP128" s="51"/>
      <c r="CQ128" s="51"/>
      <c r="CR128" s="51"/>
      <c r="CS128" s="51"/>
      <c r="CT128" s="51"/>
      <c r="CU128" s="51"/>
      <c r="CV128" s="51"/>
      <c r="CW128" s="51"/>
      <c r="CX128" s="51"/>
      <c r="CY128" s="51"/>
      <c r="CZ128" s="51"/>
      <c r="DA128" s="51"/>
      <c r="DB128" s="51"/>
      <c r="DC128" s="51"/>
      <c r="DD128" s="51"/>
      <c r="DE128" s="51"/>
      <c r="DF128" s="51"/>
      <c r="DG128" s="51"/>
      <c r="DH128" s="51"/>
      <c r="DI128" s="51"/>
      <c r="DJ128" s="51"/>
      <c r="DK128" s="51"/>
      <c r="DL128" s="51"/>
      <c r="DM128" s="51"/>
      <c r="DN128" s="51"/>
      <c r="DO128" s="51"/>
      <c r="DP128" s="51"/>
    </row>
    <row r="129" ht="15.75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185"/>
      <c r="AC129" s="51"/>
      <c r="AD129" s="51"/>
      <c r="AE129" s="185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1"/>
      <c r="BT129" s="51"/>
      <c r="BU129" s="51"/>
      <c r="BV129" s="51"/>
      <c r="BW129" s="51"/>
      <c r="BX129" s="51"/>
      <c r="BY129" s="51"/>
      <c r="BZ129" s="51"/>
      <c r="CA129" s="51"/>
      <c r="CB129" s="51"/>
      <c r="CC129" s="51"/>
      <c r="CD129" s="51"/>
      <c r="CE129" s="51"/>
      <c r="CF129" s="51"/>
      <c r="CG129" s="51"/>
      <c r="CH129" s="51"/>
      <c r="CI129" s="51"/>
      <c r="CJ129" s="51"/>
      <c r="CK129" s="51"/>
      <c r="CL129" s="51"/>
      <c r="CM129" s="51"/>
      <c r="CN129" s="51"/>
      <c r="CO129" s="51"/>
      <c r="CP129" s="51"/>
      <c r="CQ129" s="51"/>
      <c r="CR129" s="51"/>
      <c r="CS129" s="51"/>
      <c r="CT129" s="51"/>
      <c r="CU129" s="51"/>
      <c r="CV129" s="51"/>
      <c r="CW129" s="51"/>
      <c r="CX129" s="51"/>
      <c r="CY129" s="51"/>
      <c r="CZ129" s="51"/>
      <c r="DA129" s="51"/>
      <c r="DB129" s="51"/>
      <c r="DC129" s="51"/>
      <c r="DD129" s="51"/>
      <c r="DE129" s="51"/>
      <c r="DF129" s="51"/>
      <c r="DG129" s="51"/>
      <c r="DH129" s="51"/>
      <c r="DI129" s="51"/>
      <c r="DJ129" s="51"/>
      <c r="DK129" s="51"/>
      <c r="DL129" s="51"/>
      <c r="DM129" s="51"/>
      <c r="DN129" s="51"/>
      <c r="DO129" s="51"/>
      <c r="DP129" s="51"/>
    </row>
    <row r="130" ht="15.75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185"/>
      <c r="AC130" s="51"/>
      <c r="AD130" s="51"/>
      <c r="AE130" s="185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  <c r="BN130" s="51"/>
      <c r="BO130" s="51"/>
      <c r="BP130" s="51"/>
      <c r="BQ130" s="51"/>
      <c r="BR130" s="51"/>
      <c r="BS130" s="51"/>
      <c r="BT130" s="51"/>
      <c r="BU130" s="51"/>
      <c r="BV130" s="51"/>
      <c r="BW130" s="51"/>
      <c r="BX130" s="51"/>
      <c r="BY130" s="51"/>
      <c r="BZ130" s="51"/>
      <c r="CA130" s="51"/>
      <c r="CB130" s="51"/>
      <c r="CC130" s="51"/>
      <c r="CD130" s="51"/>
      <c r="CE130" s="51"/>
      <c r="CF130" s="51"/>
      <c r="CG130" s="51"/>
      <c r="CH130" s="51"/>
      <c r="CI130" s="51"/>
      <c r="CJ130" s="51"/>
      <c r="CK130" s="51"/>
      <c r="CL130" s="51"/>
      <c r="CM130" s="51"/>
      <c r="CN130" s="51"/>
      <c r="CO130" s="51"/>
      <c r="CP130" s="51"/>
      <c r="CQ130" s="51"/>
      <c r="CR130" s="51"/>
      <c r="CS130" s="51"/>
      <c r="CT130" s="51"/>
      <c r="CU130" s="51"/>
      <c r="CV130" s="51"/>
      <c r="CW130" s="51"/>
      <c r="CX130" s="51"/>
      <c r="CY130" s="51"/>
      <c r="CZ130" s="51"/>
      <c r="DA130" s="51"/>
      <c r="DB130" s="51"/>
      <c r="DC130" s="51"/>
      <c r="DD130" s="51"/>
      <c r="DE130" s="51"/>
      <c r="DF130" s="51"/>
      <c r="DG130" s="51"/>
      <c r="DH130" s="51"/>
      <c r="DI130" s="51"/>
      <c r="DJ130" s="51"/>
      <c r="DK130" s="51"/>
      <c r="DL130" s="51"/>
      <c r="DM130" s="51"/>
      <c r="DN130" s="51"/>
      <c r="DO130" s="51"/>
      <c r="DP130" s="51"/>
    </row>
    <row r="131" ht="15.75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185"/>
      <c r="AC131" s="51"/>
      <c r="AD131" s="51"/>
      <c r="AE131" s="185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  <c r="BN131" s="51"/>
      <c r="BO131" s="51"/>
      <c r="BP131" s="51"/>
      <c r="BQ131" s="51"/>
      <c r="BR131" s="51"/>
      <c r="BS131" s="51"/>
      <c r="BT131" s="51"/>
      <c r="BU131" s="51"/>
      <c r="BV131" s="51"/>
      <c r="BW131" s="51"/>
      <c r="BX131" s="51"/>
      <c r="BY131" s="51"/>
      <c r="BZ131" s="51"/>
      <c r="CA131" s="51"/>
      <c r="CB131" s="51"/>
      <c r="CC131" s="51"/>
      <c r="CD131" s="51"/>
      <c r="CE131" s="51"/>
      <c r="CF131" s="51"/>
      <c r="CG131" s="51"/>
      <c r="CH131" s="51"/>
      <c r="CI131" s="51"/>
      <c r="CJ131" s="51"/>
      <c r="CK131" s="51"/>
      <c r="CL131" s="51"/>
      <c r="CM131" s="51"/>
      <c r="CN131" s="51"/>
      <c r="CO131" s="51"/>
      <c r="CP131" s="51"/>
      <c r="CQ131" s="51"/>
      <c r="CR131" s="51"/>
      <c r="CS131" s="51"/>
      <c r="CT131" s="51"/>
      <c r="CU131" s="51"/>
      <c r="CV131" s="51"/>
      <c r="CW131" s="51"/>
      <c r="CX131" s="51"/>
      <c r="CY131" s="51"/>
      <c r="CZ131" s="51"/>
      <c r="DA131" s="51"/>
      <c r="DB131" s="51"/>
      <c r="DC131" s="51"/>
      <c r="DD131" s="51"/>
      <c r="DE131" s="51"/>
      <c r="DF131" s="51"/>
      <c r="DG131" s="51"/>
      <c r="DH131" s="51"/>
      <c r="DI131" s="51"/>
      <c r="DJ131" s="51"/>
      <c r="DK131" s="51"/>
      <c r="DL131" s="51"/>
      <c r="DM131" s="51"/>
      <c r="DN131" s="51"/>
      <c r="DO131" s="51"/>
      <c r="DP131" s="51"/>
    </row>
    <row r="132" ht="15.75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185"/>
      <c r="AC132" s="51"/>
      <c r="AD132" s="51"/>
      <c r="AE132" s="185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1"/>
      <c r="BT132" s="51"/>
      <c r="BU132" s="51"/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1"/>
      <c r="CN132" s="51"/>
      <c r="CO132" s="51"/>
      <c r="CP132" s="51"/>
      <c r="CQ132" s="51"/>
      <c r="CR132" s="51"/>
      <c r="CS132" s="51"/>
      <c r="CT132" s="51"/>
      <c r="CU132" s="51"/>
      <c r="CV132" s="51"/>
      <c r="CW132" s="51"/>
      <c r="CX132" s="51"/>
      <c r="CY132" s="51"/>
      <c r="CZ132" s="51"/>
      <c r="DA132" s="51"/>
      <c r="DB132" s="51"/>
      <c r="DC132" s="51"/>
      <c r="DD132" s="51"/>
      <c r="DE132" s="51"/>
      <c r="DF132" s="51"/>
      <c r="DG132" s="51"/>
      <c r="DH132" s="51"/>
      <c r="DI132" s="51"/>
      <c r="DJ132" s="51"/>
      <c r="DK132" s="51"/>
      <c r="DL132" s="51"/>
      <c r="DM132" s="51"/>
      <c r="DN132" s="51"/>
      <c r="DO132" s="51"/>
      <c r="DP132" s="51"/>
    </row>
    <row r="133" ht="15.75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185"/>
      <c r="AC133" s="51"/>
      <c r="AD133" s="51"/>
      <c r="AE133" s="185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1"/>
      <c r="BT133" s="51"/>
      <c r="BU133" s="51"/>
      <c r="BV133" s="51"/>
      <c r="BW133" s="51"/>
      <c r="BX133" s="51"/>
      <c r="BY133" s="51"/>
      <c r="BZ133" s="51"/>
      <c r="CA133" s="51"/>
      <c r="CB133" s="51"/>
      <c r="CC133" s="51"/>
      <c r="CD133" s="51"/>
      <c r="CE133" s="51"/>
      <c r="CF133" s="51"/>
      <c r="CG133" s="51"/>
      <c r="CH133" s="51"/>
      <c r="CI133" s="51"/>
      <c r="CJ133" s="51"/>
      <c r="CK133" s="51"/>
      <c r="CL133" s="51"/>
      <c r="CM133" s="51"/>
      <c r="CN133" s="51"/>
      <c r="CO133" s="51"/>
      <c r="CP133" s="51"/>
      <c r="CQ133" s="51"/>
      <c r="CR133" s="51"/>
      <c r="CS133" s="51"/>
      <c r="CT133" s="51"/>
      <c r="CU133" s="51"/>
      <c r="CV133" s="51"/>
      <c r="CW133" s="51"/>
      <c r="CX133" s="51"/>
      <c r="CY133" s="51"/>
      <c r="CZ133" s="51"/>
      <c r="DA133" s="51"/>
      <c r="DB133" s="51"/>
      <c r="DC133" s="51"/>
      <c r="DD133" s="51"/>
      <c r="DE133" s="51"/>
      <c r="DF133" s="51"/>
      <c r="DG133" s="51"/>
      <c r="DH133" s="51"/>
      <c r="DI133" s="51"/>
      <c r="DJ133" s="51"/>
      <c r="DK133" s="51"/>
      <c r="DL133" s="51"/>
      <c r="DM133" s="51"/>
      <c r="DN133" s="51"/>
      <c r="DO133" s="51"/>
      <c r="DP133" s="51"/>
    </row>
    <row r="134" ht="15.7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185"/>
      <c r="AC134" s="51"/>
      <c r="AD134" s="51"/>
      <c r="AE134" s="185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51"/>
      <c r="CJ134" s="51"/>
      <c r="CK134" s="51"/>
      <c r="CL134" s="51"/>
      <c r="CM134" s="51"/>
      <c r="CN134" s="51"/>
      <c r="CO134" s="51"/>
      <c r="CP134" s="51"/>
      <c r="CQ134" s="51"/>
      <c r="CR134" s="51"/>
      <c r="CS134" s="51"/>
      <c r="CT134" s="51"/>
      <c r="CU134" s="51"/>
      <c r="CV134" s="51"/>
      <c r="CW134" s="51"/>
      <c r="CX134" s="51"/>
      <c r="CY134" s="51"/>
      <c r="CZ134" s="51"/>
      <c r="DA134" s="51"/>
      <c r="DB134" s="51"/>
      <c r="DC134" s="51"/>
      <c r="DD134" s="51"/>
      <c r="DE134" s="51"/>
      <c r="DF134" s="51"/>
      <c r="DG134" s="51"/>
      <c r="DH134" s="51"/>
      <c r="DI134" s="51"/>
      <c r="DJ134" s="51"/>
      <c r="DK134" s="51"/>
      <c r="DL134" s="51"/>
      <c r="DM134" s="51"/>
      <c r="DN134" s="51"/>
      <c r="DO134" s="51"/>
      <c r="DP134" s="51"/>
    </row>
    <row r="135" ht="15.75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185"/>
      <c r="AC135" s="51"/>
      <c r="AD135" s="51"/>
      <c r="AE135" s="185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1"/>
      <c r="BT135" s="51"/>
      <c r="BU135" s="51"/>
      <c r="BV135" s="51"/>
      <c r="BW135" s="51"/>
      <c r="BX135" s="51"/>
      <c r="BY135" s="51"/>
      <c r="BZ135" s="51"/>
      <c r="CA135" s="51"/>
      <c r="CB135" s="51"/>
      <c r="CC135" s="51"/>
      <c r="CD135" s="51"/>
      <c r="CE135" s="51"/>
      <c r="CF135" s="51"/>
      <c r="CG135" s="51"/>
      <c r="CH135" s="51"/>
      <c r="CI135" s="51"/>
      <c r="CJ135" s="51"/>
      <c r="CK135" s="51"/>
      <c r="CL135" s="51"/>
      <c r="CM135" s="51"/>
      <c r="CN135" s="51"/>
      <c r="CO135" s="51"/>
      <c r="CP135" s="51"/>
      <c r="CQ135" s="51"/>
      <c r="CR135" s="51"/>
      <c r="CS135" s="51"/>
      <c r="CT135" s="51"/>
      <c r="CU135" s="51"/>
      <c r="CV135" s="51"/>
      <c r="CW135" s="51"/>
      <c r="CX135" s="51"/>
      <c r="CY135" s="51"/>
      <c r="CZ135" s="51"/>
      <c r="DA135" s="51"/>
      <c r="DB135" s="51"/>
      <c r="DC135" s="51"/>
      <c r="DD135" s="51"/>
      <c r="DE135" s="51"/>
      <c r="DF135" s="51"/>
      <c r="DG135" s="51"/>
      <c r="DH135" s="51"/>
      <c r="DI135" s="51"/>
      <c r="DJ135" s="51"/>
      <c r="DK135" s="51"/>
      <c r="DL135" s="51"/>
      <c r="DM135" s="51"/>
      <c r="DN135" s="51"/>
      <c r="DO135" s="51"/>
      <c r="DP135" s="51"/>
    </row>
    <row r="136" ht="15.75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185"/>
      <c r="AC136" s="51"/>
      <c r="AD136" s="51"/>
      <c r="AE136" s="185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/>
      <c r="BP136" s="51"/>
      <c r="BQ136" s="51"/>
      <c r="BR136" s="51"/>
      <c r="BS136" s="51"/>
      <c r="BT136" s="51"/>
      <c r="BU136" s="51"/>
      <c r="BV136" s="51"/>
      <c r="BW136" s="51"/>
      <c r="BX136" s="51"/>
      <c r="BY136" s="51"/>
      <c r="BZ136" s="51"/>
      <c r="CA136" s="51"/>
      <c r="CB136" s="51"/>
      <c r="CC136" s="51"/>
      <c r="CD136" s="51"/>
      <c r="CE136" s="51"/>
      <c r="CF136" s="51"/>
      <c r="CG136" s="51"/>
      <c r="CH136" s="51"/>
      <c r="CI136" s="51"/>
      <c r="CJ136" s="51"/>
      <c r="CK136" s="51"/>
      <c r="CL136" s="51"/>
      <c r="CM136" s="51"/>
      <c r="CN136" s="51"/>
      <c r="CO136" s="51"/>
      <c r="CP136" s="51"/>
      <c r="CQ136" s="51"/>
      <c r="CR136" s="51"/>
      <c r="CS136" s="51"/>
      <c r="CT136" s="51"/>
      <c r="CU136" s="51"/>
      <c r="CV136" s="51"/>
      <c r="CW136" s="51"/>
      <c r="CX136" s="51"/>
      <c r="CY136" s="51"/>
      <c r="CZ136" s="51"/>
      <c r="DA136" s="51"/>
      <c r="DB136" s="51"/>
      <c r="DC136" s="51"/>
      <c r="DD136" s="51"/>
      <c r="DE136" s="51"/>
      <c r="DF136" s="51"/>
      <c r="DG136" s="51"/>
      <c r="DH136" s="51"/>
      <c r="DI136" s="51"/>
      <c r="DJ136" s="51"/>
      <c r="DK136" s="51"/>
      <c r="DL136" s="51"/>
      <c r="DM136" s="51"/>
      <c r="DN136" s="51"/>
      <c r="DO136" s="51"/>
      <c r="DP136" s="51"/>
    </row>
    <row r="137" ht="15.75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185"/>
      <c r="AC137" s="51"/>
      <c r="AD137" s="51"/>
      <c r="AE137" s="185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  <c r="BR137" s="51"/>
      <c r="BS137" s="51"/>
      <c r="BT137" s="51"/>
      <c r="BU137" s="51"/>
      <c r="BV137" s="51"/>
      <c r="BW137" s="51"/>
      <c r="BX137" s="51"/>
      <c r="BY137" s="51"/>
      <c r="BZ137" s="51"/>
      <c r="CA137" s="51"/>
      <c r="CB137" s="51"/>
      <c r="CC137" s="51"/>
      <c r="CD137" s="51"/>
      <c r="CE137" s="51"/>
      <c r="CF137" s="51"/>
      <c r="CG137" s="51"/>
      <c r="CH137" s="51"/>
      <c r="CI137" s="51"/>
      <c r="CJ137" s="51"/>
      <c r="CK137" s="51"/>
      <c r="CL137" s="51"/>
      <c r="CM137" s="51"/>
      <c r="CN137" s="51"/>
      <c r="CO137" s="51"/>
      <c r="CP137" s="51"/>
      <c r="CQ137" s="51"/>
      <c r="CR137" s="51"/>
      <c r="CS137" s="51"/>
      <c r="CT137" s="51"/>
      <c r="CU137" s="51"/>
      <c r="CV137" s="51"/>
      <c r="CW137" s="51"/>
      <c r="CX137" s="51"/>
      <c r="CY137" s="51"/>
      <c r="CZ137" s="51"/>
      <c r="DA137" s="51"/>
      <c r="DB137" s="51"/>
      <c r="DC137" s="51"/>
      <c r="DD137" s="51"/>
      <c r="DE137" s="51"/>
      <c r="DF137" s="51"/>
      <c r="DG137" s="51"/>
      <c r="DH137" s="51"/>
      <c r="DI137" s="51"/>
      <c r="DJ137" s="51"/>
      <c r="DK137" s="51"/>
      <c r="DL137" s="51"/>
      <c r="DM137" s="51"/>
      <c r="DN137" s="51"/>
      <c r="DO137" s="51"/>
      <c r="DP137" s="51"/>
    </row>
    <row r="138" ht="15.75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185"/>
      <c r="AC138" s="51"/>
      <c r="AD138" s="51"/>
      <c r="AE138" s="185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51"/>
      <c r="BW138" s="51"/>
      <c r="BX138" s="51"/>
      <c r="BY138" s="51"/>
      <c r="BZ138" s="51"/>
      <c r="CA138" s="51"/>
      <c r="CB138" s="51"/>
      <c r="CC138" s="51"/>
      <c r="CD138" s="51"/>
      <c r="CE138" s="51"/>
      <c r="CF138" s="51"/>
      <c r="CG138" s="51"/>
      <c r="CH138" s="51"/>
      <c r="CI138" s="51"/>
      <c r="CJ138" s="51"/>
      <c r="CK138" s="51"/>
      <c r="CL138" s="51"/>
      <c r="CM138" s="51"/>
      <c r="CN138" s="51"/>
      <c r="CO138" s="51"/>
      <c r="CP138" s="51"/>
      <c r="CQ138" s="51"/>
      <c r="CR138" s="51"/>
      <c r="CS138" s="51"/>
      <c r="CT138" s="51"/>
      <c r="CU138" s="51"/>
      <c r="CV138" s="51"/>
      <c r="CW138" s="51"/>
      <c r="CX138" s="51"/>
      <c r="CY138" s="51"/>
      <c r="CZ138" s="51"/>
      <c r="DA138" s="51"/>
      <c r="DB138" s="51"/>
      <c r="DC138" s="51"/>
      <c r="DD138" s="51"/>
      <c r="DE138" s="51"/>
      <c r="DF138" s="51"/>
      <c r="DG138" s="51"/>
      <c r="DH138" s="51"/>
      <c r="DI138" s="51"/>
      <c r="DJ138" s="51"/>
      <c r="DK138" s="51"/>
      <c r="DL138" s="51"/>
      <c r="DM138" s="51"/>
      <c r="DN138" s="51"/>
      <c r="DO138" s="51"/>
      <c r="DP138" s="51"/>
    </row>
    <row r="139" ht="15.75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185"/>
      <c r="AC139" s="51"/>
      <c r="AD139" s="51"/>
      <c r="AE139" s="185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51"/>
      <c r="BW139" s="51"/>
      <c r="BX139" s="51"/>
      <c r="BY139" s="51"/>
      <c r="BZ139" s="51"/>
      <c r="CA139" s="51"/>
      <c r="CB139" s="51"/>
      <c r="CC139" s="51"/>
      <c r="CD139" s="51"/>
      <c r="CE139" s="51"/>
      <c r="CF139" s="51"/>
      <c r="CG139" s="51"/>
      <c r="CH139" s="51"/>
      <c r="CI139" s="51"/>
      <c r="CJ139" s="51"/>
      <c r="CK139" s="51"/>
      <c r="CL139" s="51"/>
      <c r="CM139" s="51"/>
      <c r="CN139" s="51"/>
      <c r="CO139" s="51"/>
      <c r="CP139" s="51"/>
      <c r="CQ139" s="51"/>
      <c r="CR139" s="51"/>
      <c r="CS139" s="51"/>
      <c r="CT139" s="51"/>
      <c r="CU139" s="51"/>
      <c r="CV139" s="51"/>
      <c r="CW139" s="51"/>
      <c r="CX139" s="51"/>
      <c r="CY139" s="51"/>
      <c r="CZ139" s="51"/>
      <c r="DA139" s="51"/>
      <c r="DB139" s="51"/>
      <c r="DC139" s="51"/>
      <c r="DD139" s="51"/>
      <c r="DE139" s="51"/>
      <c r="DF139" s="51"/>
      <c r="DG139" s="51"/>
      <c r="DH139" s="51"/>
      <c r="DI139" s="51"/>
      <c r="DJ139" s="51"/>
      <c r="DK139" s="51"/>
      <c r="DL139" s="51"/>
      <c r="DM139" s="51"/>
      <c r="DN139" s="51"/>
      <c r="DO139" s="51"/>
      <c r="DP139" s="51"/>
    </row>
    <row r="140" ht="15.75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185"/>
      <c r="AC140" s="51"/>
      <c r="AD140" s="51"/>
      <c r="AE140" s="185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1"/>
      <c r="BT140" s="51"/>
      <c r="BU140" s="51"/>
      <c r="BV140" s="51"/>
      <c r="BW140" s="51"/>
      <c r="BX140" s="51"/>
      <c r="BY140" s="51"/>
      <c r="BZ140" s="51"/>
      <c r="CA140" s="51"/>
      <c r="CB140" s="51"/>
      <c r="CC140" s="51"/>
      <c r="CD140" s="51"/>
      <c r="CE140" s="51"/>
      <c r="CF140" s="51"/>
      <c r="CG140" s="51"/>
      <c r="CH140" s="51"/>
      <c r="CI140" s="51"/>
      <c r="CJ140" s="51"/>
      <c r="CK140" s="51"/>
      <c r="CL140" s="51"/>
      <c r="CM140" s="51"/>
      <c r="CN140" s="51"/>
      <c r="CO140" s="51"/>
      <c r="CP140" s="51"/>
      <c r="CQ140" s="51"/>
      <c r="CR140" s="51"/>
      <c r="CS140" s="51"/>
      <c r="CT140" s="51"/>
      <c r="CU140" s="51"/>
      <c r="CV140" s="51"/>
      <c r="CW140" s="51"/>
      <c r="CX140" s="51"/>
      <c r="CY140" s="51"/>
      <c r="CZ140" s="51"/>
      <c r="DA140" s="51"/>
      <c r="DB140" s="51"/>
      <c r="DC140" s="51"/>
      <c r="DD140" s="51"/>
      <c r="DE140" s="51"/>
      <c r="DF140" s="51"/>
      <c r="DG140" s="51"/>
      <c r="DH140" s="51"/>
      <c r="DI140" s="51"/>
      <c r="DJ140" s="51"/>
      <c r="DK140" s="51"/>
      <c r="DL140" s="51"/>
      <c r="DM140" s="51"/>
      <c r="DN140" s="51"/>
      <c r="DO140" s="51"/>
      <c r="DP140" s="51"/>
    </row>
    <row r="141" ht="15.75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185"/>
      <c r="AC141" s="51"/>
      <c r="AD141" s="51"/>
      <c r="AE141" s="185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51"/>
      <c r="BW141" s="51"/>
      <c r="BX141" s="51"/>
      <c r="BY141" s="51"/>
      <c r="BZ141" s="51"/>
      <c r="CA141" s="51"/>
      <c r="CB141" s="51"/>
      <c r="CC141" s="51"/>
      <c r="CD141" s="51"/>
      <c r="CE141" s="51"/>
      <c r="CF141" s="51"/>
      <c r="CG141" s="51"/>
      <c r="CH141" s="51"/>
      <c r="CI141" s="51"/>
      <c r="CJ141" s="51"/>
      <c r="CK141" s="51"/>
      <c r="CL141" s="51"/>
      <c r="CM141" s="51"/>
      <c r="CN141" s="51"/>
      <c r="CO141" s="51"/>
      <c r="CP141" s="51"/>
      <c r="CQ141" s="51"/>
      <c r="CR141" s="51"/>
      <c r="CS141" s="51"/>
      <c r="CT141" s="51"/>
      <c r="CU141" s="51"/>
      <c r="CV141" s="51"/>
      <c r="CW141" s="51"/>
      <c r="CX141" s="51"/>
      <c r="CY141" s="51"/>
      <c r="CZ141" s="51"/>
      <c r="DA141" s="51"/>
      <c r="DB141" s="51"/>
      <c r="DC141" s="51"/>
      <c r="DD141" s="51"/>
      <c r="DE141" s="51"/>
      <c r="DF141" s="51"/>
      <c r="DG141" s="51"/>
      <c r="DH141" s="51"/>
      <c r="DI141" s="51"/>
      <c r="DJ141" s="51"/>
      <c r="DK141" s="51"/>
      <c r="DL141" s="51"/>
      <c r="DM141" s="51"/>
      <c r="DN141" s="51"/>
      <c r="DO141" s="51"/>
      <c r="DP141" s="51"/>
    </row>
    <row r="142" ht="15.75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185"/>
      <c r="AC142" s="51"/>
      <c r="AD142" s="51"/>
      <c r="AE142" s="185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  <c r="CL142" s="51"/>
      <c r="CM142" s="51"/>
      <c r="CN142" s="51"/>
      <c r="CO142" s="51"/>
      <c r="CP142" s="51"/>
      <c r="CQ142" s="51"/>
      <c r="CR142" s="51"/>
      <c r="CS142" s="51"/>
      <c r="CT142" s="51"/>
      <c r="CU142" s="51"/>
      <c r="CV142" s="51"/>
      <c r="CW142" s="51"/>
      <c r="CX142" s="51"/>
      <c r="CY142" s="51"/>
      <c r="CZ142" s="51"/>
      <c r="DA142" s="51"/>
      <c r="DB142" s="51"/>
      <c r="DC142" s="51"/>
      <c r="DD142" s="51"/>
      <c r="DE142" s="51"/>
      <c r="DF142" s="51"/>
      <c r="DG142" s="51"/>
      <c r="DH142" s="51"/>
      <c r="DI142" s="51"/>
      <c r="DJ142" s="51"/>
      <c r="DK142" s="51"/>
      <c r="DL142" s="51"/>
      <c r="DM142" s="51"/>
      <c r="DN142" s="51"/>
      <c r="DO142" s="51"/>
      <c r="DP142" s="51"/>
    </row>
    <row r="143" ht="15.7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185"/>
      <c r="AC143" s="51"/>
      <c r="AD143" s="51"/>
      <c r="AE143" s="185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  <c r="BR143" s="51"/>
      <c r="BS143" s="51"/>
      <c r="BT143" s="51"/>
      <c r="BU143" s="51"/>
      <c r="BV143" s="51"/>
      <c r="BW143" s="51"/>
      <c r="BX143" s="51"/>
      <c r="BY143" s="51"/>
      <c r="BZ143" s="51"/>
      <c r="CA143" s="51"/>
      <c r="CB143" s="51"/>
      <c r="CC143" s="51"/>
      <c r="CD143" s="51"/>
      <c r="CE143" s="51"/>
      <c r="CF143" s="51"/>
      <c r="CG143" s="51"/>
      <c r="CH143" s="51"/>
      <c r="CI143" s="51"/>
      <c r="CJ143" s="51"/>
      <c r="CK143" s="51"/>
      <c r="CL143" s="51"/>
      <c r="CM143" s="51"/>
      <c r="CN143" s="51"/>
      <c r="CO143" s="51"/>
      <c r="CP143" s="51"/>
      <c r="CQ143" s="51"/>
      <c r="CR143" s="51"/>
      <c r="CS143" s="51"/>
      <c r="CT143" s="51"/>
      <c r="CU143" s="51"/>
      <c r="CV143" s="51"/>
      <c r="CW143" s="51"/>
      <c r="CX143" s="51"/>
      <c r="CY143" s="51"/>
      <c r="CZ143" s="51"/>
      <c r="DA143" s="51"/>
      <c r="DB143" s="51"/>
      <c r="DC143" s="51"/>
      <c r="DD143" s="51"/>
      <c r="DE143" s="51"/>
      <c r="DF143" s="51"/>
      <c r="DG143" s="51"/>
      <c r="DH143" s="51"/>
      <c r="DI143" s="51"/>
      <c r="DJ143" s="51"/>
      <c r="DK143" s="51"/>
      <c r="DL143" s="51"/>
      <c r="DM143" s="51"/>
      <c r="DN143" s="51"/>
      <c r="DO143" s="51"/>
      <c r="DP143" s="51"/>
    </row>
    <row r="144" ht="15.7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185"/>
      <c r="AC144" s="51"/>
      <c r="AD144" s="51"/>
      <c r="AE144" s="185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  <c r="CB144" s="51"/>
      <c r="CC144" s="51"/>
      <c r="CD144" s="51"/>
      <c r="CE144" s="51"/>
      <c r="CF144" s="51"/>
      <c r="CG144" s="51"/>
      <c r="CH144" s="51"/>
      <c r="CI144" s="51"/>
      <c r="CJ144" s="51"/>
      <c r="CK144" s="51"/>
      <c r="CL144" s="51"/>
      <c r="CM144" s="51"/>
      <c r="CN144" s="51"/>
      <c r="CO144" s="51"/>
      <c r="CP144" s="51"/>
      <c r="CQ144" s="51"/>
      <c r="CR144" s="51"/>
      <c r="CS144" s="51"/>
      <c r="CT144" s="51"/>
      <c r="CU144" s="51"/>
      <c r="CV144" s="51"/>
      <c r="CW144" s="51"/>
      <c r="CX144" s="51"/>
      <c r="CY144" s="51"/>
      <c r="CZ144" s="51"/>
      <c r="DA144" s="51"/>
      <c r="DB144" s="51"/>
      <c r="DC144" s="51"/>
      <c r="DD144" s="51"/>
      <c r="DE144" s="51"/>
      <c r="DF144" s="51"/>
      <c r="DG144" s="51"/>
      <c r="DH144" s="51"/>
      <c r="DI144" s="51"/>
      <c r="DJ144" s="51"/>
      <c r="DK144" s="51"/>
      <c r="DL144" s="51"/>
      <c r="DM144" s="51"/>
      <c r="DN144" s="51"/>
      <c r="DO144" s="51"/>
      <c r="DP144" s="51"/>
    </row>
    <row r="145" ht="15.7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185"/>
      <c r="AC145" s="51"/>
      <c r="AD145" s="51"/>
      <c r="AE145" s="185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  <c r="BN145" s="51"/>
      <c r="BO145" s="51"/>
      <c r="BP145" s="51"/>
      <c r="BQ145" s="51"/>
      <c r="BR145" s="51"/>
      <c r="BS145" s="51"/>
      <c r="BT145" s="51"/>
      <c r="BU145" s="51"/>
      <c r="BV145" s="51"/>
      <c r="BW145" s="51"/>
      <c r="BX145" s="51"/>
      <c r="BY145" s="51"/>
      <c r="BZ145" s="51"/>
      <c r="CA145" s="51"/>
      <c r="CB145" s="51"/>
      <c r="CC145" s="51"/>
      <c r="CD145" s="51"/>
      <c r="CE145" s="51"/>
      <c r="CF145" s="51"/>
      <c r="CG145" s="51"/>
      <c r="CH145" s="51"/>
      <c r="CI145" s="51"/>
      <c r="CJ145" s="51"/>
      <c r="CK145" s="51"/>
      <c r="CL145" s="51"/>
      <c r="CM145" s="51"/>
      <c r="CN145" s="51"/>
      <c r="CO145" s="51"/>
      <c r="CP145" s="51"/>
      <c r="CQ145" s="51"/>
      <c r="CR145" s="51"/>
      <c r="CS145" s="51"/>
      <c r="CT145" s="51"/>
      <c r="CU145" s="51"/>
      <c r="CV145" s="51"/>
      <c r="CW145" s="51"/>
      <c r="CX145" s="51"/>
      <c r="CY145" s="51"/>
      <c r="CZ145" s="51"/>
      <c r="DA145" s="51"/>
      <c r="DB145" s="51"/>
      <c r="DC145" s="51"/>
      <c r="DD145" s="51"/>
      <c r="DE145" s="51"/>
      <c r="DF145" s="51"/>
      <c r="DG145" s="51"/>
      <c r="DH145" s="51"/>
      <c r="DI145" s="51"/>
      <c r="DJ145" s="51"/>
      <c r="DK145" s="51"/>
      <c r="DL145" s="51"/>
      <c r="DM145" s="51"/>
      <c r="DN145" s="51"/>
      <c r="DO145" s="51"/>
      <c r="DP145" s="51"/>
    </row>
    <row r="146" ht="15.7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185"/>
      <c r="AC146" s="51"/>
      <c r="AD146" s="51"/>
      <c r="AE146" s="185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51"/>
      <c r="BW146" s="51"/>
      <c r="BX146" s="51"/>
      <c r="BY146" s="51"/>
      <c r="BZ146" s="51"/>
      <c r="CA146" s="51"/>
      <c r="CB146" s="51"/>
      <c r="CC146" s="51"/>
      <c r="CD146" s="51"/>
      <c r="CE146" s="51"/>
      <c r="CF146" s="51"/>
      <c r="CG146" s="51"/>
      <c r="CH146" s="51"/>
      <c r="CI146" s="51"/>
      <c r="CJ146" s="51"/>
      <c r="CK146" s="51"/>
      <c r="CL146" s="51"/>
      <c r="CM146" s="51"/>
      <c r="CN146" s="51"/>
      <c r="CO146" s="51"/>
      <c r="CP146" s="51"/>
      <c r="CQ146" s="51"/>
      <c r="CR146" s="51"/>
      <c r="CS146" s="51"/>
      <c r="CT146" s="51"/>
      <c r="CU146" s="51"/>
      <c r="CV146" s="51"/>
      <c r="CW146" s="51"/>
      <c r="CX146" s="51"/>
      <c r="CY146" s="51"/>
      <c r="CZ146" s="51"/>
      <c r="DA146" s="51"/>
      <c r="DB146" s="51"/>
      <c r="DC146" s="51"/>
      <c r="DD146" s="51"/>
      <c r="DE146" s="51"/>
      <c r="DF146" s="51"/>
      <c r="DG146" s="51"/>
      <c r="DH146" s="51"/>
      <c r="DI146" s="51"/>
      <c r="DJ146" s="51"/>
      <c r="DK146" s="51"/>
      <c r="DL146" s="51"/>
      <c r="DM146" s="51"/>
      <c r="DN146" s="51"/>
      <c r="DO146" s="51"/>
      <c r="DP146" s="51"/>
    </row>
    <row r="147" ht="15.7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185"/>
      <c r="AC147" s="51"/>
      <c r="AD147" s="51"/>
      <c r="AE147" s="185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  <c r="CB147" s="51"/>
      <c r="CC147" s="51"/>
      <c r="CD147" s="51"/>
      <c r="CE147" s="51"/>
      <c r="CF147" s="51"/>
      <c r="CG147" s="51"/>
      <c r="CH147" s="51"/>
      <c r="CI147" s="51"/>
      <c r="CJ147" s="51"/>
      <c r="CK147" s="51"/>
      <c r="CL147" s="51"/>
      <c r="CM147" s="51"/>
      <c r="CN147" s="51"/>
      <c r="CO147" s="51"/>
      <c r="CP147" s="51"/>
      <c r="CQ147" s="51"/>
      <c r="CR147" s="51"/>
      <c r="CS147" s="51"/>
      <c r="CT147" s="51"/>
      <c r="CU147" s="51"/>
      <c r="CV147" s="51"/>
      <c r="CW147" s="51"/>
      <c r="CX147" s="51"/>
      <c r="CY147" s="51"/>
      <c r="CZ147" s="51"/>
      <c r="DA147" s="51"/>
      <c r="DB147" s="51"/>
      <c r="DC147" s="51"/>
      <c r="DD147" s="51"/>
      <c r="DE147" s="51"/>
      <c r="DF147" s="51"/>
      <c r="DG147" s="51"/>
      <c r="DH147" s="51"/>
      <c r="DI147" s="51"/>
      <c r="DJ147" s="51"/>
      <c r="DK147" s="51"/>
      <c r="DL147" s="51"/>
      <c r="DM147" s="51"/>
      <c r="DN147" s="51"/>
      <c r="DO147" s="51"/>
      <c r="DP147" s="51"/>
    </row>
    <row r="148" ht="15.7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185"/>
      <c r="AC148" s="51"/>
      <c r="AD148" s="51"/>
      <c r="AE148" s="185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  <c r="BN148" s="51"/>
      <c r="BO148" s="51"/>
      <c r="BP148" s="51"/>
      <c r="BQ148" s="51"/>
      <c r="BR148" s="51"/>
      <c r="BS148" s="51"/>
      <c r="BT148" s="51"/>
      <c r="BU148" s="51"/>
      <c r="BV148" s="51"/>
      <c r="BW148" s="51"/>
      <c r="BX148" s="51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1"/>
      <c r="CL148" s="51"/>
      <c r="CM148" s="51"/>
      <c r="CN148" s="51"/>
      <c r="CO148" s="51"/>
      <c r="CP148" s="51"/>
      <c r="CQ148" s="51"/>
      <c r="CR148" s="51"/>
      <c r="CS148" s="51"/>
      <c r="CT148" s="51"/>
      <c r="CU148" s="51"/>
      <c r="CV148" s="51"/>
      <c r="CW148" s="51"/>
      <c r="CX148" s="51"/>
      <c r="CY148" s="51"/>
      <c r="CZ148" s="51"/>
      <c r="DA148" s="51"/>
      <c r="DB148" s="51"/>
      <c r="DC148" s="51"/>
      <c r="DD148" s="51"/>
      <c r="DE148" s="51"/>
      <c r="DF148" s="51"/>
      <c r="DG148" s="51"/>
      <c r="DH148" s="51"/>
      <c r="DI148" s="51"/>
      <c r="DJ148" s="51"/>
      <c r="DK148" s="51"/>
      <c r="DL148" s="51"/>
      <c r="DM148" s="51"/>
      <c r="DN148" s="51"/>
      <c r="DO148" s="51"/>
      <c r="DP148" s="51"/>
    </row>
    <row r="149" ht="15.7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185"/>
      <c r="AC149" s="51"/>
      <c r="AD149" s="51"/>
      <c r="AE149" s="185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51"/>
      <c r="CJ149" s="51"/>
      <c r="CK149" s="51"/>
      <c r="CL149" s="51"/>
      <c r="CM149" s="51"/>
      <c r="CN149" s="51"/>
      <c r="CO149" s="51"/>
      <c r="CP149" s="51"/>
      <c r="CQ149" s="51"/>
      <c r="CR149" s="51"/>
      <c r="CS149" s="51"/>
      <c r="CT149" s="51"/>
      <c r="CU149" s="51"/>
      <c r="CV149" s="51"/>
      <c r="CW149" s="51"/>
      <c r="CX149" s="51"/>
      <c r="CY149" s="51"/>
      <c r="CZ149" s="51"/>
      <c r="DA149" s="51"/>
      <c r="DB149" s="51"/>
      <c r="DC149" s="51"/>
      <c r="DD149" s="51"/>
      <c r="DE149" s="51"/>
      <c r="DF149" s="51"/>
      <c r="DG149" s="51"/>
      <c r="DH149" s="51"/>
      <c r="DI149" s="51"/>
      <c r="DJ149" s="51"/>
      <c r="DK149" s="51"/>
      <c r="DL149" s="51"/>
      <c r="DM149" s="51"/>
      <c r="DN149" s="51"/>
      <c r="DO149" s="51"/>
      <c r="DP149" s="51"/>
    </row>
    <row r="150" ht="15.7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185"/>
      <c r="AC150" s="51"/>
      <c r="AD150" s="51"/>
      <c r="AE150" s="185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  <c r="BJ150" s="51"/>
      <c r="BK150" s="51"/>
      <c r="BL150" s="51"/>
      <c r="BM150" s="51"/>
      <c r="BN150" s="51"/>
      <c r="BO150" s="51"/>
      <c r="BP150" s="51"/>
      <c r="BQ150" s="51"/>
      <c r="BR150" s="51"/>
      <c r="BS150" s="51"/>
      <c r="BT150" s="51"/>
      <c r="BU150" s="51"/>
      <c r="BV150" s="51"/>
      <c r="BW150" s="51"/>
      <c r="BX150" s="51"/>
      <c r="BY150" s="51"/>
      <c r="BZ150" s="51"/>
      <c r="CA150" s="51"/>
      <c r="CB150" s="51"/>
      <c r="CC150" s="51"/>
      <c r="CD150" s="51"/>
      <c r="CE150" s="51"/>
      <c r="CF150" s="51"/>
      <c r="CG150" s="51"/>
      <c r="CH150" s="51"/>
      <c r="CI150" s="51"/>
      <c r="CJ150" s="51"/>
      <c r="CK150" s="51"/>
      <c r="CL150" s="51"/>
      <c r="CM150" s="51"/>
      <c r="CN150" s="51"/>
      <c r="CO150" s="51"/>
      <c r="CP150" s="51"/>
      <c r="CQ150" s="51"/>
      <c r="CR150" s="51"/>
      <c r="CS150" s="51"/>
      <c r="CT150" s="51"/>
      <c r="CU150" s="51"/>
      <c r="CV150" s="51"/>
      <c r="CW150" s="51"/>
      <c r="CX150" s="51"/>
      <c r="CY150" s="51"/>
      <c r="CZ150" s="51"/>
      <c r="DA150" s="51"/>
      <c r="DB150" s="51"/>
      <c r="DC150" s="51"/>
      <c r="DD150" s="51"/>
      <c r="DE150" s="51"/>
      <c r="DF150" s="51"/>
      <c r="DG150" s="51"/>
      <c r="DH150" s="51"/>
      <c r="DI150" s="51"/>
      <c r="DJ150" s="51"/>
      <c r="DK150" s="51"/>
      <c r="DL150" s="51"/>
      <c r="DM150" s="51"/>
      <c r="DN150" s="51"/>
      <c r="DO150" s="51"/>
      <c r="DP150" s="51"/>
    </row>
    <row r="151" ht="15.7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185"/>
      <c r="AC151" s="51"/>
      <c r="AD151" s="51"/>
      <c r="AE151" s="185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  <c r="BJ151" s="51"/>
      <c r="BK151" s="51"/>
      <c r="BL151" s="51"/>
      <c r="BM151" s="51"/>
      <c r="BN151" s="51"/>
      <c r="BO151" s="51"/>
      <c r="BP151" s="51"/>
      <c r="BQ151" s="51"/>
      <c r="BR151" s="51"/>
      <c r="BS151" s="51"/>
      <c r="BT151" s="51"/>
      <c r="BU151" s="51"/>
      <c r="BV151" s="51"/>
      <c r="BW151" s="51"/>
      <c r="BX151" s="51"/>
      <c r="BY151" s="51"/>
      <c r="BZ151" s="51"/>
      <c r="CA151" s="51"/>
      <c r="CB151" s="51"/>
      <c r="CC151" s="51"/>
      <c r="CD151" s="51"/>
      <c r="CE151" s="51"/>
      <c r="CF151" s="51"/>
      <c r="CG151" s="51"/>
      <c r="CH151" s="51"/>
      <c r="CI151" s="51"/>
      <c r="CJ151" s="51"/>
      <c r="CK151" s="51"/>
      <c r="CL151" s="51"/>
      <c r="CM151" s="51"/>
      <c r="CN151" s="51"/>
      <c r="CO151" s="51"/>
      <c r="CP151" s="51"/>
      <c r="CQ151" s="51"/>
      <c r="CR151" s="51"/>
      <c r="CS151" s="51"/>
      <c r="CT151" s="51"/>
      <c r="CU151" s="51"/>
      <c r="CV151" s="51"/>
      <c r="CW151" s="51"/>
      <c r="CX151" s="51"/>
      <c r="CY151" s="51"/>
      <c r="CZ151" s="51"/>
      <c r="DA151" s="51"/>
      <c r="DB151" s="51"/>
      <c r="DC151" s="51"/>
      <c r="DD151" s="51"/>
      <c r="DE151" s="51"/>
      <c r="DF151" s="51"/>
      <c r="DG151" s="51"/>
      <c r="DH151" s="51"/>
      <c r="DI151" s="51"/>
      <c r="DJ151" s="51"/>
      <c r="DK151" s="51"/>
      <c r="DL151" s="51"/>
      <c r="DM151" s="51"/>
      <c r="DN151" s="51"/>
      <c r="DO151" s="51"/>
      <c r="DP151" s="51"/>
    </row>
    <row r="152" ht="15.7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185"/>
      <c r="AC152" s="51"/>
      <c r="AD152" s="51"/>
      <c r="AE152" s="185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51"/>
      <c r="BF152" s="51"/>
      <c r="BG152" s="51"/>
      <c r="BH152" s="51"/>
      <c r="BI152" s="51"/>
      <c r="BJ152" s="51"/>
      <c r="BK152" s="51"/>
      <c r="BL152" s="51"/>
      <c r="BM152" s="51"/>
      <c r="BN152" s="51"/>
      <c r="BO152" s="51"/>
      <c r="BP152" s="51"/>
      <c r="BQ152" s="51"/>
      <c r="BR152" s="51"/>
      <c r="BS152" s="51"/>
      <c r="BT152" s="51"/>
      <c r="BU152" s="51"/>
      <c r="BV152" s="51"/>
      <c r="BW152" s="51"/>
      <c r="BX152" s="51"/>
      <c r="BY152" s="51"/>
      <c r="BZ152" s="51"/>
      <c r="CA152" s="51"/>
      <c r="CB152" s="51"/>
      <c r="CC152" s="51"/>
      <c r="CD152" s="51"/>
      <c r="CE152" s="51"/>
      <c r="CF152" s="51"/>
      <c r="CG152" s="51"/>
      <c r="CH152" s="51"/>
      <c r="CI152" s="51"/>
      <c r="CJ152" s="51"/>
      <c r="CK152" s="51"/>
      <c r="CL152" s="51"/>
      <c r="CM152" s="51"/>
      <c r="CN152" s="51"/>
      <c r="CO152" s="51"/>
      <c r="CP152" s="51"/>
      <c r="CQ152" s="51"/>
      <c r="CR152" s="51"/>
      <c r="CS152" s="51"/>
      <c r="CT152" s="51"/>
      <c r="CU152" s="51"/>
      <c r="CV152" s="51"/>
      <c r="CW152" s="51"/>
      <c r="CX152" s="51"/>
      <c r="CY152" s="51"/>
      <c r="CZ152" s="51"/>
      <c r="DA152" s="51"/>
      <c r="DB152" s="51"/>
      <c r="DC152" s="51"/>
      <c r="DD152" s="51"/>
      <c r="DE152" s="51"/>
      <c r="DF152" s="51"/>
      <c r="DG152" s="51"/>
      <c r="DH152" s="51"/>
      <c r="DI152" s="51"/>
      <c r="DJ152" s="51"/>
      <c r="DK152" s="51"/>
      <c r="DL152" s="51"/>
      <c r="DM152" s="51"/>
      <c r="DN152" s="51"/>
      <c r="DO152" s="51"/>
      <c r="DP152" s="51"/>
    </row>
    <row r="153" ht="15.7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185"/>
      <c r="AC153" s="51"/>
      <c r="AD153" s="51"/>
      <c r="AE153" s="185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  <c r="BI153" s="51"/>
      <c r="BJ153" s="51"/>
      <c r="BK153" s="51"/>
      <c r="BL153" s="51"/>
      <c r="BM153" s="51"/>
      <c r="BN153" s="51"/>
      <c r="BO153" s="51"/>
      <c r="BP153" s="51"/>
      <c r="BQ153" s="51"/>
      <c r="BR153" s="51"/>
      <c r="BS153" s="51"/>
      <c r="BT153" s="51"/>
      <c r="BU153" s="51"/>
      <c r="BV153" s="51"/>
      <c r="BW153" s="51"/>
      <c r="BX153" s="51"/>
      <c r="BY153" s="51"/>
      <c r="BZ153" s="51"/>
      <c r="CA153" s="51"/>
      <c r="CB153" s="51"/>
      <c r="CC153" s="51"/>
      <c r="CD153" s="51"/>
      <c r="CE153" s="51"/>
      <c r="CF153" s="51"/>
      <c r="CG153" s="51"/>
      <c r="CH153" s="51"/>
      <c r="CI153" s="51"/>
      <c r="CJ153" s="51"/>
      <c r="CK153" s="51"/>
      <c r="CL153" s="51"/>
      <c r="CM153" s="51"/>
      <c r="CN153" s="51"/>
      <c r="CO153" s="51"/>
      <c r="CP153" s="51"/>
      <c r="CQ153" s="51"/>
      <c r="CR153" s="51"/>
      <c r="CS153" s="51"/>
      <c r="CT153" s="51"/>
      <c r="CU153" s="51"/>
      <c r="CV153" s="51"/>
      <c r="CW153" s="51"/>
      <c r="CX153" s="51"/>
      <c r="CY153" s="51"/>
      <c r="CZ153" s="51"/>
      <c r="DA153" s="51"/>
      <c r="DB153" s="51"/>
      <c r="DC153" s="51"/>
      <c r="DD153" s="51"/>
      <c r="DE153" s="51"/>
      <c r="DF153" s="51"/>
      <c r="DG153" s="51"/>
      <c r="DH153" s="51"/>
      <c r="DI153" s="51"/>
      <c r="DJ153" s="51"/>
      <c r="DK153" s="51"/>
      <c r="DL153" s="51"/>
      <c r="DM153" s="51"/>
      <c r="DN153" s="51"/>
      <c r="DO153" s="51"/>
      <c r="DP153" s="51"/>
    </row>
    <row r="154" ht="15.7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185"/>
      <c r="AC154" s="51"/>
      <c r="AD154" s="51"/>
      <c r="AE154" s="185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  <c r="BK154" s="51"/>
      <c r="BL154" s="51"/>
      <c r="BM154" s="51"/>
      <c r="BN154" s="51"/>
      <c r="BO154" s="51"/>
      <c r="BP154" s="51"/>
      <c r="BQ154" s="51"/>
      <c r="BR154" s="51"/>
      <c r="BS154" s="51"/>
      <c r="BT154" s="51"/>
      <c r="BU154" s="51"/>
      <c r="BV154" s="51"/>
      <c r="BW154" s="51"/>
      <c r="BX154" s="51"/>
      <c r="BY154" s="51"/>
      <c r="BZ154" s="51"/>
      <c r="CA154" s="51"/>
      <c r="CB154" s="51"/>
      <c r="CC154" s="51"/>
      <c r="CD154" s="51"/>
      <c r="CE154" s="51"/>
      <c r="CF154" s="51"/>
      <c r="CG154" s="51"/>
      <c r="CH154" s="51"/>
      <c r="CI154" s="51"/>
      <c r="CJ154" s="51"/>
      <c r="CK154" s="51"/>
      <c r="CL154" s="51"/>
      <c r="CM154" s="51"/>
      <c r="CN154" s="51"/>
      <c r="CO154" s="51"/>
      <c r="CP154" s="51"/>
      <c r="CQ154" s="51"/>
      <c r="CR154" s="51"/>
      <c r="CS154" s="51"/>
      <c r="CT154" s="51"/>
      <c r="CU154" s="51"/>
      <c r="CV154" s="51"/>
      <c r="CW154" s="51"/>
      <c r="CX154" s="51"/>
      <c r="CY154" s="51"/>
      <c r="CZ154" s="51"/>
      <c r="DA154" s="51"/>
      <c r="DB154" s="51"/>
      <c r="DC154" s="51"/>
      <c r="DD154" s="51"/>
      <c r="DE154" s="51"/>
      <c r="DF154" s="51"/>
      <c r="DG154" s="51"/>
      <c r="DH154" s="51"/>
      <c r="DI154" s="51"/>
      <c r="DJ154" s="51"/>
      <c r="DK154" s="51"/>
      <c r="DL154" s="51"/>
      <c r="DM154" s="51"/>
      <c r="DN154" s="51"/>
      <c r="DO154" s="51"/>
      <c r="DP154" s="51"/>
    </row>
    <row r="155" ht="15.7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185"/>
      <c r="AC155" s="51"/>
      <c r="AD155" s="51"/>
      <c r="AE155" s="185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1"/>
      <c r="BL155" s="51"/>
      <c r="BM155" s="51"/>
      <c r="BN155" s="51"/>
      <c r="BO155" s="51"/>
      <c r="BP155" s="51"/>
      <c r="BQ155" s="51"/>
      <c r="BR155" s="51"/>
      <c r="BS155" s="51"/>
      <c r="BT155" s="51"/>
      <c r="BU155" s="51"/>
      <c r="BV155" s="51"/>
      <c r="BW155" s="51"/>
      <c r="BX155" s="51"/>
      <c r="BY155" s="51"/>
      <c r="BZ155" s="51"/>
      <c r="CA155" s="51"/>
      <c r="CB155" s="51"/>
      <c r="CC155" s="51"/>
      <c r="CD155" s="51"/>
      <c r="CE155" s="51"/>
      <c r="CF155" s="51"/>
      <c r="CG155" s="51"/>
      <c r="CH155" s="51"/>
      <c r="CI155" s="51"/>
      <c r="CJ155" s="51"/>
      <c r="CK155" s="51"/>
      <c r="CL155" s="51"/>
      <c r="CM155" s="51"/>
      <c r="CN155" s="51"/>
      <c r="CO155" s="51"/>
      <c r="CP155" s="51"/>
      <c r="CQ155" s="51"/>
      <c r="CR155" s="51"/>
      <c r="CS155" s="51"/>
      <c r="CT155" s="51"/>
      <c r="CU155" s="51"/>
      <c r="CV155" s="51"/>
      <c r="CW155" s="51"/>
      <c r="CX155" s="51"/>
      <c r="CY155" s="51"/>
      <c r="CZ155" s="51"/>
      <c r="DA155" s="51"/>
      <c r="DB155" s="51"/>
      <c r="DC155" s="51"/>
      <c r="DD155" s="51"/>
      <c r="DE155" s="51"/>
      <c r="DF155" s="51"/>
      <c r="DG155" s="51"/>
      <c r="DH155" s="51"/>
      <c r="DI155" s="51"/>
      <c r="DJ155" s="51"/>
      <c r="DK155" s="51"/>
      <c r="DL155" s="51"/>
      <c r="DM155" s="51"/>
      <c r="DN155" s="51"/>
      <c r="DO155" s="51"/>
      <c r="DP155" s="51"/>
    </row>
    <row r="156" ht="15.7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185"/>
      <c r="AC156" s="51"/>
      <c r="AD156" s="51"/>
      <c r="AE156" s="185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  <c r="BN156" s="51"/>
      <c r="BO156" s="51"/>
      <c r="BP156" s="51"/>
      <c r="BQ156" s="51"/>
      <c r="BR156" s="51"/>
      <c r="BS156" s="51"/>
      <c r="BT156" s="51"/>
      <c r="BU156" s="51"/>
      <c r="BV156" s="51"/>
      <c r="BW156" s="51"/>
      <c r="BX156" s="51"/>
      <c r="BY156" s="51"/>
      <c r="BZ156" s="51"/>
      <c r="CA156" s="51"/>
      <c r="CB156" s="51"/>
      <c r="CC156" s="51"/>
      <c r="CD156" s="51"/>
      <c r="CE156" s="51"/>
      <c r="CF156" s="51"/>
      <c r="CG156" s="51"/>
      <c r="CH156" s="51"/>
      <c r="CI156" s="51"/>
      <c r="CJ156" s="51"/>
      <c r="CK156" s="51"/>
      <c r="CL156" s="51"/>
      <c r="CM156" s="51"/>
      <c r="CN156" s="51"/>
      <c r="CO156" s="51"/>
      <c r="CP156" s="51"/>
      <c r="CQ156" s="51"/>
      <c r="CR156" s="51"/>
      <c r="CS156" s="51"/>
      <c r="CT156" s="51"/>
      <c r="CU156" s="51"/>
      <c r="CV156" s="51"/>
      <c r="CW156" s="51"/>
      <c r="CX156" s="51"/>
      <c r="CY156" s="51"/>
      <c r="CZ156" s="51"/>
      <c r="DA156" s="51"/>
      <c r="DB156" s="51"/>
      <c r="DC156" s="51"/>
      <c r="DD156" s="51"/>
      <c r="DE156" s="51"/>
      <c r="DF156" s="51"/>
      <c r="DG156" s="51"/>
      <c r="DH156" s="51"/>
      <c r="DI156" s="51"/>
      <c r="DJ156" s="51"/>
      <c r="DK156" s="51"/>
      <c r="DL156" s="51"/>
      <c r="DM156" s="51"/>
      <c r="DN156" s="51"/>
      <c r="DO156" s="51"/>
      <c r="DP156" s="51"/>
    </row>
    <row r="157" ht="15.7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185"/>
      <c r="AC157" s="51"/>
      <c r="AD157" s="51"/>
      <c r="AE157" s="185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1"/>
      <c r="CN157" s="51"/>
      <c r="CO157" s="51"/>
      <c r="CP157" s="51"/>
      <c r="CQ157" s="51"/>
      <c r="CR157" s="51"/>
      <c r="CS157" s="51"/>
      <c r="CT157" s="51"/>
      <c r="CU157" s="51"/>
      <c r="CV157" s="51"/>
      <c r="CW157" s="51"/>
      <c r="CX157" s="51"/>
      <c r="CY157" s="51"/>
      <c r="CZ157" s="51"/>
      <c r="DA157" s="51"/>
      <c r="DB157" s="51"/>
      <c r="DC157" s="51"/>
      <c r="DD157" s="51"/>
      <c r="DE157" s="51"/>
      <c r="DF157" s="51"/>
      <c r="DG157" s="51"/>
      <c r="DH157" s="51"/>
      <c r="DI157" s="51"/>
      <c r="DJ157" s="51"/>
      <c r="DK157" s="51"/>
      <c r="DL157" s="51"/>
      <c r="DM157" s="51"/>
      <c r="DN157" s="51"/>
      <c r="DO157" s="51"/>
      <c r="DP157" s="51"/>
    </row>
    <row r="158" ht="15.7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185"/>
      <c r="AC158" s="51"/>
      <c r="AD158" s="51"/>
      <c r="AE158" s="185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  <c r="CC158" s="51"/>
      <c r="CD158" s="51"/>
      <c r="CE158" s="51"/>
      <c r="CF158" s="51"/>
      <c r="CG158" s="51"/>
      <c r="CH158" s="51"/>
      <c r="CI158" s="51"/>
      <c r="CJ158" s="51"/>
      <c r="CK158" s="51"/>
      <c r="CL158" s="51"/>
      <c r="CM158" s="51"/>
      <c r="CN158" s="51"/>
      <c r="CO158" s="51"/>
      <c r="CP158" s="51"/>
      <c r="CQ158" s="51"/>
      <c r="CR158" s="51"/>
      <c r="CS158" s="51"/>
      <c r="CT158" s="51"/>
      <c r="CU158" s="51"/>
      <c r="CV158" s="51"/>
      <c r="CW158" s="51"/>
      <c r="CX158" s="51"/>
      <c r="CY158" s="51"/>
      <c r="CZ158" s="51"/>
      <c r="DA158" s="51"/>
      <c r="DB158" s="51"/>
      <c r="DC158" s="51"/>
      <c r="DD158" s="51"/>
      <c r="DE158" s="51"/>
      <c r="DF158" s="51"/>
      <c r="DG158" s="51"/>
      <c r="DH158" s="51"/>
      <c r="DI158" s="51"/>
      <c r="DJ158" s="51"/>
      <c r="DK158" s="51"/>
      <c r="DL158" s="51"/>
      <c r="DM158" s="51"/>
      <c r="DN158" s="51"/>
      <c r="DO158" s="51"/>
      <c r="DP158" s="51"/>
    </row>
    <row r="159" ht="15.7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185"/>
      <c r="AC159" s="51"/>
      <c r="AD159" s="51"/>
      <c r="AE159" s="185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51"/>
      <c r="CJ159" s="51"/>
      <c r="CK159" s="51"/>
      <c r="CL159" s="51"/>
      <c r="CM159" s="51"/>
      <c r="CN159" s="51"/>
      <c r="CO159" s="51"/>
      <c r="CP159" s="51"/>
      <c r="CQ159" s="51"/>
      <c r="CR159" s="51"/>
      <c r="CS159" s="51"/>
      <c r="CT159" s="51"/>
      <c r="CU159" s="51"/>
      <c r="CV159" s="51"/>
      <c r="CW159" s="51"/>
      <c r="CX159" s="51"/>
      <c r="CY159" s="51"/>
      <c r="CZ159" s="51"/>
      <c r="DA159" s="51"/>
      <c r="DB159" s="51"/>
      <c r="DC159" s="51"/>
      <c r="DD159" s="51"/>
      <c r="DE159" s="51"/>
      <c r="DF159" s="51"/>
      <c r="DG159" s="51"/>
      <c r="DH159" s="51"/>
      <c r="DI159" s="51"/>
      <c r="DJ159" s="51"/>
      <c r="DK159" s="51"/>
      <c r="DL159" s="51"/>
      <c r="DM159" s="51"/>
      <c r="DN159" s="51"/>
      <c r="DO159" s="51"/>
      <c r="DP159" s="51"/>
    </row>
    <row r="160" ht="15.7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185"/>
      <c r="AC160" s="51"/>
      <c r="AD160" s="51"/>
      <c r="AE160" s="185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51"/>
      <c r="BW160" s="51"/>
      <c r="BX160" s="51"/>
      <c r="BY160" s="51"/>
      <c r="BZ160" s="51"/>
      <c r="CA160" s="51"/>
      <c r="CB160" s="51"/>
      <c r="CC160" s="51"/>
      <c r="CD160" s="51"/>
      <c r="CE160" s="51"/>
      <c r="CF160" s="51"/>
      <c r="CG160" s="51"/>
      <c r="CH160" s="51"/>
      <c r="CI160" s="51"/>
      <c r="CJ160" s="51"/>
      <c r="CK160" s="51"/>
      <c r="CL160" s="51"/>
      <c r="CM160" s="51"/>
      <c r="CN160" s="51"/>
      <c r="CO160" s="51"/>
      <c r="CP160" s="51"/>
      <c r="CQ160" s="51"/>
      <c r="CR160" s="51"/>
      <c r="CS160" s="51"/>
      <c r="CT160" s="51"/>
      <c r="CU160" s="51"/>
      <c r="CV160" s="51"/>
      <c r="CW160" s="51"/>
      <c r="CX160" s="51"/>
      <c r="CY160" s="51"/>
      <c r="CZ160" s="51"/>
      <c r="DA160" s="51"/>
      <c r="DB160" s="51"/>
      <c r="DC160" s="51"/>
      <c r="DD160" s="51"/>
      <c r="DE160" s="51"/>
      <c r="DF160" s="51"/>
      <c r="DG160" s="51"/>
      <c r="DH160" s="51"/>
      <c r="DI160" s="51"/>
      <c r="DJ160" s="51"/>
      <c r="DK160" s="51"/>
      <c r="DL160" s="51"/>
      <c r="DM160" s="51"/>
      <c r="DN160" s="51"/>
      <c r="DO160" s="51"/>
      <c r="DP160" s="51"/>
    </row>
    <row r="161" ht="15.7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185"/>
      <c r="AC161" s="51"/>
      <c r="AD161" s="51"/>
      <c r="AE161" s="185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51"/>
      <c r="BW161" s="51"/>
      <c r="BX161" s="51"/>
      <c r="BY161" s="51"/>
      <c r="BZ161" s="51"/>
      <c r="CA161" s="51"/>
      <c r="CB161" s="51"/>
      <c r="CC161" s="51"/>
      <c r="CD161" s="51"/>
      <c r="CE161" s="51"/>
      <c r="CF161" s="51"/>
      <c r="CG161" s="51"/>
      <c r="CH161" s="51"/>
      <c r="CI161" s="51"/>
      <c r="CJ161" s="51"/>
      <c r="CK161" s="51"/>
      <c r="CL161" s="51"/>
      <c r="CM161" s="51"/>
      <c r="CN161" s="51"/>
      <c r="CO161" s="51"/>
      <c r="CP161" s="51"/>
      <c r="CQ161" s="51"/>
      <c r="CR161" s="51"/>
      <c r="CS161" s="51"/>
      <c r="CT161" s="51"/>
      <c r="CU161" s="51"/>
      <c r="CV161" s="51"/>
      <c r="CW161" s="51"/>
      <c r="CX161" s="51"/>
      <c r="CY161" s="51"/>
      <c r="CZ161" s="51"/>
      <c r="DA161" s="51"/>
      <c r="DB161" s="51"/>
      <c r="DC161" s="51"/>
      <c r="DD161" s="51"/>
      <c r="DE161" s="51"/>
      <c r="DF161" s="51"/>
      <c r="DG161" s="51"/>
      <c r="DH161" s="51"/>
      <c r="DI161" s="51"/>
      <c r="DJ161" s="51"/>
      <c r="DK161" s="51"/>
      <c r="DL161" s="51"/>
      <c r="DM161" s="51"/>
      <c r="DN161" s="51"/>
      <c r="DO161" s="51"/>
      <c r="DP161" s="51"/>
    </row>
    <row r="162" ht="15.7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185"/>
      <c r="AC162" s="51"/>
      <c r="AD162" s="51"/>
      <c r="AE162" s="185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  <c r="BJ162" s="51"/>
      <c r="BK162" s="51"/>
      <c r="BL162" s="51"/>
      <c r="BM162" s="51"/>
      <c r="BN162" s="51"/>
      <c r="BO162" s="51"/>
      <c r="BP162" s="51"/>
      <c r="BQ162" s="51"/>
      <c r="BR162" s="51"/>
      <c r="BS162" s="51"/>
      <c r="BT162" s="51"/>
      <c r="BU162" s="51"/>
      <c r="BV162" s="51"/>
      <c r="BW162" s="51"/>
      <c r="BX162" s="51"/>
      <c r="BY162" s="51"/>
      <c r="BZ162" s="51"/>
      <c r="CA162" s="51"/>
      <c r="CB162" s="51"/>
      <c r="CC162" s="51"/>
      <c r="CD162" s="51"/>
      <c r="CE162" s="51"/>
      <c r="CF162" s="51"/>
      <c r="CG162" s="51"/>
      <c r="CH162" s="51"/>
      <c r="CI162" s="51"/>
      <c r="CJ162" s="51"/>
      <c r="CK162" s="51"/>
      <c r="CL162" s="51"/>
      <c r="CM162" s="51"/>
      <c r="CN162" s="51"/>
      <c r="CO162" s="51"/>
      <c r="CP162" s="51"/>
      <c r="CQ162" s="51"/>
      <c r="CR162" s="51"/>
      <c r="CS162" s="51"/>
      <c r="CT162" s="51"/>
      <c r="CU162" s="51"/>
      <c r="CV162" s="51"/>
      <c r="CW162" s="51"/>
      <c r="CX162" s="51"/>
      <c r="CY162" s="51"/>
      <c r="CZ162" s="51"/>
      <c r="DA162" s="51"/>
      <c r="DB162" s="51"/>
      <c r="DC162" s="51"/>
      <c r="DD162" s="51"/>
      <c r="DE162" s="51"/>
      <c r="DF162" s="51"/>
      <c r="DG162" s="51"/>
      <c r="DH162" s="51"/>
      <c r="DI162" s="51"/>
      <c r="DJ162" s="51"/>
      <c r="DK162" s="51"/>
      <c r="DL162" s="51"/>
      <c r="DM162" s="51"/>
      <c r="DN162" s="51"/>
      <c r="DO162" s="51"/>
      <c r="DP162" s="51"/>
    </row>
    <row r="163" ht="15.7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185"/>
      <c r="AC163" s="51"/>
      <c r="AD163" s="51"/>
      <c r="AE163" s="185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1"/>
      <c r="BL163" s="51"/>
      <c r="BM163" s="51"/>
      <c r="BN163" s="51"/>
      <c r="BO163" s="51"/>
      <c r="BP163" s="51"/>
      <c r="BQ163" s="51"/>
      <c r="BR163" s="51"/>
      <c r="BS163" s="51"/>
      <c r="BT163" s="51"/>
      <c r="BU163" s="51"/>
      <c r="BV163" s="51"/>
      <c r="BW163" s="51"/>
      <c r="BX163" s="51"/>
      <c r="BY163" s="51"/>
      <c r="BZ163" s="51"/>
      <c r="CA163" s="51"/>
      <c r="CB163" s="51"/>
      <c r="CC163" s="51"/>
      <c r="CD163" s="51"/>
      <c r="CE163" s="51"/>
      <c r="CF163" s="51"/>
      <c r="CG163" s="51"/>
      <c r="CH163" s="51"/>
      <c r="CI163" s="51"/>
      <c r="CJ163" s="51"/>
      <c r="CK163" s="51"/>
      <c r="CL163" s="51"/>
      <c r="CM163" s="51"/>
      <c r="CN163" s="51"/>
      <c r="CO163" s="51"/>
      <c r="CP163" s="51"/>
      <c r="CQ163" s="51"/>
      <c r="CR163" s="51"/>
      <c r="CS163" s="51"/>
      <c r="CT163" s="51"/>
      <c r="CU163" s="51"/>
      <c r="CV163" s="51"/>
      <c r="CW163" s="51"/>
      <c r="CX163" s="51"/>
      <c r="CY163" s="51"/>
      <c r="CZ163" s="51"/>
      <c r="DA163" s="51"/>
      <c r="DB163" s="51"/>
      <c r="DC163" s="51"/>
      <c r="DD163" s="51"/>
      <c r="DE163" s="51"/>
      <c r="DF163" s="51"/>
      <c r="DG163" s="51"/>
      <c r="DH163" s="51"/>
      <c r="DI163" s="51"/>
      <c r="DJ163" s="51"/>
      <c r="DK163" s="51"/>
      <c r="DL163" s="51"/>
      <c r="DM163" s="51"/>
      <c r="DN163" s="51"/>
      <c r="DO163" s="51"/>
      <c r="DP163" s="51"/>
    </row>
    <row r="164" ht="15.7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185"/>
      <c r="AC164" s="51"/>
      <c r="AD164" s="51"/>
      <c r="AE164" s="185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  <c r="BG164" s="51"/>
      <c r="BH164" s="51"/>
      <c r="BI164" s="51"/>
      <c r="BJ164" s="51"/>
      <c r="BK164" s="51"/>
      <c r="BL164" s="51"/>
      <c r="BM164" s="51"/>
      <c r="BN164" s="51"/>
      <c r="BO164" s="51"/>
      <c r="BP164" s="51"/>
      <c r="BQ164" s="51"/>
      <c r="BR164" s="51"/>
      <c r="BS164" s="51"/>
      <c r="BT164" s="51"/>
      <c r="BU164" s="51"/>
      <c r="BV164" s="51"/>
      <c r="BW164" s="51"/>
      <c r="BX164" s="51"/>
      <c r="BY164" s="51"/>
      <c r="BZ164" s="51"/>
      <c r="CA164" s="51"/>
      <c r="CB164" s="51"/>
      <c r="CC164" s="51"/>
      <c r="CD164" s="51"/>
      <c r="CE164" s="51"/>
      <c r="CF164" s="51"/>
      <c r="CG164" s="51"/>
      <c r="CH164" s="51"/>
      <c r="CI164" s="51"/>
      <c r="CJ164" s="51"/>
      <c r="CK164" s="51"/>
      <c r="CL164" s="51"/>
      <c r="CM164" s="51"/>
      <c r="CN164" s="51"/>
      <c r="CO164" s="51"/>
      <c r="CP164" s="51"/>
      <c r="CQ164" s="51"/>
      <c r="CR164" s="51"/>
      <c r="CS164" s="51"/>
      <c r="CT164" s="51"/>
      <c r="CU164" s="51"/>
      <c r="CV164" s="51"/>
      <c r="CW164" s="51"/>
      <c r="CX164" s="51"/>
      <c r="CY164" s="51"/>
      <c r="CZ164" s="51"/>
      <c r="DA164" s="51"/>
      <c r="DB164" s="51"/>
      <c r="DC164" s="51"/>
      <c r="DD164" s="51"/>
      <c r="DE164" s="51"/>
      <c r="DF164" s="51"/>
      <c r="DG164" s="51"/>
      <c r="DH164" s="51"/>
      <c r="DI164" s="51"/>
      <c r="DJ164" s="51"/>
      <c r="DK164" s="51"/>
      <c r="DL164" s="51"/>
      <c r="DM164" s="51"/>
      <c r="DN164" s="51"/>
      <c r="DO164" s="51"/>
      <c r="DP164" s="51"/>
    </row>
    <row r="165" ht="15.7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185"/>
      <c r="AC165" s="51"/>
      <c r="AD165" s="51"/>
      <c r="AE165" s="185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  <c r="BJ165" s="51"/>
      <c r="BK165" s="51"/>
      <c r="BL165" s="51"/>
      <c r="BM165" s="51"/>
      <c r="BN165" s="51"/>
      <c r="BO165" s="51"/>
      <c r="BP165" s="51"/>
      <c r="BQ165" s="51"/>
      <c r="BR165" s="51"/>
      <c r="BS165" s="51"/>
      <c r="BT165" s="51"/>
      <c r="BU165" s="51"/>
      <c r="BV165" s="51"/>
      <c r="BW165" s="51"/>
      <c r="BX165" s="51"/>
      <c r="BY165" s="51"/>
      <c r="BZ165" s="51"/>
      <c r="CA165" s="51"/>
      <c r="CB165" s="51"/>
      <c r="CC165" s="51"/>
      <c r="CD165" s="51"/>
      <c r="CE165" s="51"/>
      <c r="CF165" s="51"/>
      <c r="CG165" s="51"/>
      <c r="CH165" s="51"/>
      <c r="CI165" s="51"/>
      <c r="CJ165" s="51"/>
      <c r="CK165" s="51"/>
      <c r="CL165" s="51"/>
      <c r="CM165" s="51"/>
      <c r="CN165" s="51"/>
      <c r="CO165" s="51"/>
      <c r="CP165" s="51"/>
      <c r="CQ165" s="51"/>
      <c r="CR165" s="51"/>
      <c r="CS165" s="51"/>
      <c r="CT165" s="51"/>
      <c r="CU165" s="51"/>
      <c r="CV165" s="51"/>
      <c r="CW165" s="51"/>
      <c r="CX165" s="51"/>
      <c r="CY165" s="51"/>
      <c r="CZ165" s="51"/>
      <c r="DA165" s="51"/>
      <c r="DB165" s="51"/>
      <c r="DC165" s="51"/>
      <c r="DD165" s="51"/>
      <c r="DE165" s="51"/>
      <c r="DF165" s="51"/>
      <c r="DG165" s="51"/>
      <c r="DH165" s="51"/>
      <c r="DI165" s="51"/>
      <c r="DJ165" s="51"/>
      <c r="DK165" s="51"/>
      <c r="DL165" s="51"/>
      <c r="DM165" s="51"/>
      <c r="DN165" s="51"/>
      <c r="DO165" s="51"/>
      <c r="DP165" s="51"/>
    </row>
    <row r="166" ht="15.7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185"/>
      <c r="AC166" s="51"/>
      <c r="AD166" s="51"/>
      <c r="AE166" s="185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  <c r="BK166" s="51"/>
      <c r="BL166" s="51"/>
      <c r="BM166" s="51"/>
      <c r="BN166" s="51"/>
      <c r="BO166" s="51"/>
      <c r="BP166" s="51"/>
      <c r="BQ166" s="51"/>
      <c r="BR166" s="51"/>
      <c r="BS166" s="51"/>
      <c r="BT166" s="51"/>
      <c r="BU166" s="51"/>
      <c r="BV166" s="51"/>
      <c r="BW166" s="51"/>
      <c r="BX166" s="51"/>
      <c r="BY166" s="51"/>
      <c r="BZ166" s="51"/>
      <c r="CA166" s="51"/>
      <c r="CB166" s="51"/>
      <c r="CC166" s="51"/>
      <c r="CD166" s="51"/>
      <c r="CE166" s="51"/>
      <c r="CF166" s="51"/>
      <c r="CG166" s="51"/>
      <c r="CH166" s="51"/>
      <c r="CI166" s="51"/>
      <c r="CJ166" s="51"/>
      <c r="CK166" s="51"/>
      <c r="CL166" s="51"/>
      <c r="CM166" s="51"/>
      <c r="CN166" s="51"/>
      <c r="CO166" s="51"/>
      <c r="CP166" s="51"/>
      <c r="CQ166" s="51"/>
      <c r="CR166" s="51"/>
      <c r="CS166" s="51"/>
      <c r="CT166" s="51"/>
      <c r="CU166" s="51"/>
      <c r="CV166" s="51"/>
      <c r="CW166" s="51"/>
      <c r="CX166" s="51"/>
      <c r="CY166" s="51"/>
      <c r="CZ166" s="51"/>
      <c r="DA166" s="51"/>
      <c r="DB166" s="51"/>
      <c r="DC166" s="51"/>
      <c r="DD166" s="51"/>
      <c r="DE166" s="51"/>
      <c r="DF166" s="51"/>
      <c r="DG166" s="51"/>
      <c r="DH166" s="51"/>
      <c r="DI166" s="51"/>
      <c r="DJ166" s="51"/>
      <c r="DK166" s="51"/>
      <c r="DL166" s="51"/>
      <c r="DM166" s="51"/>
      <c r="DN166" s="51"/>
      <c r="DO166" s="51"/>
      <c r="DP166" s="51"/>
    </row>
    <row r="167" ht="15.7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185"/>
      <c r="AC167" s="51"/>
      <c r="AD167" s="51"/>
      <c r="AE167" s="185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  <c r="BJ167" s="51"/>
      <c r="BK167" s="51"/>
      <c r="BL167" s="51"/>
      <c r="BM167" s="51"/>
      <c r="BN167" s="51"/>
      <c r="BO167" s="51"/>
      <c r="BP167" s="51"/>
      <c r="BQ167" s="51"/>
      <c r="BR167" s="51"/>
      <c r="BS167" s="51"/>
      <c r="BT167" s="51"/>
      <c r="BU167" s="51"/>
      <c r="BV167" s="51"/>
      <c r="BW167" s="51"/>
      <c r="BX167" s="51"/>
      <c r="BY167" s="51"/>
      <c r="BZ167" s="51"/>
      <c r="CA167" s="51"/>
      <c r="CB167" s="51"/>
      <c r="CC167" s="51"/>
      <c r="CD167" s="51"/>
      <c r="CE167" s="51"/>
      <c r="CF167" s="51"/>
      <c r="CG167" s="51"/>
      <c r="CH167" s="51"/>
      <c r="CI167" s="51"/>
      <c r="CJ167" s="51"/>
      <c r="CK167" s="51"/>
      <c r="CL167" s="51"/>
      <c r="CM167" s="51"/>
      <c r="CN167" s="51"/>
      <c r="CO167" s="51"/>
      <c r="CP167" s="51"/>
      <c r="CQ167" s="51"/>
      <c r="CR167" s="51"/>
      <c r="CS167" s="51"/>
      <c r="CT167" s="51"/>
      <c r="CU167" s="51"/>
      <c r="CV167" s="51"/>
      <c r="CW167" s="51"/>
      <c r="CX167" s="51"/>
      <c r="CY167" s="51"/>
      <c r="CZ167" s="51"/>
      <c r="DA167" s="51"/>
      <c r="DB167" s="51"/>
      <c r="DC167" s="51"/>
      <c r="DD167" s="51"/>
      <c r="DE167" s="51"/>
      <c r="DF167" s="51"/>
      <c r="DG167" s="51"/>
      <c r="DH167" s="51"/>
      <c r="DI167" s="51"/>
      <c r="DJ167" s="51"/>
      <c r="DK167" s="51"/>
      <c r="DL167" s="51"/>
      <c r="DM167" s="51"/>
      <c r="DN167" s="51"/>
      <c r="DO167" s="51"/>
      <c r="DP167" s="51"/>
    </row>
    <row r="168" ht="15.7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185"/>
      <c r="AC168" s="51"/>
      <c r="AD168" s="51"/>
      <c r="AE168" s="185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  <c r="BJ168" s="51"/>
      <c r="BK168" s="51"/>
      <c r="BL168" s="51"/>
      <c r="BM168" s="51"/>
      <c r="BN168" s="51"/>
      <c r="BO168" s="51"/>
      <c r="BP168" s="51"/>
      <c r="BQ168" s="51"/>
      <c r="BR168" s="51"/>
      <c r="BS168" s="51"/>
      <c r="BT168" s="51"/>
      <c r="BU168" s="51"/>
      <c r="BV168" s="51"/>
      <c r="BW168" s="51"/>
      <c r="BX168" s="51"/>
      <c r="BY168" s="51"/>
      <c r="BZ168" s="51"/>
      <c r="CA168" s="51"/>
      <c r="CB168" s="51"/>
      <c r="CC168" s="51"/>
      <c r="CD168" s="51"/>
      <c r="CE168" s="51"/>
      <c r="CF168" s="51"/>
      <c r="CG168" s="51"/>
      <c r="CH168" s="51"/>
      <c r="CI168" s="51"/>
      <c r="CJ168" s="51"/>
      <c r="CK168" s="51"/>
      <c r="CL168" s="51"/>
      <c r="CM168" s="51"/>
      <c r="CN168" s="51"/>
      <c r="CO168" s="51"/>
      <c r="CP168" s="51"/>
      <c r="CQ168" s="51"/>
      <c r="CR168" s="51"/>
      <c r="CS168" s="51"/>
      <c r="CT168" s="51"/>
      <c r="CU168" s="51"/>
      <c r="CV168" s="51"/>
      <c r="CW168" s="51"/>
      <c r="CX168" s="51"/>
      <c r="CY168" s="51"/>
      <c r="CZ168" s="51"/>
      <c r="DA168" s="51"/>
      <c r="DB168" s="51"/>
      <c r="DC168" s="51"/>
      <c r="DD168" s="51"/>
      <c r="DE168" s="51"/>
      <c r="DF168" s="51"/>
      <c r="DG168" s="51"/>
      <c r="DH168" s="51"/>
      <c r="DI168" s="51"/>
      <c r="DJ168" s="51"/>
      <c r="DK168" s="51"/>
      <c r="DL168" s="51"/>
      <c r="DM168" s="51"/>
      <c r="DN168" s="51"/>
      <c r="DO168" s="51"/>
      <c r="DP168" s="51"/>
    </row>
    <row r="169" ht="15.7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185"/>
      <c r="AC169" s="51"/>
      <c r="AD169" s="51"/>
      <c r="AE169" s="185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51"/>
      <c r="BF169" s="51"/>
      <c r="BG169" s="51"/>
      <c r="BH169" s="51"/>
      <c r="BI169" s="51"/>
      <c r="BJ169" s="51"/>
      <c r="BK169" s="51"/>
      <c r="BL169" s="51"/>
      <c r="BM169" s="51"/>
      <c r="BN169" s="51"/>
      <c r="BO169" s="51"/>
      <c r="BP169" s="51"/>
      <c r="BQ169" s="51"/>
      <c r="BR169" s="51"/>
      <c r="BS169" s="51"/>
      <c r="BT169" s="51"/>
      <c r="BU169" s="51"/>
      <c r="BV169" s="51"/>
      <c r="BW169" s="51"/>
      <c r="BX169" s="51"/>
      <c r="BY169" s="51"/>
      <c r="BZ169" s="51"/>
      <c r="CA169" s="51"/>
      <c r="CB169" s="51"/>
      <c r="CC169" s="51"/>
      <c r="CD169" s="51"/>
      <c r="CE169" s="51"/>
      <c r="CF169" s="51"/>
      <c r="CG169" s="51"/>
      <c r="CH169" s="51"/>
      <c r="CI169" s="51"/>
      <c r="CJ169" s="51"/>
      <c r="CK169" s="51"/>
      <c r="CL169" s="51"/>
      <c r="CM169" s="51"/>
      <c r="CN169" s="51"/>
      <c r="CO169" s="51"/>
      <c r="CP169" s="51"/>
      <c r="CQ169" s="51"/>
      <c r="CR169" s="51"/>
      <c r="CS169" s="51"/>
      <c r="CT169" s="51"/>
      <c r="CU169" s="51"/>
      <c r="CV169" s="51"/>
      <c r="CW169" s="51"/>
      <c r="CX169" s="51"/>
      <c r="CY169" s="51"/>
      <c r="CZ169" s="51"/>
      <c r="DA169" s="51"/>
      <c r="DB169" s="51"/>
      <c r="DC169" s="51"/>
      <c r="DD169" s="51"/>
      <c r="DE169" s="51"/>
      <c r="DF169" s="51"/>
      <c r="DG169" s="51"/>
      <c r="DH169" s="51"/>
      <c r="DI169" s="51"/>
      <c r="DJ169" s="51"/>
      <c r="DK169" s="51"/>
      <c r="DL169" s="51"/>
      <c r="DM169" s="51"/>
      <c r="DN169" s="51"/>
      <c r="DO169" s="51"/>
      <c r="DP169" s="51"/>
    </row>
    <row r="170" ht="15.7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185"/>
      <c r="AC170" s="51"/>
      <c r="AD170" s="51"/>
      <c r="AE170" s="185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  <c r="BF170" s="51"/>
      <c r="BG170" s="51"/>
      <c r="BH170" s="51"/>
      <c r="BI170" s="51"/>
      <c r="BJ170" s="51"/>
      <c r="BK170" s="51"/>
      <c r="BL170" s="51"/>
      <c r="BM170" s="51"/>
      <c r="BN170" s="51"/>
      <c r="BO170" s="51"/>
      <c r="BP170" s="51"/>
      <c r="BQ170" s="51"/>
      <c r="BR170" s="51"/>
      <c r="BS170" s="51"/>
      <c r="BT170" s="51"/>
      <c r="BU170" s="51"/>
      <c r="BV170" s="51"/>
      <c r="BW170" s="51"/>
      <c r="BX170" s="51"/>
      <c r="BY170" s="51"/>
      <c r="BZ170" s="51"/>
      <c r="CA170" s="51"/>
      <c r="CB170" s="51"/>
      <c r="CC170" s="51"/>
      <c r="CD170" s="51"/>
      <c r="CE170" s="51"/>
      <c r="CF170" s="51"/>
      <c r="CG170" s="51"/>
      <c r="CH170" s="51"/>
      <c r="CI170" s="51"/>
      <c r="CJ170" s="51"/>
      <c r="CK170" s="51"/>
      <c r="CL170" s="51"/>
      <c r="CM170" s="51"/>
      <c r="CN170" s="51"/>
      <c r="CO170" s="51"/>
      <c r="CP170" s="51"/>
      <c r="CQ170" s="51"/>
      <c r="CR170" s="51"/>
      <c r="CS170" s="51"/>
      <c r="CT170" s="51"/>
      <c r="CU170" s="51"/>
      <c r="CV170" s="51"/>
      <c r="CW170" s="51"/>
      <c r="CX170" s="51"/>
      <c r="CY170" s="51"/>
      <c r="CZ170" s="51"/>
      <c r="DA170" s="51"/>
      <c r="DB170" s="51"/>
      <c r="DC170" s="51"/>
      <c r="DD170" s="51"/>
      <c r="DE170" s="51"/>
      <c r="DF170" s="51"/>
      <c r="DG170" s="51"/>
      <c r="DH170" s="51"/>
      <c r="DI170" s="51"/>
      <c r="DJ170" s="51"/>
      <c r="DK170" s="51"/>
      <c r="DL170" s="51"/>
      <c r="DM170" s="51"/>
      <c r="DN170" s="51"/>
      <c r="DO170" s="51"/>
      <c r="DP170" s="51"/>
    </row>
    <row r="171" ht="15.7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185"/>
      <c r="AC171" s="51"/>
      <c r="AD171" s="51"/>
      <c r="AE171" s="185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1"/>
      <c r="BF171" s="51"/>
      <c r="BG171" s="51"/>
      <c r="BH171" s="51"/>
      <c r="BI171" s="51"/>
      <c r="BJ171" s="51"/>
      <c r="BK171" s="51"/>
      <c r="BL171" s="51"/>
      <c r="BM171" s="51"/>
      <c r="BN171" s="51"/>
      <c r="BO171" s="51"/>
      <c r="BP171" s="51"/>
      <c r="BQ171" s="51"/>
      <c r="BR171" s="51"/>
      <c r="BS171" s="51"/>
      <c r="BT171" s="51"/>
      <c r="BU171" s="51"/>
      <c r="BV171" s="51"/>
      <c r="BW171" s="51"/>
      <c r="BX171" s="51"/>
      <c r="BY171" s="51"/>
      <c r="BZ171" s="51"/>
      <c r="CA171" s="51"/>
      <c r="CB171" s="51"/>
      <c r="CC171" s="51"/>
      <c r="CD171" s="51"/>
      <c r="CE171" s="51"/>
      <c r="CF171" s="51"/>
      <c r="CG171" s="51"/>
      <c r="CH171" s="51"/>
      <c r="CI171" s="51"/>
      <c r="CJ171" s="51"/>
      <c r="CK171" s="51"/>
      <c r="CL171" s="51"/>
      <c r="CM171" s="51"/>
      <c r="CN171" s="51"/>
      <c r="CO171" s="51"/>
      <c r="CP171" s="51"/>
      <c r="CQ171" s="51"/>
      <c r="CR171" s="51"/>
      <c r="CS171" s="51"/>
      <c r="CT171" s="51"/>
      <c r="CU171" s="51"/>
      <c r="CV171" s="51"/>
      <c r="CW171" s="51"/>
      <c r="CX171" s="51"/>
      <c r="CY171" s="51"/>
      <c r="CZ171" s="51"/>
      <c r="DA171" s="51"/>
      <c r="DB171" s="51"/>
      <c r="DC171" s="51"/>
      <c r="DD171" s="51"/>
      <c r="DE171" s="51"/>
      <c r="DF171" s="51"/>
      <c r="DG171" s="51"/>
      <c r="DH171" s="51"/>
      <c r="DI171" s="51"/>
      <c r="DJ171" s="51"/>
      <c r="DK171" s="51"/>
      <c r="DL171" s="51"/>
      <c r="DM171" s="51"/>
      <c r="DN171" s="51"/>
      <c r="DO171" s="51"/>
      <c r="DP171" s="51"/>
    </row>
    <row r="172" ht="15.7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185"/>
      <c r="AC172" s="51"/>
      <c r="AD172" s="51"/>
      <c r="AE172" s="185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  <c r="BF172" s="51"/>
      <c r="BG172" s="51"/>
      <c r="BH172" s="51"/>
      <c r="BI172" s="51"/>
      <c r="BJ172" s="51"/>
      <c r="BK172" s="51"/>
      <c r="BL172" s="51"/>
      <c r="BM172" s="51"/>
      <c r="BN172" s="51"/>
      <c r="BO172" s="51"/>
      <c r="BP172" s="51"/>
      <c r="BQ172" s="51"/>
      <c r="BR172" s="51"/>
      <c r="BS172" s="51"/>
      <c r="BT172" s="51"/>
      <c r="BU172" s="51"/>
      <c r="BV172" s="51"/>
      <c r="BW172" s="51"/>
      <c r="BX172" s="51"/>
      <c r="BY172" s="51"/>
      <c r="BZ172" s="51"/>
      <c r="CA172" s="51"/>
      <c r="CB172" s="51"/>
      <c r="CC172" s="51"/>
      <c r="CD172" s="51"/>
      <c r="CE172" s="51"/>
      <c r="CF172" s="51"/>
      <c r="CG172" s="51"/>
      <c r="CH172" s="51"/>
      <c r="CI172" s="51"/>
      <c r="CJ172" s="51"/>
      <c r="CK172" s="51"/>
      <c r="CL172" s="51"/>
      <c r="CM172" s="51"/>
      <c r="CN172" s="51"/>
      <c r="CO172" s="51"/>
      <c r="CP172" s="51"/>
      <c r="CQ172" s="51"/>
      <c r="CR172" s="51"/>
      <c r="CS172" s="51"/>
      <c r="CT172" s="51"/>
      <c r="CU172" s="51"/>
      <c r="CV172" s="51"/>
      <c r="CW172" s="51"/>
      <c r="CX172" s="51"/>
      <c r="CY172" s="51"/>
      <c r="CZ172" s="51"/>
      <c r="DA172" s="51"/>
      <c r="DB172" s="51"/>
      <c r="DC172" s="51"/>
      <c r="DD172" s="51"/>
      <c r="DE172" s="51"/>
      <c r="DF172" s="51"/>
      <c r="DG172" s="51"/>
      <c r="DH172" s="51"/>
      <c r="DI172" s="51"/>
      <c r="DJ172" s="51"/>
      <c r="DK172" s="51"/>
      <c r="DL172" s="51"/>
      <c r="DM172" s="51"/>
      <c r="DN172" s="51"/>
      <c r="DO172" s="51"/>
      <c r="DP172" s="51"/>
    </row>
    <row r="173" ht="15.7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185"/>
      <c r="AC173" s="51"/>
      <c r="AD173" s="51"/>
      <c r="AE173" s="185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51"/>
      <c r="BF173" s="51"/>
      <c r="BG173" s="51"/>
      <c r="BH173" s="51"/>
      <c r="BI173" s="51"/>
      <c r="BJ173" s="51"/>
      <c r="BK173" s="51"/>
      <c r="BL173" s="51"/>
      <c r="BM173" s="51"/>
      <c r="BN173" s="51"/>
      <c r="BO173" s="51"/>
      <c r="BP173" s="51"/>
      <c r="BQ173" s="51"/>
      <c r="BR173" s="51"/>
      <c r="BS173" s="51"/>
      <c r="BT173" s="51"/>
      <c r="BU173" s="51"/>
      <c r="BV173" s="51"/>
      <c r="BW173" s="51"/>
      <c r="BX173" s="51"/>
      <c r="BY173" s="51"/>
      <c r="BZ173" s="51"/>
      <c r="CA173" s="51"/>
      <c r="CB173" s="51"/>
      <c r="CC173" s="51"/>
      <c r="CD173" s="51"/>
      <c r="CE173" s="51"/>
      <c r="CF173" s="51"/>
      <c r="CG173" s="51"/>
      <c r="CH173" s="51"/>
      <c r="CI173" s="51"/>
      <c r="CJ173" s="51"/>
      <c r="CK173" s="51"/>
      <c r="CL173" s="51"/>
      <c r="CM173" s="51"/>
      <c r="CN173" s="51"/>
      <c r="CO173" s="51"/>
      <c r="CP173" s="51"/>
      <c r="CQ173" s="51"/>
      <c r="CR173" s="51"/>
      <c r="CS173" s="51"/>
      <c r="CT173" s="51"/>
      <c r="CU173" s="51"/>
      <c r="CV173" s="51"/>
      <c r="CW173" s="51"/>
      <c r="CX173" s="51"/>
      <c r="CY173" s="51"/>
      <c r="CZ173" s="51"/>
      <c r="DA173" s="51"/>
      <c r="DB173" s="51"/>
      <c r="DC173" s="51"/>
      <c r="DD173" s="51"/>
      <c r="DE173" s="51"/>
      <c r="DF173" s="51"/>
      <c r="DG173" s="51"/>
      <c r="DH173" s="51"/>
      <c r="DI173" s="51"/>
      <c r="DJ173" s="51"/>
      <c r="DK173" s="51"/>
      <c r="DL173" s="51"/>
      <c r="DM173" s="51"/>
      <c r="DN173" s="51"/>
      <c r="DO173" s="51"/>
      <c r="DP173" s="51"/>
    </row>
    <row r="174" ht="15.7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185"/>
      <c r="AC174" s="51"/>
      <c r="AD174" s="51"/>
      <c r="AE174" s="185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51"/>
      <c r="BF174" s="51"/>
      <c r="BG174" s="51"/>
      <c r="BH174" s="51"/>
      <c r="BI174" s="51"/>
      <c r="BJ174" s="51"/>
      <c r="BK174" s="51"/>
      <c r="BL174" s="51"/>
      <c r="BM174" s="51"/>
      <c r="BN174" s="51"/>
      <c r="BO174" s="51"/>
      <c r="BP174" s="51"/>
      <c r="BQ174" s="51"/>
      <c r="BR174" s="51"/>
      <c r="BS174" s="51"/>
      <c r="BT174" s="51"/>
      <c r="BU174" s="51"/>
      <c r="BV174" s="51"/>
      <c r="BW174" s="51"/>
      <c r="BX174" s="51"/>
      <c r="BY174" s="51"/>
      <c r="BZ174" s="51"/>
      <c r="CA174" s="51"/>
      <c r="CB174" s="51"/>
      <c r="CC174" s="51"/>
      <c r="CD174" s="51"/>
      <c r="CE174" s="51"/>
      <c r="CF174" s="51"/>
      <c r="CG174" s="51"/>
      <c r="CH174" s="51"/>
      <c r="CI174" s="51"/>
      <c r="CJ174" s="51"/>
      <c r="CK174" s="51"/>
      <c r="CL174" s="51"/>
      <c r="CM174" s="51"/>
      <c r="CN174" s="51"/>
      <c r="CO174" s="51"/>
      <c r="CP174" s="51"/>
      <c r="CQ174" s="51"/>
      <c r="CR174" s="51"/>
      <c r="CS174" s="51"/>
      <c r="CT174" s="51"/>
      <c r="CU174" s="51"/>
      <c r="CV174" s="51"/>
      <c r="CW174" s="51"/>
      <c r="CX174" s="51"/>
      <c r="CY174" s="51"/>
      <c r="CZ174" s="51"/>
      <c r="DA174" s="51"/>
      <c r="DB174" s="51"/>
      <c r="DC174" s="51"/>
      <c r="DD174" s="51"/>
      <c r="DE174" s="51"/>
      <c r="DF174" s="51"/>
      <c r="DG174" s="51"/>
      <c r="DH174" s="51"/>
      <c r="DI174" s="51"/>
      <c r="DJ174" s="51"/>
      <c r="DK174" s="51"/>
      <c r="DL174" s="51"/>
      <c r="DM174" s="51"/>
      <c r="DN174" s="51"/>
      <c r="DO174" s="51"/>
      <c r="DP174" s="51"/>
    </row>
    <row r="175" ht="15.7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185"/>
      <c r="AC175" s="51"/>
      <c r="AD175" s="51"/>
      <c r="AE175" s="185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51"/>
      <c r="BF175" s="51"/>
      <c r="BG175" s="51"/>
      <c r="BH175" s="51"/>
      <c r="BI175" s="51"/>
      <c r="BJ175" s="51"/>
      <c r="BK175" s="51"/>
      <c r="BL175" s="51"/>
      <c r="BM175" s="51"/>
      <c r="BN175" s="51"/>
      <c r="BO175" s="51"/>
      <c r="BP175" s="51"/>
      <c r="BQ175" s="51"/>
      <c r="BR175" s="51"/>
      <c r="BS175" s="51"/>
      <c r="BT175" s="51"/>
      <c r="BU175" s="51"/>
      <c r="BV175" s="51"/>
      <c r="BW175" s="51"/>
      <c r="BX175" s="51"/>
      <c r="BY175" s="51"/>
      <c r="BZ175" s="51"/>
      <c r="CA175" s="51"/>
      <c r="CB175" s="51"/>
      <c r="CC175" s="51"/>
      <c r="CD175" s="51"/>
      <c r="CE175" s="51"/>
      <c r="CF175" s="51"/>
      <c r="CG175" s="51"/>
      <c r="CH175" s="51"/>
      <c r="CI175" s="51"/>
      <c r="CJ175" s="51"/>
      <c r="CK175" s="51"/>
      <c r="CL175" s="51"/>
      <c r="CM175" s="51"/>
      <c r="CN175" s="51"/>
      <c r="CO175" s="51"/>
      <c r="CP175" s="51"/>
      <c r="CQ175" s="51"/>
      <c r="CR175" s="51"/>
      <c r="CS175" s="51"/>
      <c r="CT175" s="51"/>
      <c r="CU175" s="51"/>
      <c r="CV175" s="51"/>
      <c r="CW175" s="51"/>
      <c r="CX175" s="51"/>
      <c r="CY175" s="51"/>
      <c r="CZ175" s="51"/>
      <c r="DA175" s="51"/>
      <c r="DB175" s="51"/>
      <c r="DC175" s="51"/>
      <c r="DD175" s="51"/>
      <c r="DE175" s="51"/>
      <c r="DF175" s="51"/>
      <c r="DG175" s="51"/>
      <c r="DH175" s="51"/>
      <c r="DI175" s="51"/>
      <c r="DJ175" s="51"/>
      <c r="DK175" s="51"/>
      <c r="DL175" s="51"/>
      <c r="DM175" s="51"/>
      <c r="DN175" s="51"/>
      <c r="DO175" s="51"/>
      <c r="DP175" s="51"/>
    </row>
    <row r="176" ht="15.7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185"/>
      <c r="AC176" s="51"/>
      <c r="AD176" s="51"/>
      <c r="AE176" s="185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  <c r="BB176" s="51"/>
      <c r="BC176" s="51"/>
      <c r="BD176" s="51"/>
      <c r="BE176" s="51"/>
      <c r="BF176" s="51"/>
      <c r="BG176" s="51"/>
      <c r="BH176" s="51"/>
      <c r="BI176" s="51"/>
      <c r="BJ176" s="51"/>
      <c r="BK176" s="51"/>
      <c r="BL176" s="51"/>
      <c r="BM176" s="51"/>
      <c r="BN176" s="51"/>
      <c r="BO176" s="51"/>
      <c r="BP176" s="51"/>
      <c r="BQ176" s="51"/>
      <c r="BR176" s="51"/>
      <c r="BS176" s="51"/>
      <c r="BT176" s="51"/>
      <c r="BU176" s="51"/>
      <c r="BV176" s="51"/>
      <c r="BW176" s="51"/>
      <c r="BX176" s="51"/>
      <c r="BY176" s="51"/>
      <c r="BZ176" s="51"/>
      <c r="CA176" s="51"/>
      <c r="CB176" s="51"/>
      <c r="CC176" s="51"/>
      <c r="CD176" s="51"/>
      <c r="CE176" s="51"/>
      <c r="CF176" s="51"/>
      <c r="CG176" s="51"/>
      <c r="CH176" s="51"/>
      <c r="CI176" s="51"/>
      <c r="CJ176" s="51"/>
      <c r="CK176" s="51"/>
      <c r="CL176" s="51"/>
      <c r="CM176" s="51"/>
      <c r="CN176" s="51"/>
      <c r="CO176" s="51"/>
      <c r="CP176" s="51"/>
      <c r="CQ176" s="51"/>
      <c r="CR176" s="51"/>
      <c r="CS176" s="51"/>
      <c r="CT176" s="51"/>
      <c r="CU176" s="51"/>
      <c r="CV176" s="51"/>
      <c r="CW176" s="51"/>
      <c r="CX176" s="51"/>
      <c r="CY176" s="51"/>
      <c r="CZ176" s="51"/>
      <c r="DA176" s="51"/>
      <c r="DB176" s="51"/>
      <c r="DC176" s="51"/>
      <c r="DD176" s="51"/>
      <c r="DE176" s="51"/>
      <c r="DF176" s="51"/>
      <c r="DG176" s="51"/>
      <c r="DH176" s="51"/>
      <c r="DI176" s="51"/>
      <c r="DJ176" s="51"/>
      <c r="DK176" s="51"/>
      <c r="DL176" s="51"/>
      <c r="DM176" s="51"/>
      <c r="DN176" s="51"/>
      <c r="DO176" s="51"/>
      <c r="DP176" s="51"/>
    </row>
    <row r="177" ht="15.7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185"/>
      <c r="AC177" s="51"/>
      <c r="AD177" s="51"/>
      <c r="AE177" s="185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51"/>
      <c r="BF177" s="51"/>
      <c r="BG177" s="51"/>
      <c r="BH177" s="51"/>
      <c r="BI177" s="51"/>
      <c r="BJ177" s="51"/>
      <c r="BK177" s="51"/>
      <c r="BL177" s="51"/>
      <c r="BM177" s="51"/>
      <c r="BN177" s="51"/>
      <c r="BO177" s="51"/>
      <c r="BP177" s="51"/>
      <c r="BQ177" s="51"/>
      <c r="BR177" s="51"/>
      <c r="BS177" s="51"/>
      <c r="BT177" s="51"/>
      <c r="BU177" s="51"/>
      <c r="BV177" s="51"/>
      <c r="BW177" s="51"/>
      <c r="BX177" s="51"/>
      <c r="BY177" s="51"/>
      <c r="BZ177" s="51"/>
      <c r="CA177" s="51"/>
      <c r="CB177" s="51"/>
      <c r="CC177" s="51"/>
      <c r="CD177" s="51"/>
      <c r="CE177" s="51"/>
      <c r="CF177" s="51"/>
      <c r="CG177" s="51"/>
      <c r="CH177" s="51"/>
      <c r="CI177" s="51"/>
      <c r="CJ177" s="51"/>
      <c r="CK177" s="51"/>
      <c r="CL177" s="51"/>
      <c r="CM177" s="51"/>
      <c r="CN177" s="51"/>
      <c r="CO177" s="51"/>
      <c r="CP177" s="51"/>
      <c r="CQ177" s="51"/>
      <c r="CR177" s="51"/>
      <c r="CS177" s="51"/>
      <c r="CT177" s="51"/>
      <c r="CU177" s="51"/>
      <c r="CV177" s="51"/>
      <c r="CW177" s="51"/>
      <c r="CX177" s="51"/>
      <c r="CY177" s="51"/>
      <c r="CZ177" s="51"/>
      <c r="DA177" s="51"/>
      <c r="DB177" s="51"/>
      <c r="DC177" s="51"/>
      <c r="DD177" s="51"/>
      <c r="DE177" s="51"/>
      <c r="DF177" s="51"/>
      <c r="DG177" s="51"/>
      <c r="DH177" s="51"/>
      <c r="DI177" s="51"/>
      <c r="DJ177" s="51"/>
      <c r="DK177" s="51"/>
      <c r="DL177" s="51"/>
      <c r="DM177" s="51"/>
      <c r="DN177" s="51"/>
      <c r="DO177" s="51"/>
      <c r="DP177" s="51"/>
    </row>
    <row r="178" ht="15.7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185"/>
      <c r="AC178" s="51"/>
      <c r="AD178" s="51"/>
      <c r="AE178" s="185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51"/>
      <c r="BF178" s="51"/>
      <c r="BG178" s="51"/>
      <c r="BH178" s="51"/>
      <c r="BI178" s="51"/>
      <c r="BJ178" s="51"/>
      <c r="BK178" s="51"/>
      <c r="BL178" s="51"/>
      <c r="BM178" s="51"/>
      <c r="BN178" s="51"/>
      <c r="BO178" s="51"/>
      <c r="BP178" s="51"/>
      <c r="BQ178" s="51"/>
      <c r="BR178" s="51"/>
      <c r="BS178" s="51"/>
      <c r="BT178" s="51"/>
      <c r="BU178" s="51"/>
      <c r="BV178" s="51"/>
      <c r="BW178" s="51"/>
      <c r="BX178" s="51"/>
      <c r="BY178" s="51"/>
      <c r="BZ178" s="51"/>
      <c r="CA178" s="51"/>
      <c r="CB178" s="51"/>
      <c r="CC178" s="51"/>
      <c r="CD178" s="51"/>
      <c r="CE178" s="51"/>
      <c r="CF178" s="51"/>
      <c r="CG178" s="51"/>
      <c r="CH178" s="51"/>
      <c r="CI178" s="51"/>
      <c r="CJ178" s="51"/>
      <c r="CK178" s="51"/>
      <c r="CL178" s="51"/>
      <c r="CM178" s="51"/>
      <c r="CN178" s="51"/>
      <c r="CO178" s="51"/>
      <c r="CP178" s="51"/>
      <c r="CQ178" s="51"/>
      <c r="CR178" s="51"/>
      <c r="CS178" s="51"/>
      <c r="CT178" s="51"/>
      <c r="CU178" s="51"/>
      <c r="CV178" s="51"/>
      <c r="CW178" s="51"/>
      <c r="CX178" s="51"/>
      <c r="CY178" s="51"/>
      <c r="CZ178" s="51"/>
      <c r="DA178" s="51"/>
      <c r="DB178" s="51"/>
      <c r="DC178" s="51"/>
      <c r="DD178" s="51"/>
      <c r="DE178" s="51"/>
      <c r="DF178" s="51"/>
      <c r="DG178" s="51"/>
      <c r="DH178" s="51"/>
      <c r="DI178" s="51"/>
      <c r="DJ178" s="51"/>
      <c r="DK178" s="51"/>
      <c r="DL178" s="51"/>
      <c r="DM178" s="51"/>
      <c r="DN178" s="51"/>
      <c r="DO178" s="51"/>
      <c r="DP178" s="51"/>
    </row>
    <row r="179" ht="15.7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185"/>
      <c r="AC179" s="51"/>
      <c r="AD179" s="51"/>
      <c r="AE179" s="185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  <c r="BF179" s="51"/>
      <c r="BG179" s="51"/>
      <c r="BH179" s="51"/>
      <c r="BI179" s="51"/>
      <c r="BJ179" s="51"/>
      <c r="BK179" s="51"/>
      <c r="BL179" s="51"/>
      <c r="BM179" s="51"/>
      <c r="BN179" s="51"/>
      <c r="BO179" s="51"/>
      <c r="BP179" s="51"/>
      <c r="BQ179" s="51"/>
      <c r="BR179" s="51"/>
      <c r="BS179" s="51"/>
      <c r="BT179" s="51"/>
      <c r="BU179" s="51"/>
      <c r="BV179" s="51"/>
      <c r="BW179" s="51"/>
      <c r="BX179" s="51"/>
      <c r="BY179" s="51"/>
      <c r="BZ179" s="51"/>
      <c r="CA179" s="51"/>
      <c r="CB179" s="51"/>
      <c r="CC179" s="51"/>
      <c r="CD179" s="51"/>
      <c r="CE179" s="51"/>
      <c r="CF179" s="51"/>
      <c r="CG179" s="51"/>
      <c r="CH179" s="51"/>
      <c r="CI179" s="51"/>
      <c r="CJ179" s="51"/>
      <c r="CK179" s="51"/>
      <c r="CL179" s="51"/>
      <c r="CM179" s="51"/>
      <c r="CN179" s="51"/>
      <c r="CO179" s="51"/>
      <c r="CP179" s="51"/>
      <c r="CQ179" s="51"/>
      <c r="CR179" s="51"/>
      <c r="CS179" s="51"/>
      <c r="CT179" s="51"/>
      <c r="CU179" s="51"/>
      <c r="CV179" s="51"/>
      <c r="CW179" s="51"/>
      <c r="CX179" s="51"/>
      <c r="CY179" s="51"/>
      <c r="CZ179" s="51"/>
      <c r="DA179" s="51"/>
      <c r="DB179" s="51"/>
      <c r="DC179" s="51"/>
      <c r="DD179" s="51"/>
      <c r="DE179" s="51"/>
      <c r="DF179" s="51"/>
      <c r="DG179" s="51"/>
      <c r="DH179" s="51"/>
      <c r="DI179" s="51"/>
      <c r="DJ179" s="51"/>
      <c r="DK179" s="51"/>
      <c r="DL179" s="51"/>
      <c r="DM179" s="51"/>
      <c r="DN179" s="51"/>
      <c r="DO179" s="51"/>
      <c r="DP179" s="51"/>
    </row>
    <row r="180" ht="15.7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185"/>
      <c r="AC180" s="51"/>
      <c r="AD180" s="51"/>
      <c r="AE180" s="185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  <c r="BF180" s="51"/>
      <c r="BG180" s="51"/>
      <c r="BH180" s="51"/>
      <c r="BI180" s="51"/>
      <c r="BJ180" s="51"/>
      <c r="BK180" s="51"/>
      <c r="BL180" s="51"/>
      <c r="BM180" s="51"/>
      <c r="BN180" s="51"/>
      <c r="BO180" s="51"/>
      <c r="BP180" s="51"/>
      <c r="BQ180" s="51"/>
      <c r="BR180" s="51"/>
      <c r="BS180" s="51"/>
      <c r="BT180" s="51"/>
      <c r="BU180" s="51"/>
      <c r="BV180" s="51"/>
      <c r="BW180" s="51"/>
      <c r="BX180" s="51"/>
      <c r="BY180" s="51"/>
      <c r="BZ180" s="51"/>
      <c r="CA180" s="51"/>
      <c r="CB180" s="51"/>
      <c r="CC180" s="51"/>
      <c r="CD180" s="51"/>
      <c r="CE180" s="51"/>
      <c r="CF180" s="51"/>
      <c r="CG180" s="51"/>
      <c r="CH180" s="51"/>
      <c r="CI180" s="51"/>
      <c r="CJ180" s="51"/>
      <c r="CK180" s="51"/>
      <c r="CL180" s="51"/>
      <c r="CM180" s="51"/>
      <c r="CN180" s="51"/>
      <c r="CO180" s="51"/>
      <c r="CP180" s="51"/>
      <c r="CQ180" s="51"/>
      <c r="CR180" s="51"/>
      <c r="CS180" s="51"/>
      <c r="CT180" s="51"/>
      <c r="CU180" s="51"/>
      <c r="CV180" s="51"/>
      <c r="CW180" s="51"/>
      <c r="CX180" s="51"/>
      <c r="CY180" s="51"/>
      <c r="CZ180" s="51"/>
      <c r="DA180" s="51"/>
      <c r="DB180" s="51"/>
      <c r="DC180" s="51"/>
      <c r="DD180" s="51"/>
      <c r="DE180" s="51"/>
      <c r="DF180" s="51"/>
      <c r="DG180" s="51"/>
      <c r="DH180" s="51"/>
      <c r="DI180" s="51"/>
      <c r="DJ180" s="51"/>
      <c r="DK180" s="51"/>
      <c r="DL180" s="51"/>
      <c r="DM180" s="51"/>
      <c r="DN180" s="51"/>
      <c r="DO180" s="51"/>
      <c r="DP180" s="51"/>
    </row>
    <row r="181" ht="15.7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185"/>
      <c r="AC181" s="51"/>
      <c r="AD181" s="51"/>
      <c r="AE181" s="185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  <c r="BF181" s="51"/>
      <c r="BG181" s="51"/>
      <c r="BH181" s="51"/>
      <c r="BI181" s="51"/>
      <c r="BJ181" s="51"/>
      <c r="BK181" s="51"/>
      <c r="BL181" s="51"/>
      <c r="BM181" s="51"/>
      <c r="BN181" s="51"/>
      <c r="BO181" s="51"/>
      <c r="BP181" s="51"/>
      <c r="BQ181" s="51"/>
      <c r="BR181" s="51"/>
      <c r="BS181" s="51"/>
      <c r="BT181" s="51"/>
      <c r="BU181" s="51"/>
      <c r="BV181" s="51"/>
      <c r="BW181" s="51"/>
      <c r="BX181" s="51"/>
      <c r="BY181" s="51"/>
      <c r="BZ181" s="51"/>
      <c r="CA181" s="51"/>
      <c r="CB181" s="51"/>
      <c r="CC181" s="51"/>
      <c r="CD181" s="51"/>
      <c r="CE181" s="51"/>
      <c r="CF181" s="51"/>
      <c r="CG181" s="51"/>
      <c r="CH181" s="51"/>
      <c r="CI181" s="51"/>
      <c r="CJ181" s="51"/>
      <c r="CK181" s="51"/>
      <c r="CL181" s="51"/>
      <c r="CM181" s="51"/>
      <c r="CN181" s="51"/>
      <c r="CO181" s="51"/>
      <c r="CP181" s="51"/>
      <c r="CQ181" s="51"/>
      <c r="CR181" s="51"/>
      <c r="CS181" s="51"/>
      <c r="CT181" s="51"/>
      <c r="CU181" s="51"/>
      <c r="CV181" s="51"/>
      <c r="CW181" s="51"/>
      <c r="CX181" s="51"/>
      <c r="CY181" s="51"/>
      <c r="CZ181" s="51"/>
      <c r="DA181" s="51"/>
      <c r="DB181" s="51"/>
      <c r="DC181" s="51"/>
      <c r="DD181" s="51"/>
      <c r="DE181" s="51"/>
      <c r="DF181" s="51"/>
      <c r="DG181" s="51"/>
      <c r="DH181" s="51"/>
      <c r="DI181" s="51"/>
      <c r="DJ181" s="51"/>
      <c r="DK181" s="51"/>
      <c r="DL181" s="51"/>
      <c r="DM181" s="51"/>
      <c r="DN181" s="51"/>
      <c r="DO181" s="51"/>
      <c r="DP181" s="51"/>
    </row>
    <row r="182" ht="15.7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185"/>
      <c r="AC182" s="51"/>
      <c r="AD182" s="51"/>
      <c r="AE182" s="185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  <c r="BF182" s="51"/>
      <c r="BG182" s="51"/>
      <c r="BH182" s="51"/>
      <c r="BI182" s="51"/>
      <c r="BJ182" s="51"/>
      <c r="BK182" s="51"/>
      <c r="BL182" s="51"/>
      <c r="BM182" s="51"/>
      <c r="BN182" s="51"/>
      <c r="BO182" s="51"/>
      <c r="BP182" s="51"/>
      <c r="BQ182" s="51"/>
      <c r="BR182" s="51"/>
      <c r="BS182" s="51"/>
      <c r="BT182" s="51"/>
      <c r="BU182" s="51"/>
      <c r="BV182" s="51"/>
      <c r="BW182" s="51"/>
      <c r="BX182" s="51"/>
      <c r="BY182" s="51"/>
      <c r="BZ182" s="51"/>
      <c r="CA182" s="51"/>
      <c r="CB182" s="51"/>
      <c r="CC182" s="51"/>
      <c r="CD182" s="51"/>
      <c r="CE182" s="51"/>
      <c r="CF182" s="51"/>
      <c r="CG182" s="51"/>
      <c r="CH182" s="51"/>
      <c r="CI182" s="51"/>
      <c r="CJ182" s="51"/>
      <c r="CK182" s="51"/>
      <c r="CL182" s="51"/>
      <c r="CM182" s="51"/>
      <c r="CN182" s="51"/>
      <c r="CO182" s="51"/>
      <c r="CP182" s="51"/>
      <c r="CQ182" s="51"/>
      <c r="CR182" s="51"/>
      <c r="CS182" s="51"/>
      <c r="CT182" s="51"/>
      <c r="CU182" s="51"/>
      <c r="CV182" s="51"/>
      <c r="CW182" s="51"/>
      <c r="CX182" s="51"/>
      <c r="CY182" s="51"/>
      <c r="CZ182" s="51"/>
      <c r="DA182" s="51"/>
      <c r="DB182" s="51"/>
      <c r="DC182" s="51"/>
      <c r="DD182" s="51"/>
      <c r="DE182" s="51"/>
      <c r="DF182" s="51"/>
      <c r="DG182" s="51"/>
      <c r="DH182" s="51"/>
      <c r="DI182" s="51"/>
      <c r="DJ182" s="51"/>
      <c r="DK182" s="51"/>
      <c r="DL182" s="51"/>
      <c r="DM182" s="51"/>
      <c r="DN182" s="51"/>
      <c r="DO182" s="51"/>
      <c r="DP182" s="51"/>
    </row>
    <row r="183" ht="15.7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185"/>
      <c r="AC183" s="51"/>
      <c r="AD183" s="51"/>
      <c r="AE183" s="185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  <c r="BF183" s="51"/>
      <c r="BG183" s="51"/>
      <c r="BH183" s="51"/>
      <c r="BI183" s="51"/>
      <c r="BJ183" s="51"/>
      <c r="BK183" s="51"/>
      <c r="BL183" s="51"/>
      <c r="BM183" s="51"/>
      <c r="BN183" s="51"/>
      <c r="BO183" s="51"/>
      <c r="BP183" s="51"/>
      <c r="BQ183" s="51"/>
      <c r="BR183" s="51"/>
      <c r="BS183" s="51"/>
      <c r="BT183" s="51"/>
      <c r="BU183" s="51"/>
      <c r="BV183" s="51"/>
      <c r="BW183" s="51"/>
      <c r="BX183" s="51"/>
      <c r="BY183" s="51"/>
      <c r="BZ183" s="51"/>
      <c r="CA183" s="51"/>
      <c r="CB183" s="51"/>
      <c r="CC183" s="51"/>
      <c r="CD183" s="51"/>
      <c r="CE183" s="51"/>
      <c r="CF183" s="51"/>
      <c r="CG183" s="51"/>
      <c r="CH183" s="51"/>
      <c r="CI183" s="51"/>
      <c r="CJ183" s="51"/>
      <c r="CK183" s="51"/>
      <c r="CL183" s="51"/>
      <c r="CM183" s="51"/>
      <c r="CN183" s="51"/>
      <c r="CO183" s="51"/>
      <c r="CP183" s="51"/>
      <c r="CQ183" s="51"/>
      <c r="CR183" s="51"/>
      <c r="CS183" s="51"/>
      <c r="CT183" s="51"/>
      <c r="CU183" s="51"/>
      <c r="CV183" s="51"/>
      <c r="CW183" s="51"/>
      <c r="CX183" s="51"/>
      <c r="CY183" s="51"/>
      <c r="CZ183" s="51"/>
      <c r="DA183" s="51"/>
      <c r="DB183" s="51"/>
      <c r="DC183" s="51"/>
      <c r="DD183" s="51"/>
      <c r="DE183" s="51"/>
      <c r="DF183" s="51"/>
      <c r="DG183" s="51"/>
      <c r="DH183" s="51"/>
      <c r="DI183" s="51"/>
      <c r="DJ183" s="51"/>
      <c r="DK183" s="51"/>
      <c r="DL183" s="51"/>
      <c r="DM183" s="51"/>
      <c r="DN183" s="51"/>
      <c r="DO183" s="51"/>
      <c r="DP183" s="51"/>
    </row>
    <row r="184" ht="15.7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185"/>
      <c r="AC184" s="51"/>
      <c r="AD184" s="51"/>
      <c r="AE184" s="185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  <c r="BF184" s="51"/>
      <c r="BG184" s="51"/>
      <c r="BH184" s="51"/>
      <c r="BI184" s="51"/>
      <c r="BJ184" s="51"/>
      <c r="BK184" s="51"/>
      <c r="BL184" s="51"/>
      <c r="BM184" s="51"/>
      <c r="BN184" s="51"/>
      <c r="BO184" s="51"/>
      <c r="BP184" s="51"/>
      <c r="BQ184" s="51"/>
      <c r="BR184" s="51"/>
      <c r="BS184" s="51"/>
      <c r="BT184" s="51"/>
      <c r="BU184" s="51"/>
      <c r="BV184" s="51"/>
      <c r="BW184" s="51"/>
      <c r="BX184" s="51"/>
      <c r="BY184" s="51"/>
      <c r="BZ184" s="51"/>
      <c r="CA184" s="51"/>
      <c r="CB184" s="51"/>
      <c r="CC184" s="51"/>
      <c r="CD184" s="51"/>
      <c r="CE184" s="51"/>
      <c r="CF184" s="51"/>
      <c r="CG184" s="51"/>
      <c r="CH184" s="51"/>
      <c r="CI184" s="51"/>
      <c r="CJ184" s="51"/>
      <c r="CK184" s="51"/>
      <c r="CL184" s="51"/>
      <c r="CM184" s="51"/>
      <c r="CN184" s="51"/>
      <c r="CO184" s="51"/>
      <c r="CP184" s="51"/>
      <c r="CQ184" s="51"/>
      <c r="CR184" s="51"/>
      <c r="CS184" s="51"/>
      <c r="CT184" s="51"/>
      <c r="CU184" s="51"/>
      <c r="CV184" s="51"/>
      <c r="CW184" s="51"/>
      <c r="CX184" s="51"/>
      <c r="CY184" s="51"/>
      <c r="CZ184" s="51"/>
      <c r="DA184" s="51"/>
      <c r="DB184" s="51"/>
      <c r="DC184" s="51"/>
      <c r="DD184" s="51"/>
      <c r="DE184" s="51"/>
      <c r="DF184" s="51"/>
      <c r="DG184" s="51"/>
      <c r="DH184" s="51"/>
      <c r="DI184" s="51"/>
      <c r="DJ184" s="51"/>
      <c r="DK184" s="51"/>
      <c r="DL184" s="51"/>
      <c r="DM184" s="51"/>
      <c r="DN184" s="51"/>
      <c r="DO184" s="51"/>
      <c r="DP184" s="51"/>
    </row>
    <row r="185" ht="15.7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185"/>
      <c r="AC185" s="51"/>
      <c r="AD185" s="51"/>
      <c r="AE185" s="185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  <c r="BF185" s="51"/>
      <c r="BG185" s="51"/>
      <c r="BH185" s="51"/>
      <c r="BI185" s="51"/>
      <c r="BJ185" s="51"/>
      <c r="BK185" s="51"/>
      <c r="BL185" s="51"/>
      <c r="BM185" s="51"/>
      <c r="BN185" s="51"/>
      <c r="BO185" s="51"/>
      <c r="BP185" s="51"/>
      <c r="BQ185" s="51"/>
      <c r="BR185" s="51"/>
      <c r="BS185" s="51"/>
      <c r="BT185" s="51"/>
      <c r="BU185" s="51"/>
      <c r="BV185" s="51"/>
      <c r="BW185" s="51"/>
      <c r="BX185" s="51"/>
      <c r="BY185" s="51"/>
      <c r="BZ185" s="51"/>
      <c r="CA185" s="51"/>
      <c r="CB185" s="51"/>
      <c r="CC185" s="51"/>
      <c r="CD185" s="51"/>
      <c r="CE185" s="51"/>
      <c r="CF185" s="51"/>
      <c r="CG185" s="51"/>
      <c r="CH185" s="51"/>
      <c r="CI185" s="51"/>
      <c r="CJ185" s="51"/>
      <c r="CK185" s="51"/>
      <c r="CL185" s="51"/>
      <c r="CM185" s="51"/>
      <c r="CN185" s="51"/>
      <c r="CO185" s="51"/>
      <c r="CP185" s="51"/>
      <c r="CQ185" s="51"/>
      <c r="CR185" s="51"/>
      <c r="CS185" s="51"/>
      <c r="CT185" s="51"/>
      <c r="CU185" s="51"/>
      <c r="CV185" s="51"/>
      <c r="CW185" s="51"/>
      <c r="CX185" s="51"/>
      <c r="CY185" s="51"/>
      <c r="CZ185" s="51"/>
      <c r="DA185" s="51"/>
      <c r="DB185" s="51"/>
      <c r="DC185" s="51"/>
      <c r="DD185" s="51"/>
      <c r="DE185" s="51"/>
      <c r="DF185" s="51"/>
      <c r="DG185" s="51"/>
      <c r="DH185" s="51"/>
      <c r="DI185" s="51"/>
      <c r="DJ185" s="51"/>
      <c r="DK185" s="51"/>
      <c r="DL185" s="51"/>
      <c r="DM185" s="51"/>
      <c r="DN185" s="51"/>
      <c r="DO185" s="51"/>
      <c r="DP185" s="51"/>
    </row>
    <row r="186" ht="15.7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185"/>
      <c r="AC186" s="51"/>
      <c r="AD186" s="51"/>
      <c r="AE186" s="185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1"/>
      <c r="BF186" s="51"/>
      <c r="BG186" s="51"/>
      <c r="BH186" s="51"/>
      <c r="BI186" s="51"/>
      <c r="BJ186" s="51"/>
      <c r="BK186" s="51"/>
      <c r="BL186" s="51"/>
      <c r="BM186" s="51"/>
      <c r="BN186" s="51"/>
      <c r="BO186" s="51"/>
      <c r="BP186" s="51"/>
      <c r="BQ186" s="51"/>
      <c r="BR186" s="51"/>
      <c r="BS186" s="51"/>
      <c r="BT186" s="51"/>
      <c r="BU186" s="51"/>
      <c r="BV186" s="51"/>
      <c r="BW186" s="51"/>
      <c r="BX186" s="51"/>
      <c r="BY186" s="51"/>
      <c r="BZ186" s="51"/>
      <c r="CA186" s="51"/>
      <c r="CB186" s="51"/>
      <c r="CC186" s="51"/>
      <c r="CD186" s="51"/>
      <c r="CE186" s="51"/>
      <c r="CF186" s="51"/>
      <c r="CG186" s="51"/>
      <c r="CH186" s="51"/>
      <c r="CI186" s="51"/>
      <c r="CJ186" s="51"/>
      <c r="CK186" s="51"/>
      <c r="CL186" s="51"/>
      <c r="CM186" s="51"/>
      <c r="CN186" s="51"/>
      <c r="CO186" s="51"/>
      <c r="CP186" s="51"/>
      <c r="CQ186" s="51"/>
      <c r="CR186" s="51"/>
      <c r="CS186" s="51"/>
      <c r="CT186" s="51"/>
      <c r="CU186" s="51"/>
      <c r="CV186" s="51"/>
      <c r="CW186" s="51"/>
      <c r="CX186" s="51"/>
      <c r="CY186" s="51"/>
      <c r="CZ186" s="51"/>
      <c r="DA186" s="51"/>
      <c r="DB186" s="51"/>
      <c r="DC186" s="51"/>
      <c r="DD186" s="51"/>
      <c r="DE186" s="51"/>
      <c r="DF186" s="51"/>
      <c r="DG186" s="51"/>
      <c r="DH186" s="51"/>
      <c r="DI186" s="51"/>
      <c r="DJ186" s="51"/>
      <c r="DK186" s="51"/>
      <c r="DL186" s="51"/>
      <c r="DM186" s="51"/>
      <c r="DN186" s="51"/>
      <c r="DO186" s="51"/>
      <c r="DP186" s="51"/>
    </row>
    <row r="187" ht="15.7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185"/>
      <c r="AC187" s="51"/>
      <c r="AD187" s="51"/>
      <c r="AE187" s="185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  <c r="BF187" s="51"/>
      <c r="BG187" s="51"/>
      <c r="BH187" s="51"/>
      <c r="BI187" s="51"/>
      <c r="BJ187" s="51"/>
      <c r="BK187" s="51"/>
      <c r="BL187" s="51"/>
      <c r="BM187" s="51"/>
      <c r="BN187" s="51"/>
      <c r="BO187" s="51"/>
      <c r="BP187" s="51"/>
      <c r="BQ187" s="51"/>
      <c r="BR187" s="51"/>
      <c r="BS187" s="51"/>
      <c r="BT187" s="51"/>
      <c r="BU187" s="51"/>
      <c r="BV187" s="51"/>
      <c r="BW187" s="51"/>
      <c r="BX187" s="51"/>
      <c r="BY187" s="51"/>
      <c r="BZ187" s="51"/>
      <c r="CA187" s="51"/>
      <c r="CB187" s="51"/>
      <c r="CC187" s="51"/>
      <c r="CD187" s="51"/>
      <c r="CE187" s="51"/>
      <c r="CF187" s="51"/>
      <c r="CG187" s="51"/>
      <c r="CH187" s="51"/>
      <c r="CI187" s="51"/>
      <c r="CJ187" s="51"/>
      <c r="CK187" s="51"/>
      <c r="CL187" s="51"/>
      <c r="CM187" s="51"/>
      <c r="CN187" s="51"/>
      <c r="CO187" s="51"/>
      <c r="CP187" s="51"/>
      <c r="CQ187" s="51"/>
      <c r="CR187" s="51"/>
      <c r="CS187" s="51"/>
      <c r="CT187" s="51"/>
      <c r="CU187" s="51"/>
      <c r="CV187" s="51"/>
      <c r="CW187" s="51"/>
      <c r="CX187" s="51"/>
      <c r="CY187" s="51"/>
      <c r="CZ187" s="51"/>
      <c r="DA187" s="51"/>
      <c r="DB187" s="51"/>
      <c r="DC187" s="51"/>
      <c r="DD187" s="51"/>
      <c r="DE187" s="51"/>
      <c r="DF187" s="51"/>
      <c r="DG187" s="51"/>
      <c r="DH187" s="51"/>
      <c r="DI187" s="51"/>
      <c r="DJ187" s="51"/>
      <c r="DK187" s="51"/>
      <c r="DL187" s="51"/>
      <c r="DM187" s="51"/>
      <c r="DN187" s="51"/>
      <c r="DO187" s="51"/>
      <c r="DP187" s="51"/>
    </row>
    <row r="188" ht="15.7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185"/>
      <c r="AC188" s="51"/>
      <c r="AD188" s="51"/>
      <c r="AE188" s="185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  <c r="BF188" s="51"/>
      <c r="BG188" s="51"/>
      <c r="BH188" s="51"/>
      <c r="BI188" s="51"/>
      <c r="BJ188" s="51"/>
      <c r="BK188" s="51"/>
      <c r="BL188" s="51"/>
      <c r="BM188" s="51"/>
      <c r="BN188" s="51"/>
      <c r="BO188" s="51"/>
      <c r="BP188" s="51"/>
      <c r="BQ188" s="51"/>
      <c r="BR188" s="51"/>
      <c r="BS188" s="51"/>
      <c r="BT188" s="51"/>
      <c r="BU188" s="51"/>
      <c r="BV188" s="51"/>
      <c r="BW188" s="51"/>
      <c r="BX188" s="51"/>
      <c r="BY188" s="51"/>
      <c r="BZ188" s="51"/>
      <c r="CA188" s="51"/>
      <c r="CB188" s="51"/>
      <c r="CC188" s="51"/>
      <c r="CD188" s="51"/>
      <c r="CE188" s="51"/>
      <c r="CF188" s="51"/>
      <c r="CG188" s="51"/>
      <c r="CH188" s="51"/>
      <c r="CI188" s="51"/>
      <c r="CJ188" s="51"/>
      <c r="CK188" s="51"/>
      <c r="CL188" s="51"/>
      <c r="CM188" s="51"/>
      <c r="CN188" s="51"/>
      <c r="CO188" s="51"/>
      <c r="CP188" s="51"/>
      <c r="CQ188" s="51"/>
      <c r="CR188" s="51"/>
      <c r="CS188" s="51"/>
      <c r="CT188" s="51"/>
      <c r="CU188" s="51"/>
      <c r="CV188" s="51"/>
      <c r="CW188" s="51"/>
      <c r="CX188" s="51"/>
      <c r="CY188" s="51"/>
      <c r="CZ188" s="51"/>
      <c r="DA188" s="51"/>
      <c r="DB188" s="51"/>
      <c r="DC188" s="51"/>
      <c r="DD188" s="51"/>
      <c r="DE188" s="51"/>
      <c r="DF188" s="51"/>
      <c r="DG188" s="51"/>
      <c r="DH188" s="51"/>
      <c r="DI188" s="51"/>
      <c r="DJ188" s="51"/>
      <c r="DK188" s="51"/>
      <c r="DL188" s="51"/>
      <c r="DM188" s="51"/>
      <c r="DN188" s="51"/>
      <c r="DO188" s="51"/>
      <c r="DP188" s="51"/>
    </row>
    <row r="189" ht="15.7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185"/>
      <c r="AC189" s="51"/>
      <c r="AD189" s="51"/>
      <c r="AE189" s="185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  <c r="BG189" s="51"/>
      <c r="BH189" s="51"/>
      <c r="BI189" s="51"/>
      <c r="BJ189" s="51"/>
      <c r="BK189" s="51"/>
      <c r="BL189" s="51"/>
      <c r="BM189" s="51"/>
      <c r="BN189" s="51"/>
      <c r="BO189" s="51"/>
      <c r="BP189" s="51"/>
      <c r="BQ189" s="51"/>
      <c r="BR189" s="51"/>
      <c r="BS189" s="51"/>
      <c r="BT189" s="51"/>
      <c r="BU189" s="51"/>
      <c r="BV189" s="51"/>
      <c r="BW189" s="51"/>
      <c r="BX189" s="51"/>
      <c r="BY189" s="51"/>
      <c r="BZ189" s="51"/>
      <c r="CA189" s="51"/>
      <c r="CB189" s="51"/>
      <c r="CC189" s="51"/>
      <c r="CD189" s="51"/>
      <c r="CE189" s="51"/>
      <c r="CF189" s="51"/>
      <c r="CG189" s="51"/>
      <c r="CH189" s="51"/>
      <c r="CI189" s="51"/>
      <c r="CJ189" s="51"/>
      <c r="CK189" s="51"/>
      <c r="CL189" s="51"/>
      <c r="CM189" s="51"/>
      <c r="CN189" s="51"/>
      <c r="CO189" s="51"/>
      <c r="CP189" s="51"/>
      <c r="CQ189" s="51"/>
      <c r="CR189" s="51"/>
      <c r="CS189" s="51"/>
      <c r="CT189" s="51"/>
      <c r="CU189" s="51"/>
      <c r="CV189" s="51"/>
      <c r="CW189" s="51"/>
      <c r="CX189" s="51"/>
      <c r="CY189" s="51"/>
      <c r="CZ189" s="51"/>
      <c r="DA189" s="51"/>
      <c r="DB189" s="51"/>
      <c r="DC189" s="51"/>
      <c r="DD189" s="51"/>
      <c r="DE189" s="51"/>
      <c r="DF189" s="51"/>
      <c r="DG189" s="51"/>
      <c r="DH189" s="51"/>
      <c r="DI189" s="51"/>
      <c r="DJ189" s="51"/>
      <c r="DK189" s="51"/>
      <c r="DL189" s="51"/>
      <c r="DM189" s="51"/>
      <c r="DN189" s="51"/>
      <c r="DO189" s="51"/>
      <c r="DP189" s="51"/>
    </row>
    <row r="190" ht="15.7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185"/>
      <c r="AC190" s="51"/>
      <c r="AD190" s="51"/>
      <c r="AE190" s="185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  <c r="BI190" s="51"/>
      <c r="BJ190" s="51"/>
      <c r="BK190" s="51"/>
      <c r="BL190" s="51"/>
      <c r="BM190" s="51"/>
      <c r="BN190" s="51"/>
      <c r="BO190" s="51"/>
      <c r="BP190" s="51"/>
      <c r="BQ190" s="51"/>
      <c r="BR190" s="51"/>
      <c r="BS190" s="51"/>
      <c r="BT190" s="51"/>
      <c r="BU190" s="51"/>
      <c r="BV190" s="51"/>
      <c r="BW190" s="51"/>
      <c r="BX190" s="51"/>
      <c r="BY190" s="51"/>
      <c r="BZ190" s="51"/>
      <c r="CA190" s="51"/>
      <c r="CB190" s="51"/>
      <c r="CC190" s="51"/>
      <c r="CD190" s="51"/>
      <c r="CE190" s="51"/>
      <c r="CF190" s="51"/>
      <c r="CG190" s="51"/>
      <c r="CH190" s="51"/>
      <c r="CI190" s="51"/>
      <c r="CJ190" s="51"/>
      <c r="CK190" s="51"/>
      <c r="CL190" s="51"/>
      <c r="CM190" s="51"/>
      <c r="CN190" s="51"/>
      <c r="CO190" s="51"/>
      <c r="CP190" s="51"/>
      <c r="CQ190" s="51"/>
      <c r="CR190" s="51"/>
      <c r="CS190" s="51"/>
      <c r="CT190" s="51"/>
      <c r="CU190" s="51"/>
      <c r="CV190" s="51"/>
      <c r="CW190" s="51"/>
      <c r="CX190" s="51"/>
      <c r="CY190" s="51"/>
      <c r="CZ190" s="51"/>
      <c r="DA190" s="51"/>
      <c r="DB190" s="51"/>
      <c r="DC190" s="51"/>
      <c r="DD190" s="51"/>
      <c r="DE190" s="51"/>
      <c r="DF190" s="51"/>
      <c r="DG190" s="51"/>
      <c r="DH190" s="51"/>
      <c r="DI190" s="51"/>
      <c r="DJ190" s="51"/>
      <c r="DK190" s="51"/>
      <c r="DL190" s="51"/>
      <c r="DM190" s="51"/>
      <c r="DN190" s="51"/>
      <c r="DO190" s="51"/>
      <c r="DP190" s="51"/>
    </row>
    <row r="191" ht="15.7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185"/>
      <c r="AC191" s="51"/>
      <c r="AD191" s="51"/>
      <c r="AE191" s="185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  <c r="BF191" s="51"/>
      <c r="BG191" s="51"/>
      <c r="BH191" s="51"/>
      <c r="BI191" s="51"/>
      <c r="BJ191" s="51"/>
      <c r="BK191" s="51"/>
      <c r="BL191" s="51"/>
      <c r="BM191" s="51"/>
      <c r="BN191" s="51"/>
      <c r="BO191" s="51"/>
      <c r="BP191" s="51"/>
      <c r="BQ191" s="51"/>
      <c r="BR191" s="51"/>
      <c r="BS191" s="51"/>
      <c r="BT191" s="51"/>
      <c r="BU191" s="51"/>
      <c r="BV191" s="51"/>
      <c r="BW191" s="51"/>
      <c r="BX191" s="51"/>
      <c r="BY191" s="51"/>
      <c r="BZ191" s="51"/>
      <c r="CA191" s="51"/>
      <c r="CB191" s="51"/>
      <c r="CC191" s="51"/>
      <c r="CD191" s="51"/>
      <c r="CE191" s="51"/>
      <c r="CF191" s="51"/>
      <c r="CG191" s="51"/>
      <c r="CH191" s="51"/>
      <c r="CI191" s="51"/>
      <c r="CJ191" s="51"/>
      <c r="CK191" s="51"/>
      <c r="CL191" s="51"/>
      <c r="CM191" s="51"/>
      <c r="CN191" s="51"/>
      <c r="CO191" s="51"/>
      <c r="CP191" s="51"/>
      <c r="CQ191" s="51"/>
      <c r="CR191" s="51"/>
      <c r="CS191" s="51"/>
      <c r="CT191" s="51"/>
      <c r="CU191" s="51"/>
      <c r="CV191" s="51"/>
      <c r="CW191" s="51"/>
      <c r="CX191" s="51"/>
      <c r="CY191" s="51"/>
      <c r="CZ191" s="51"/>
      <c r="DA191" s="51"/>
      <c r="DB191" s="51"/>
      <c r="DC191" s="51"/>
      <c r="DD191" s="51"/>
      <c r="DE191" s="51"/>
      <c r="DF191" s="51"/>
      <c r="DG191" s="51"/>
      <c r="DH191" s="51"/>
      <c r="DI191" s="51"/>
      <c r="DJ191" s="51"/>
      <c r="DK191" s="51"/>
      <c r="DL191" s="51"/>
      <c r="DM191" s="51"/>
      <c r="DN191" s="51"/>
      <c r="DO191" s="51"/>
      <c r="DP191" s="51"/>
    </row>
    <row r="192" ht="15.7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185"/>
      <c r="AC192" s="51"/>
      <c r="AD192" s="51"/>
      <c r="AE192" s="185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  <c r="BG192" s="51"/>
      <c r="BH192" s="51"/>
      <c r="BI192" s="51"/>
      <c r="BJ192" s="51"/>
      <c r="BK192" s="51"/>
      <c r="BL192" s="51"/>
      <c r="BM192" s="51"/>
      <c r="BN192" s="51"/>
      <c r="BO192" s="51"/>
      <c r="BP192" s="51"/>
      <c r="BQ192" s="51"/>
      <c r="BR192" s="51"/>
      <c r="BS192" s="51"/>
      <c r="BT192" s="51"/>
      <c r="BU192" s="51"/>
      <c r="BV192" s="51"/>
      <c r="BW192" s="51"/>
      <c r="BX192" s="51"/>
      <c r="BY192" s="51"/>
      <c r="BZ192" s="51"/>
      <c r="CA192" s="51"/>
      <c r="CB192" s="51"/>
      <c r="CC192" s="51"/>
      <c r="CD192" s="51"/>
      <c r="CE192" s="51"/>
      <c r="CF192" s="51"/>
      <c r="CG192" s="51"/>
      <c r="CH192" s="51"/>
      <c r="CI192" s="51"/>
      <c r="CJ192" s="51"/>
      <c r="CK192" s="51"/>
      <c r="CL192" s="51"/>
      <c r="CM192" s="51"/>
      <c r="CN192" s="51"/>
      <c r="CO192" s="51"/>
      <c r="CP192" s="51"/>
      <c r="CQ192" s="51"/>
      <c r="CR192" s="51"/>
      <c r="CS192" s="51"/>
      <c r="CT192" s="51"/>
      <c r="CU192" s="51"/>
      <c r="CV192" s="51"/>
      <c r="CW192" s="51"/>
      <c r="CX192" s="51"/>
      <c r="CY192" s="51"/>
      <c r="CZ192" s="51"/>
      <c r="DA192" s="51"/>
      <c r="DB192" s="51"/>
      <c r="DC192" s="51"/>
      <c r="DD192" s="51"/>
      <c r="DE192" s="51"/>
      <c r="DF192" s="51"/>
      <c r="DG192" s="51"/>
      <c r="DH192" s="51"/>
      <c r="DI192" s="51"/>
      <c r="DJ192" s="51"/>
      <c r="DK192" s="51"/>
      <c r="DL192" s="51"/>
      <c r="DM192" s="51"/>
      <c r="DN192" s="51"/>
      <c r="DO192" s="51"/>
      <c r="DP192" s="51"/>
    </row>
    <row r="193" ht="15.7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185"/>
      <c r="AC193" s="51"/>
      <c r="AD193" s="51"/>
      <c r="AE193" s="185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  <c r="BG193" s="51"/>
      <c r="BH193" s="51"/>
      <c r="BI193" s="51"/>
      <c r="BJ193" s="51"/>
      <c r="BK193" s="51"/>
      <c r="BL193" s="51"/>
      <c r="BM193" s="51"/>
      <c r="BN193" s="51"/>
      <c r="BO193" s="51"/>
      <c r="BP193" s="51"/>
      <c r="BQ193" s="51"/>
      <c r="BR193" s="51"/>
      <c r="BS193" s="51"/>
      <c r="BT193" s="51"/>
      <c r="BU193" s="51"/>
      <c r="BV193" s="51"/>
      <c r="BW193" s="51"/>
      <c r="BX193" s="51"/>
      <c r="BY193" s="51"/>
      <c r="BZ193" s="51"/>
      <c r="CA193" s="51"/>
      <c r="CB193" s="51"/>
      <c r="CC193" s="51"/>
      <c r="CD193" s="51"/>
      <c r="CE193" s="51"/>
      <c r="CF193" s="51"/>
      <c r="CG193" s="51"/>
      <c r="CH193" s="51"/>
      <c r="CI193" s="51"/>
      <c r="CJ193" s="51"/>
      <c r="CK193" s="51"/>
      <c r="CL193" s="51"/>
      <c r="CM193" s="51"/>
      <c r="CN193" s="51"/>
      <c r="CO193" s="51"/>
      <c r="CP193" s="51"/>
      <c r="CQ193" s="51"/>
      <c r="CR193" s="51"/>
      <c r="CS193" s="51"/>
      <c r="CT193" s="51"/>
      <c r="CU193" s="51"/>
      <c r="CV193" s="51"/>
      <c r="CW193" s="51"/>
      <c r="CX193" s="51"/>
      <c r="CY193" s="51"/>
      <c r="CZ193" s="51"/>
      <c r="DA193" s="51"/>
      <c r="DB193" s="51"/>
      <c r="DC193" s="51"/>
      <c r="DD193" s="51"/>
      <c r="DE193" s="51"/>
      <c r="DF193" s="51"/>
      <c r="DG193" s="51"/>
      <c r="DH193" s="51"/>
      <c r="DI193" s="51"/>
      <c r="DJ193" s="51"/>
      <c r="DK193" s="51"/>
      <c r="DL193" s="51"/>
      <c r="DM193" s="51"/>
      <c r="DN193" s="51"/>
      <c r="DO193" s="51"/>
      <c r="DP193" s="51"/>
    </row>
    <row r="194" ht="15.7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185"/>
      <c r="AC194" s="51"/>
      <c r="AD194" s="51"/>
      <c r="AE194" s="185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  <c r="BG194" s="51"/>
      <c r="BH194" s="51"/>
      <c r="BI194" s="51"/>
      <c r="BJ194" s="51"/>
      <c r="BK194" s="51"/>
      <c r="BL194" s="51"/>
      <c r="BM194" s="51"/>
      <c r="BN194" s="51"/>
      <c r="BO194" s="51"/>
      <c r="BP194" s="51"/>
      <c r="BQ194" s="51"/>
      <c r="BR194" s="51"/>
      <c r="BS194" s="51"/>
      <c r="BT194" s="51"/>
      <c r="BU194" s="51"/>
      <c r="BV194" s="51"/>
      <c r="BW194" s="51"/>
      <c r="BX194" s="51"/>
      <c r="BY194" s="51"/>
      <c r="BZ194" s="51"/>
      <c r="CA194" s="51"/>
      <c r="CB194" s="51"/>
      <c r="CC194" s="51"/>
      <c r="CD194" s="51"/>
      <c r="CE194" s="51"/>
      <c r="CF194" s="51"/>
      <c r="CG194" s="51"/>
      <c r="CH194" s="51"/>
      <c r="CI194" s="51"/>
      <c r="CJ194" s="51"/>
      <c r="CK194" s="51"/>
      <c r="CL194" s="51"/>
      <c r="CM194" s="51"/>
      <c r="CN194" s="51"/>
      <c r="CO194" s="51"/>
      <c r="CP194" s="51"/>
      <c r="CQ194" s="51"/>
      <c r="CR194" s="51"/>
      <c r="CS194" s="51"/>
      <c r="CT194" s="51"/>
      <c r="CU194" s="51"/>
      <c r="CV194" s="51"/>
      <c r="CW194" s="51"/>
      <c r="CX194" s="51"/>
      <c r="CY194" s="51"/>
      <c r="CZ194" s="51"/>
      <c r="DA194" s="51"/>
      <c r="DB194" s="51"/>
      <c r="DC194" s="51"/>
      <c r="DD194" s="51"/>
      <c r="DE194" s="51"/>
      <c r="DF194" s="51"/>
      <c r="DG194" s="51"/>
      <c r="DH194" s="51"/>
      <c r="DI194" s="51"/>
      <c r="DJ194" s="51"/>
      <c r="DK194" s="51"/>
      <c r="DL194" s="51"/>
      <c r="DM194" s="51"/>
      <c r="DN194" s="51"/>
      <c r="DO194" s="51"/>
      <c r="DP194" s="51"/>
    </row>
    <row r="195" ht="15.7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185"/>
      <c r="AC195" s="51"/>
      <c r="AD195" s="51"/>
      <c r="AE195" s="185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  <c r="BG195" s="51"/>
      <c r="BH195" s="51"/>
      <c r="BI195" s="51"/>
      <c r="BJ195" s="51"/>
      <c r="BK195" s="51"/>
      <c r="BL195" s="51"/>
      <c r="BM195" s="51"/>
      <c r="BN195" s="51"/>
      <c r="BO195" s="51"/>
      <c r="BP195" s="51"/>
      <c r="BQ195" s="51"/>
      <c r="BR195" s="51"/>
      <c r="BS195" s="51"/>
      <c r="BT195" s="51"/>
      <c r="BU195" s="51"/>
      <c r="BV195" s="51"/>
      <c r="BW195" s="51"/>
      <c r="BX195" s="51"/>
      <c r="BY195" s="51"/>
      <c r="BZ195" s="51"/>
      <c r="CA195" s="51"/>
      <c r="CB195" s="51"/>
      <c r="CC195" s="51"/>
      <c r="CD195" s="51"/>
      <c r="CE195" s="51"/>
      <c r="CF195" s="51"/>
      <c r="CG195" s="51"/>
      <c r="CH195" s="51"/>
      <c r="CI195" s="51"/>
      <c r="CJ195" s="51"/>
      <c r="CK195" s="51"/>
      <c r="CL195" s="51"/>
      <c r="CM195" s="51"/>
      <c r="CN195" s="51"/>
      <c r="CO195" s="51"/>
      <c r="CP195" s="51"/>
      <c r="CQ195" s="51"/>
      <c r="CR195" s="51"/>
      <c r="CS195" s="51"/>
      <c r="CT195" s="51"/>
      <c r="CU195" s="51"/>
      <c r="CV195" s="51"/>
      <c r="CW195" s="51"/>
      <c r="CX195" s="51"/>
      <c r="CY195" s="51"/>
      <c r="CZ195" s="51"/>
      <c r="DA195" s="51"/>
      <c r="DB195" s="51"/>
      <c r="DC195" s="51"/>
      <c r="DD195" s="51"/>
      <c r="DE195" s="51"/>
      <c r="DF195" s="51"/>
      <c r="DG195" s="51"/>
      <c r="DH195" s="51"/>
      <c r="DI195" s="51"/>
      <c r="DJ195" s="51"/>
      <c r="DK195" s="51"/>
      <c r="DL195" s="51"/>
      <c r="DM195" s="51"/>
      <c r="DN195" s="51"/>
      <c r="DO195" s="51"/>
      <c r="DP195" s="51"/>
    </row>
    <row r="196" ht="15.7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185"/>
      <c r="AC196" s="51"/>
      <c r="AD196" s="51"/>
      <c r="AE196" s="185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/>
      <c r="BH196" s="51"/>
      <c r="BI196" s="51"/>
      <c r="BJ196" s="51"/>
      <c r="BK196" s="51"/>
      <c r="BL196" s="51"/>
      <c r="BM196" s="51"/>
      <c r="BN196" s="51"/>
      <c r="BO196" s="51"/>
      <c r="BP196" s="51"/>
      <c r="BQ196" s="51"/>
      <c r="BR196" s="51"/>
      <c r="BS196" s="51"/>
      <c r="BT196" s="51"/>
      <c r="BU196" s="51"/>
      <c r="BV196" s="51"/>
      <c r="BW196" s="51"/>
      <c r="BX196" s="51"/>
      <c r="BY196" s="51"/>
      <c r="BZ196" s="51"/>
      <c r="CA196" s="51"/>
      <c r="CB196" s="51"/>
      <c r="CC196" s="51"/>
      <c r="CD196" s="51"/>
      <c r="CE196" s="51"/>
      <c r="CF196" s="51"/>
      <c r="CG196" s="51"/>
      <c r="CH196" s="51"/>
      <c r="CI196" s="51"/>
      <c r="CJ196" s="51"/>
      <c r="CK196" s="51"/>
      <c r="CL196" s="51"/>
      <c r="CM196" s="51"/>
      <c r="CN196" s="51"/>
      <c r="CO196" s="51"/>
      <c r="CP196" s="51"/>
      <c r="CQ196" s="51"/>
      <c r="CR196" s="51"/>
      <c r="CS196" s="51"/>
      <c r="CT196" s="51"/>
      <c r="CU196" s="51"/>
      <c r="CV196" s="51"/>
      <c r="CW196" s="51"/>
      <c r="CX196" s="51"/>
      <c r="CY196" s="51"/>
      <c r="CZ196" s="51"/>
      <c r="DA196" s="51"/>
      <c r="DB196" s="51"/>
      <c r="DC196" s="51"/>
      <c r="DD196" s="51"/>
      <c r="DE196" s="51"/>
      <c r="DF196" s="51"/>
      <c r="DG196" s="51"/>
      <c r="DH196" s="51"/>
      <c r="DI196" s="51"/>
      <c r="DJ196" s="51"/>
      <c r="DK196" s="51"/>
      <c r="DL196" s="51"/>
      <c r="DM196" s="51"/>
      <c r="DN196" s="51"/>
      <c r="DO196" s="51"/>
      <c r="DP196" s="51"/>
    </row>
    <row r="197" ht="15.7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185"/>
      <c r="AC197" s="51"/>
      <c r="AD197" s="51"/>
      <c r="AE197" s="185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/>
      <c r="BH197" s="51"/>
      <c r="BI197" s="51"/>
      <c r="BJ197" s="51"/>
      <c r="BK197" s="51"/>
      <c r="BL197" s="51"/>
      <c r="BM197" s="51"/>
      <c r="BN197" s="51"/>
      <c r="BO197" s="51"/>
      <c r="BP197" s="51"/>
      <c r="BQ197" s="51"/>
      <c r="BR197" s="51"/>
      <c r="BS197" s="51"/>
      <c r="BT197" s="51"/>
      <c r="BU197" s="51"/>
      <c r="BV197" s="51"/>
      <c r="BW197" s="51"/>
      <c r="BX197" s="51"/>
      <c r="BY197" s="51"/>
      <c r="BZ197" s="51"/>
      <c r="CA197" s="51"/>
      <c r="CB197" s="51"/>
      <c r="CC197" s="51"/>
      <c r="CD197" s="51"/>
      <c r="CE197" s="51"/>
      <c r="CF197" s="51"/>
      <c r="CG197" s="51"/>
      <c r="CH197" s="51"/>
      <c r="CI197" s="51"/>
      <c r="CJ197" s="51"/>
      <c r="CK197" s="51"/>
      <c r="CL197" s="51"/>
      <c r="CM197" s="51"/>
      <c r="CN197" s="51"/>
      <c r="CO197" s="51"/>
      <c r="CP197" s="51"/>
      <c r="CQ197" s="51"/>
      <c r="CR197" s="51"/>
      <c r="CS197" s="51"/>
      <c r="CT197" s="51"/>
      <c r="CU197" s="51"/>
      <c r="CV197" s="51"/>
      <c r="CW197" s="51"/>
      <c r="CX197" s="51"/>
      <c r="CY197" s="51"/>
      <c r="CZ197" s="51"/>
      <c r="DA197" s="51"/>
      <c r="DB197" s="51"/>
      <c r="DC197" s="51"/>
      <c r="DD197" s="51"/>
      <c r="DE197" s="51"/>
      <c r="DF197" s="51"/>
      <c r="DG197" s="51"/>
      <c r="DH197" s="51"/>
      <c r="DI197" s="51"/>
      <c r="DJ197" s="51"/>
      <c r="DK197" s="51"/>
      <c r="DL197" s="51"/>
      <c r="DM197" s="51"/>
      <c r="DN197" s="51"/>
      <c r="DO197" s="51"/>
      <c r="DP197" s="51"/>
    </row>
    <row r="198" ht="15.7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185"/>
      <c r="AC198" s="51"/>
      <c r="AD198" s="51"/>
      <c r="AE198" s="185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  <c r="BI198" s="51"/>
      <c r="BJ198" s="51"/>
      <c r="BK198" s="51"/>
      <c r="BL198" s="51"/>
      <c r="BM198" s="51"/>
      <c r="BN198" s="51"/>
      <c r="BO198" s="51"/>
      <c r="BP198" s="51"/>
      <c r="BQ198" s="51"/>
      <c r="BR198" s="51"/>
      <c r="BS198" s="51"/>
      <c r="BT198" s="51"/>
      <c r="BU198" s="51"/>
      <c r="BV198" s="51"/>
      <c r="BW198" s="51"/>
      <c r="BX198" s="51"/>
      <c r="BY198" s="51"/>
      <c r="BZ198" s="51"/>
      <c r="CA198" s="51"/>
      <c r="CB198" s="51"/>
      <c r="CC198" s="51"/>
      <c r="CD198" s="51"/>
      <c r="CE198" s="51"/>
      <c r="CF198" s="51"/>
      <c r="CG198" s="51"/>
      <c r="CH198" s="51"/>
      <c r="CI198" s="51"/>
      <c r="CJ198" s="51"/>
      <c r="CK198" s="51"/>
      <c r="CL198" s="51"/>
      <c r="CM198" s="51"/>
      <c r="CN198" s="51"/>
      <c r="CO198" s="51"/>
      <c r="CP198" s="51"/>
      <c r="CQ198" s="51"/>
      <c r="CR198" s="51"/>
      <c r="CS198" s="51"/>
      <c r="CT198" s="51"/>
      <c r="CU198" s="51"/>
      <c r="CV198" s="51"/>
      <c r="CW198" s="51"/>
      <c r="CX198" s="51"/>
      <c r="CY198" s="51"/>
      <c r="CZ198" s="51"/>
      <c r="DA198" s="51"/>
      <c r="DB198" s="51"/>
      <c r="DC198" s="51"/>
      <c r="DD198" s="51"/>
      <c r="DE198" s="51"/>
      <c r="DF198" s="51"/>
      <c r="DG198" s="51"/>
      <c r="DH198" s="51"/>
      <c r="DI198" s="51"/>
      <c r="DJ198" s="51"/>
      <c r="DK198" s="51"/>
      <c r="DL198" s="51"/>
      <c r="DM198" s="51"/>
      <c r="DN198" s="51"/>
      <c r="DO198" s="51"/>
      <c r="DP198" s="51"/>
    </row>
    <row r="199" ht="15.7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185"/>
      <c r="AC199" s="51"/>
      <c r="AD199" s="51"/>
      <c r="AE199" s="185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  <c r="BI199" s="51"/>
      <c r="BJ199" s="51"/>
      <c r="BK199" s="51"/>
      <c r="BL199" s="51"/>
      <c r="BM199" s="51"/>
      <c r="BN199" s="51"/>
      <c r="BO199" s="51"/>
      <c r="BP199" s="51"/>
      <c r="BQ199" s="51"/>
      <c r="BR199" s="51"/>
      <c r="BS199" s="51"/>
      <c r="BT199" s="51"/>
      <c r="BU199" s="51"/>
      <c r="BV199" s="51"/>
      <c r="BW199" s="51"/>
      <c r="BX199" s="51"/>
      <c r="BY199" s="51"/>
      <c r="BZ199" s="51"/>
      <c r="CA199" s="51"/>
      <c r="CB199" s="51"/>
      <c r="CC199" s="51"/>
      <c r="CD199" s="51"/>
      <c r="CE199" s="51"/>
      <c r="CF199" s="51"/>
      <c r="CG199" s="51"/>
      <c r="CH199" s="51"/>
      <c r="CI199" s="51"/>
      <c r="CJ199" s="51"/>
      <c r="CK199" s="51"/>
      <c r="CL199" s="51"/>
      <c r="CM199" s="51"/>
      <c r="CN199" s="51"/>
      <c r="CO199" s="51"/>
      <c r="CP199" s="51"/>
      <c r="CQ199" s="51"/>
      <c r="CR199" s="51"/>
      <c r="CS199" s="51"/>
      <c r="CT199" s="51"/>
      <c r="CU199" s="51"/>
      <c r="CV199" s="51"/>
      <c r="CW199" s="51"/>
      <c r="CX199" s="51"/>
      <c r="CY199" s="51"/>
      <c r="CZ199" s="51"/>
      <c r="DA199" s="51"/>
      <c r="DB199" s="51"/>
      <c r="DC199" s="51"/>
      <c r="DD199" s="51"/>
      <c r="DE199" s="51"/>
      <c r="DF199" s="51"/>
      <c r="DG199" s="51"/>
      <c r="DH199" s="51"/>
      <c r="DI199" s="51"/>
      <c r="DJ199" s="51"/>
      <c r="DK199" s="51"/>
      <c r="DL199" s="51"/>
      <c r="DM199" s="51"/>
      <c r="DN199" s="51"/>
      <c r="DO199" s="51"/>
      <c r="DP199" s="51"/>
    </row>
    <row r="200" ht="15.7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185"/>
      <c r="AC200" s="51"/>
      <c r="AD200" s="51"/>
      <c r="AE200" s="185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  <c r="BI200" s="51"/>
      <c r="BJ200" s="51"/>
      <c r="BK200" s="51"/>
      <c r="BL200" s="51"/>
      <c r="BM200" s="51"/>
      <c r="BN200" s="51"/>
      <c r="BO200" s="51"/>
      <c r="BP200" s="51"/>
      <c r="BQ200" s="51"/>
      <c r="BR200" s="51"/>
      <c r="BS200" s="51"/>
      <c r="BT200" s="51"/>
      <c r="BU200" s="51"/>
      <c r="BV200" s="51"/>
      <c r="BW200" s="51"/>
      <c r="BX200" s="51"/>
      <c r="BY200" s="51"/>
      <c r="BZ200" s="51"/>
      <c r="CA200" s="51"/>
      <c r="CB200" s="51"/>
      <c r="CC200" s="51"/>
      <c r="CD200" s="51"/>
      <c r="CE200" s="51"/>
      <c r="CF200" s="51"/>
      <c r="CG200" s="51"/>
      <c r="CH200" s="51"/>
      <c r="CI200" s="51"/>
      <c r="CJ200" s="51"/>
      <c r="CK200" s="51"/>
      <c r="CL200" s="51"/>
      <c r="CM200" s="51"/>
      <c r="CN200" s="51"/>
      <c r="CO200" s="51"/>
      <c r="CP200" s="51"/>
      <c r="CQ200" s="51"/>
      <c r="CR200" s="51"/>
      <c r="CS200" s="51"/>
      <c r="CT200" s="51"/>
      <c r="CU200" s="51"/>
      <c r="CV200" s="51"/>
      <c r="CW200" s="51"/>
      <c r="CX200" s="51"/>
      <c r="CY200" s="51"/>
      <c r="CZ200" s="51"/>
      <c r="DA200" s="51"/>
      <c r="DB200" s="51"/>
      <c r="DC200" s="51"/>
      <c r="DD200" s="51"/>
      <c r="DE200" s="51"/>
      <c r="DF200" s="51"/>
      <c r="DG200" s="51"/>
      <c r="DH200" s="51"/>
      <c r="DI200" s="51"/>
      <c r="DJ200" s="51"/>
      <c r="DK200" s="51"/>
      <c r="DL200" s="51"/>
      <c r="DM200" s="51"/>
      <c r="DN200" s="51"/>
      <c r="DO200" s="51"/>
      <c r="DP200" s="51"/>
    </row>
    <row r="201" ht="15.7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185"/>
      <c r="AC201" s="51"/>
      <c r="AD201" s="51"/>
      <c r="AE201" s="185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  <c r="BI201" s="51"/>
      <c r="BJ201" s="51"/>
      <c r="BK201" s="51"/>
      <c r="BL201" s="51"/>
      <c r="BM201" s="51"/>
      <c r="BN201" s="51"/>
      <c r="BO201" s="51"/>
      <c r="BP201" s="51"/>
      <c r="BQ201" s="51"/>
      <c r="BR201" s="51"/>
      <c r="BS201" s="51"/>
      <c r="BT201" s="51"/>
      <c r="BU201" s="51"/>
      <c r="BV201" s="51"/>
      <c r="BW201" s="51"/>
      <c r="BX201" s="51"/>
      <c r="BY201" s="51"/>
      <c r="BZ201" s="51"/>
      <c r="CA201" s="51"/>
      <c r="CB201" s="51"/>
      <c r="CC201" s="51"/>
      <c r="CD201" s="51"/>
      <c r="CE201" s="51"/>
      <c r="CF201" s="51"/>
      <c r="CG201" s="51"/>
      <c r="CH201" s="51"/>
      <c r="CI201" s="51"/>
      <c r="CJ201" s="51"/>
      <c r="CK201" s="51"/>
      <c r="CL201" s="51"/>
      <c r="CM201" s="51"/>
      <c r="CN201" s="51"/>
      <c r="CO201" s="51"/>
      <c r="CP201" s="51"/>
      <c r="CQ201" s="51"/>
      <c r="CR201" s="51"/>
      <c r="CS201" s="51"/>
      <c r="CT201" s="51"/>
      <c r="CU201" s="51"/>
      <c r="CV201" s="51"/>
      <c r="CW201" s="51"/>
      <c r="CX201" s="51"/>
      <c r="CY201" s="51"/>
      <c r="CZ201" s="51"/>
      <c r="DA201" s="51"/>
      <c r="DB201" s="51"/>
      <c r="DC201" s="51"/>
      <c r="DD201" s="51"/>
      <c r="DE201" s="51"/>
      <c r="DF201" s="51"/>
      <c r="DG201" s="51"/>
      <c r="DH201" s="51"/>
      <c r="DI201" s="51"/>
      <c r="DJ201" s="51"/>
      <c r="DK201" s="51"/>
      <c r="DL201" s="51"/>
      <c r="DM201" s="51"/>
      <c r="DN201" s="51"/>
      <c r="DO201" s="51"/>
      <c r="DP201" s="51"/>
    </row>
    <row r="202" ht="15.7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185"/>
      <c r="AC202" s="51"/>
      <c r="AD202" s="51"/>
      <c r="AE202" s="185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  <c r="BI202" s="51"/>
      <c r="BJ202" s="51"/>
      <c r="BK202" s="51"/>
      <c r="BL202" s="51"/>
      <c r="BM202" s="51"/>
      <c r="BN202" s="51"/>
      <c r="BO202" s="51"/>
      <c r="BP202" s="51"/>
      <c r="BQ202" s="51"/>
      <c r="BR202" s="51"/>
      <c r="BS202" s="51"/>
      <c r="BT202" s="51"/>
      <c r="BU202" s="51"/>
      <c r="BV202" s="51"/>
      <c r="BW202" s="51"/>
      <c r="BX202" s="51"/>
      <c r="BY202" s="51"/>
      <c r="BZ202" s="51"/>
      <c r="CA202" s="51"/>
      <c r="CB202" s="51"/>
      <c r="CC202" s="51"/>
      <c r="CD202" s="51"/>
      <c r="CE202" s="51"/>
      <c r="CF202" s="51"/>
      <c r="CG202" s="51"/>
      <c r="CH202" s="51"/>
      <c r="CI202" s="51"/>
      <c r="CJ202" s="51"/>
      <c r="CK202" s="51"/>
      <c r="CL202" s="51"/>
      <c r="CM202" s="51"/>
      <c r="CN202" s="51"/>
      <c r="CO202" s="51"/>
      <c r="CP202" s="51"/>
      <c r="CQ202" s="51"/>
      <c r="CR202" s="51"/>
      <c r="CS202" s="51"/>
      <c r="CT202" s="51"/>
      <c r="CU202" s="51"/>
      <c r="CV202" s="51"/>
      <c r="CW202" s="51"/>
      <c r="CX202" s="51"/>
      <c r="CY202" s="51"/>
      <c r="CZ202" s="51"/>
      <c r="DA202" s="51"/>
      <c r="DB202" s="51"/>
      <c r="DC202" s="51"/>
      <c r="DD202" s="51"/>
      <c r="DE202" s="51"/>
      <c r="DF202" s="51"/>
      <c r="DG202" s="51"/>
      <c r="DH202" s="51"/>
      <c r="DI202" s="51"/>
      <c r="DJ202" s="51"/>
      <c r="DK202" s="51"/>
      <c r="DL202" s="51"/>
      <c r="DM202" s="51"/>
      <c r="DN202" s="51"/>
      <c r="DO202" s="51"/>
      <c r="DP202" s="51"/>
    </row>
    <row r="203" ht="15.7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185"/>
      <c r="AC203" s="51"/>
      <c r="AD203" s="51"/>
      <c r="AE203" s="185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  <c r="BJ203" s="51"/>
      <c r="BK203" s="51"/>
      <c r="BL203" s="51"/>
      <c r="BM203" s="51"/>
      <c r="BN203" s="51"/>
      <c r="BO203" s="51"/>
      <c r="BP203" s="51"/>
      <c r="BQ203" s="51"/>
      <c r="BR203" s="51"/>
      <c r="BS203" s="51"/>
      <c r="BT203" s="51"/>
      <c r="BU203" s="51"/>
      <c r="BV203" s="51"/>
      <c r="BW203" s="51"/>
      <c r="BX203" s="51"/>
      <c r="BY203" s="51"/>
      <c r="BZ203" s="51"/>
      <c r="CA203" s="51"/>
      <c r="CB203" s="51"/>
      <c r="CC203" s="51"/>
      <c r="CD203" s="51"/>
      <c r="CE203" s="51"/>
      <c r="CF203" s="51"/>
      <c r="CG203" s="51"/>
      <c r="CH203" s="51"/>
      <c r="CI203" s="51"/>
      <c r="CJ203" s="51"/>
      <c r="CK203" s="51"/>
      <c r="CL203" s="51"/>
      <c r="CM203" s="51"/>
      <c r="CN203" s="51"/>
      <c r="CO203" s="51"/>
      <c r="CP203" s="51"/>
      <c r="CQ203" s="51"/>
      <c r="CR203" s="51"/>
      <c r="CS203" s="51"/>
      <c r="CT203" s="51"/>
      <c r="CU203" s="51"/>
      <c r="CV203" s="51"/>
      <c r="CW203" s="51"/>
      <c r="CX203" s="51"/>
      <c r="CY203" s="51"/>
      <c r="CZ203" s="51"/>
      <c r="DA203" s="51"/>
      <c r="DB203" s="51"/>
      <c r="DC203" s="51"/>
      <c r="DD203" s="51"/>
      <c r="DE203" s="51"/>
      <c r="DF203" s="51"/>
      <c r="DG203" s="51"/>
      <c r="DH203" s="51"/>
      <c r="DI203" s="51"/>
      <c r="DJ203" s="51"/>
      <c r="DK203" s="51"/>
      <c r="DL203" s="51"/>
      <c r="DM203" s="51"/>
      <c r="DN203" s="51"/>
      <c r="DO203" s="51"/>
      <c r="DP203" s="51"/>
    </row>
    <row r="204" ht="15.7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185"/>
      <c r="AC204" s="51"/>
      <c r="AD204" s="51"/>
      <c r="AE204" s="185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  <c r="BI204" s="51"/>
      <c r="BJ204" s="51"/>
      <c r="BK204" s="51"/>
      <c r="BL204" s="51"/>
      <c r="BM204" s="51"/>
      <c r="BN204" s="51"/>
      <c r="BO204" s="51"/>
      <c r="BP204" s="51"/>
      <c r="BQ204" s="51"/>
      <c r="BR204" s="51"/>
      <c r="BS204" s="51"/>
      <c r="BT204" s="51"/>
      <c r="BU204" s="51"/>
      <c r="BV204" s="51"/>
      <c r="BW204" s="51"/>
      <c r="BX204" s="51"/>
      <c r="BY204" s="51"/>
      <c r="BZ204" s="51"/>
      <c r="CA204" s="51"/>
      <c r="CB204" s="51"/>
      <c r="CC204" s="51"/>
      <c r="CD204" s="51"/>
      <c r="CE204" s="51"/>
      <c r="CF204" s="51"/>
      <c r="CG204" s="51"/>
      <c r="CH204" s="51"/>
      <c r="CI204" s="51"/>
      <c r="CJ204" s="51"/>
      <c r="CK204" s="51"/>
      <c r="CL204" s="51"/>
      <c r="CM204" s="51"/>
      <c r="CN204" s="51"/>
      <c r="CO204" s="51"/>
      <c r="CP204" s="51"/>
      <c r="CQ204" s="51"/>
      <c r="CR204" s="51"/>
      <c r="CS204" s="51"/>
      <c r="CT204" s="51"/>
      <c r="CU204" s="51"/>
      <c r="CV204" s="51"/>
      <c r="CW204" s="51"/>
      <c r="CX204" s="51"/>
      <c r="CY204" s="51"/>
      <c r="CZ204" s="51"/>
      <c r="DA204" s="51"/>
      <c r="DB204" s="51"/>
      <c r="DC204" s="51"/>
      <c r="DD204" s="51"/>
      <c r="DE204" s="51"/>
      <c r="DF204" s="51"/>
      <c r="DG204" s="51"/>
      <c r="DH204" s="51"/>
      <c r="DI204" s="51"/>
      <c r="DJ204" s="51"/>
      <c r="DK204" s="51"/>
      <c r="DL204" s="51"/>
      <c r="DM204" s="51"/>
      <c r="DN204" s="51"/>
      <c r="DO204" s="51"/>
      <c r="DP204" s="51"/>
    </row>
    <row r="205" ht="15.7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185"/>
      <c r="AC205" s="51"/>
      <c r="AD205" s="51"/>
      <c r="AE205" s="185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  <c r="BJ205" s="51"/>
      <c r="BK205" s="51"/>
      <c r="BL205" s="51"/>
      <c r="BM205" s="51"/>
      <c r="BN205" s="51"/>
      <c r="BO205" s="51"/>
      <c r="BP205" s="51"/>
      <c r="BQ205" s="51"/>
      <c r="BR205" s="51"/>
      <c r="BS205" s="51"/>
      <c r="BT205" s="51"/>
      <c r="BU205" s="51"/>
      <c r="BV205" s="51"/>
      <c r="BW205" s="51"/>
      <c r="BX205" s="51"/>
      <c r="BY205" s="51"/>
      <c r="BZ205" s="51"/>
      <c r="CA205" s="51"/>
      <c r="CB205" s="51"/>
      <c r="CC205" s="51"/>
      <c r="CD205" s="51"/>
      <c r="CE205" s="51"/>
      <c r="CF205" s="51"/>
      <c r="CG205" s="51"/>
      <c r="CH205" s="51"/>
      <c r="CI205" s="51"/>
      <c r="CJ205" s="51"/>
      <c r="CK205" s="51"/>
      <c r="CL205" s="51"/>
      <c r="CM205" s="51"/>
      <c r="CN205" s="51"/>
      <c r="CO205" s="51"/>
      <c r="CP205" s="51"/>
      <c r="CQ205" s="51"/>
      <c r="CR205" s="51"/>
      <c r="CS205" s="51"/>
      <c r="CT205" s="51"/>
      <c r="CU205" s="51"/>
      <c r="CV205" s="51"/>
      <c r="CW205" s="51"/>
      <c r="CX205" s="51"/>
      <c r="CY205" s="51"/>
      <c r="CZ205" s="51"/>
      <c r="DA205" s="51"/>
      <c r="DB205" s="51"/>
      <c r="DC205" s="51"/>
      <c r="DD205" s="51"/>
      <c r="DE205" s="51"/>
      <c r="DF205" s="51"/>
      <c r="DG205" s="51"/>
      <c r="DH205" s="51"/>
      <c r="DI205" s="51"/>
      <c r="DJ205" s="51"/>
      <c r="DK205" s="51"/>
      <c r="DL205" s="51"/>
      <c r="DM205" s="51"/>
      <c r="DN205" s="51"/>
      <c r="DO205" s="51"/>
      <c r="DP205" s="51"/>
    </row>
    <row r="206" ht="15.7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185"/>
      <c r="AC206" s="51"/>
      <c r="AD206" s="51"/>
      <c r="AE206" s="185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  <c r="BI206" s="51"/>
      <c r="BJ206" s="51"/>
      <c r="BK206" s="51"/>
      <c r="BL206" s="51"/>
      <c r="BM206" s="51"/>
      <c r="BN206" s="51"/>
      <c r="BO206" s="51"/>
      <c r="BP206" s="51"/>
      <c r="BQ206" s="51"/>
      <c r="BR206" s="51"/>
      <c r="BS206" s="51"/>
      <c r="BT206" s="51"/>
      <c r="BU206" s="51"/>
      <c r="BV206" s="51"/>
      <c r="BW206" s="51"/>
      <c r="BX206" s="51"/>
      <c r="BY206" s="51"/>
      <c r="BZ206" s="51"/>
      <c r="CA206" s="51"/>
      <c r="CB206" s="51"/>
      <c r="CC206" s="51"/>
      <c r="CD206" s="51"/>
      <c r="CE206" s="51"/>
      <c r="CF206" s="51"/>
      <c r="CG206" s="51"/>
      <c r="CH206" s="51"/>
      <c r="CI206" s="51"/>
      <c r="CJ206" s="51"/>
      <c r="CK206" s="51"/>
      <c r="CL206" s="51"/>
      <c r="CM206" s="51"/>
      <c r="CN206" s="51"/>
      <c r="CO206" s="51"/>
      <c r="CP206" s="51"/>
      <c r="CQ206" s="51"/>
      <c r="CR206" s="51"/>
      <c r="CS206" s="51"/>
      <c r="CT206" s="51"/>
      <c r="CU206" s="51"/>
      <c r="CV206" s="51"/>
      <c r="CW206" s="51"/>
      <c r="CX206" s="51"/>
      <c r="CY206" s="51"/>
      <c r="CZ206" s="51"/>
      <c r="DA206" s="51"/>
      <c r="DB206" s="51"/>
      <c r="DC206" s="51"/>
      <c r="DD206" s="51"/>
      <c r="DE206" s="51"/>
      <c r="DF206" s="51"/>
      <c r="DG206" s="51"/>
      <c r="DH206" s="51"/>
      <c r="DI206" s="51"/>
      <c r="DJ206" s="51"/>
      <c r="DK206" s="51"/>
      <c r="DL206" s="51"/>
      <c r="DM206" s="51"/>
      <c r="DN206" s="51"/>
      <c r="DO206" s="51"/>
      <c r="DP206" s="51"/>
    </row>
    <row r="207" ht="15.7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185"/>
      <c r="AC207" s="51"/>
      <c r="AD207" s="51"/>
      <c r="AE207" s="185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  <c r="BI207" s="51"/>
      <c r="BJ207" s="51"/>
      <c r="BK207" s="51"/>
      <c r="BL207" s="51"/>
      <c r="BM207" s="51"/>
      <c r="BN207" s="51"/>
      <c r="BO207" s="51"/>
      <c r="BP207" s="51"/>
      <c r="BQ207" s="51"/>
      <c r="BR207" s="51"/>
      <c r="BS207" s="51"/>
      <c r="BT207" s="51"/>
      <c r="BU207" s="51"/>
      <c r="BV207" s="51"/>
      <c r="BW207" s="51"/>
      <c r="BX207" s="51"/>
      <c r="BY207" s="51"/>
      <c r="BZ207" s="51"/>
      <c r="CA207" s="51"/>
      <c r="CB207" s="51"/>
      <c r="CC207" s="51"/>
      <c r="CD207" s="51"/>
      <c r="CE207" s="51"/>
      <c r="CF207" s="51"/>
      <c r="CG207" s="51"/>
      <c r="CH207" s="51"/>
      <c r="CI207" s="51"/>
      <c r="CJ207" s="51"/>
      <c r="CK207" s="51"/>
      <c r="CL207" s="51"/>
      <c r="CM207" s="51"/>
      <c r="CN207" s="51"/>
      <c r="CO207" s="51"/>
      <c r="CP207" s="51"/>
      <c r="CQ207" s="51"/>
      <c r="CR207" s="51"/>
      <c r="CS207" s="51"/>
      <c r="CT207" s="51"/>
      <c r="CU207" s="51"/>
      <c r="CV207" s="51"/>
      <c r="CW207" s="51"/>
      <c r="CX207" s="51"/>
      <c r="CY207" s="51"/>
      <c r="CZ207" s="51"/>
      <c r="DA207" s="51"/>
      <c r="DB207" s="51"/>
      <c r="DC207" s="51"/>
      <c r="DD207" s="51"/>
      <c r="DE207" s="51"/>
      <c r="DF207" s="51"/>
      <c r="DG207" s="51"/>
      <c r="DH207" s="51"/>
      <c r="DI207" s="51"/>
      <c r="DJ207" s="51"/>
      <c r="DK207" s="51"/>
      <c r="DL207" s="51"/>
      <c r="DM207" s="51"/>
      <c r="DN207" s="51"/>
      <c r="DO207" s="51"/>
      <c r="DP207" s="51"/>
    </row>
    <row r="208" ht="15.7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185"/>
      <c r="AC208" s="51"/>
      <c r="AD208" s="51"/>
      <c r="AE208" s="185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/>
      <c r="BI208" s="51"/>
      <c r="BJ208" s="51"/>
      <c r="BK208" s="51"/>
      <c r="BL208" s="51"/>
      <c r="BM208" s="51"/>
      <c r="BN208" s="51"/>
      <c r="BO208" s="51"/>
      <c r="BP208" s="51"/>
      <c r="BQ208" s="51"/>
      <c r="BR208" s="51"/>
      <c r="BS208" s="51"/>
      <c r="BT208" s="51"/>
      <c r="BU208" s="51"/>
      <c r="BV208" s="51"/>
      <c r="BW208" s="51"/>
      <c r="BX208" s="51"/>
      <c r="BY208" s="51"/>
      <c r="BZ208" s="51"/>
      <c r="CA208" s="51"/>
      <c r="CB208" s="51"/>
      <c r="CC208" s="51"/>
      <c r="CD208" s="51"/>
      <c r="CE208" s="51"/>
      <c r="CF208" s="51"/>
      <c r="CG208" s="51"/>
      <c r="CH208" s="51"/>
      <c r="CI208" s="51"/>
      <c r="CJ208" s="51"/>
      <c r="CK208" s="51"/>
      <c r="CL208" s="51"/>
      <c r="CM208" s="51"/>
      <c r="CN208" s="51"/>
      <c r="CO208" s="51"/>
      <c r="CP208" s="51"/>
      <c r="CQ208" s="51"/>
      <c r="CR208" s="51"/>
      <c r="CS208" s="51"/>
      <c r="CT208" s="51"/>
      <c r="CU208" s="51"/>
      <c r="CV208" s="51"/>
      <c r="CW208" s="51"/>
      <c r="CX208" s="51"/>
      <c r="CY208" s="51"/>
      <c r="CZ208" s="51"/>
      <c r="DA208" s="51"/>
      <c r="DB208" s="51"/>
      <c r="DC208" s="51"/>
      <c r="DD208" s="51"/>
      <c r="DE208" s="51"/>
      <c r="DF208" s="51"/>
      <c r="DG208" s="51"/>
      <c r="DH208" s="51"/>
      <c r="DI208" s="51"/>
      <c r="DJ208" s="51"/>
      <c r="DK208" s="51"/>
      <c r="DL208" s="51"/>
      <c r="DM208" s="51"/>
      <c r="DN208" s="51"/>
      <c r="DO208" s="51"/>
      <c r="DP208" s="51"/>
    </row>
    <row r="209" ht="15.7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185"/>
      <c r="AC209" s="51"/>
      <c r="AD209" s="51"/>
      <c r="AE209" s="185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  <c r="BF209" s="51"/>
      <c r="BG209" s="51"/>
      <c r="BH209" s="51"/>
      <c r="BI209" s="51"/>
      <c r="BJ209" s="51"/>
      <c r="BK209" s="51"/>
      <c r="BL209" s="51"/>
      <c r="BM209" s="51"/>
      <c r="BN209" s="51"/>
      <c r="BO209" s="51"/>
      <c r="BP209" s="51"/>
      <c r="BQ209" s="51"/>
      <c r="BR209" s="51"/>
      <c r="BS209" s="51"/>
      <c r="BT209" s="51"/>
      <c r="BU209" s="51"/>
      <c r="BV209" s="51"/>
      <c r="BW209" s="51"/>
      <c r="BX209" s="51"/>
      <c r="BY209" s="51"/>
      <c r="BZ209" s="51"/>
      <c r="CA209" s="51"/>
      <c r="CB209" s="51"/>
      <c r="CC209" s="51"/>
      <c r="CD209" s="51"/>
      <c r="CE209" s="51"/>
      <c r="CF209" s="51"/>
      <c r="CG209" s="51"/>
      <c r="CH209" s="51"/>
      <c r="CI209" s="51"/>
      <c r="CJ209" s="51"/>
      <c r="CK209" s="51"/>
      <c r="CL209" s="51"/>
      <c r="CM209" s="51"/>
      <c r="CN209" s="51"/>
      <c r="CO209" s="51"/>
      <c r="CP209" s="51"/>
      <c r="CQ209" s="51"/>
      <c r="CR209" s="51"/>
      <c r="CS209" s="51"/>
      <c r="CT209" s="51"/>
      <c r="CU209" s="51"/>
      <c r="CV209" s="51"/>
      <c r="CW209" s="51"/>
      <c r="CX209" s="51"/>
      <c r="CY209" s="51"/>
      <c r="CZ209" s="51"/>
      <c r="DA209" s="51"/>
      <c r="DB209" s="51"/>
      <c r="DC209" s="51"/>
      <c r="DD209" s="51"/>
      <c r="DE209" s="51"/>
      <c r="DF209" s="51"/>
      <c r="DG209" s="51"/>
      <c r="DH209" s="51"/>
      <c r="DI209" s="51"/>
      <c r="DJ209" s="51"/>
      <c r="DK209" s="51"/>
      <c r="DL209" s="51"/>
      <c r="DM209" s="51"/>
      <c r="DN209" s="51"/>
      <c r="DO209" s="51"/>
      <c r="DP209" s="51"/>
    </row>
    <row r="210" ht="15.7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185"/>
      <c r="AC210" s="51"/>
      <c r="AD210" s="51"/>
      <c r="AE210" s="185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  <c r="BI210" s="51"/>
      <c r="BJ210" s="51"/>
      <c r="BK210" s="51"/>
      <c r="BL210" s="51"/>
      <c r="BM210" s="51"/>
      <c r="BN210" s="51"/>
      <c r="BO210" s="51"/>
      <c r="BP210" s="51"/>
      <c r="BQ210" s="51"/>
      <c r="BR210" s="51"/>
      <c r="BS210" s="51"/>
      <c r="BT210" s="51"/>
      <c r="BU210" s="51"/>
      <c r="BV210" s="51"/>
      <c r="BW210" s="51"/>
      <c r="BX210" s="51"/>
      <c r="BY210" s="51"/>
      <c r="BZ210" s="51"/>
      <c r="CA210" s="51"/>
      <c r="CB210" s="51"/>
      <c r="CC210" s="51"/>
      <c r="CD210" s="51"/>
      <c r="CE210" s="51"/>
      <c r="CF210" s="51"/>
      <c r="CG210" s="51"/>
      <c r="CH210" s="51"/>
      <c r="CI210" s="51"/>
      <c r="CJ210" s="51"/>
      <c r="CK210" s="51"/>
      <c r="CL210" s="51"/>
      <c r="CM210" s="51"/>
      <c r="CN210" s="51"/>
      <c r="CO210" s="51"/>
      <c r="CP210" s="51"/>
      <c r="CQ210" s="51"/>
      <c r="CR210" s="51"/>
      <c r="CS210" s="51"/>
      <c r="CT210" s="51"/>
      <c r="CU210" s="51"/>
      <c r="CV210" s="51"/>
      <c r="CW210" s="51"/>
      <c r="CX210" s="51"/>
      <c r="CY210" s="51"/>
      <c r="CZ210" s="51"/>
      <c r="DA210" s="51"/>
      <c r="DB210" s="51"/>
      <c r="DC210" s="51"/>
      <c r="DD210" s="51"/>
      <c r="DE210" s="51"/>
      <c r="DF210" s="51"/>
      <c r="DG210" s="51"/>
      <c r="DH210" s="51"/>
      <c r="DI210" s="51"/>
      <c r="DJ210" s="51"/>
      <c r="DK210" s="51"/>
      <c r="DL210" s="51"/>
      <c r="DM210" s="51"/>
      <c r="DN210" s="51"/>
      <c r="DO210" s="51"/>
      <c r="DP210" s="51"/>
    </row>
    <row r="211" ht="15.7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185"/>
      <c r="AC211" s="51"/>
      <c r="AD211" s="51"/>
      <c r="AE211" s="185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/>
      <c r="BG211" s="51"/>
      <c r="BH211" s="51"/>
      <c r="BI211" s="51"/>
      <c r="BJ211" s="51"/>
      <c r="BK211" s="51"/>
      <c r="BL211" s="51"/>
      <c r="BM211" s="51"/>
      <c r="BN211" s="51"/>
      <c r="BO211" s="51"/>
      <c r="BP211" s="51"/>
      <c r="BQ211" s="51"/>
      <c r="BR211" s="51"/>
      <c r="BS211" s="51"/>
      <c r="BT211" s="51"/>
      <c r="BU211" s="51"/>
      <c r="BV211" s="51"/>
      <c r="BW211" s="51"/>
      <c r="BX211" s="51"/>
      <c r="BY211" s="51"/>
      <c r="BZ211" s="51"/>
      <c r="CA211" s="51"/>
      <c r="CB211" s="51"/>
      <c r="CC211" s="51"/>
      <c r="CD211" s="51"/>
      <c r="CE211" s="51"/>
      <c r="CF211" s="51"/>
      <c r="CG211" s="51"/>
      <c r="CH211" s="51"/>
      <c r="CI211" s="51"/>
      <c r="CJ211" s="51"/>
      <c r="CK211" s="51"/>
      <c r="CL211" s="51"/>
      <c r="CM211" s="51"/>
      <c r="CN211" s="51"/>
      <c r="CO211" s="51"/>
      <c r="CP211" s="51"/>
      <c r="CQ211" s="51"/>
      <c r="CR211" s="51"/>
      <c r="CS211" s="51"/>
      <c r="CT211" s="51"/>
      <c r="CU211" s="51"/>
      <c r="CV211" s="51"/>
      <c r="CW211" s="51"/>
      <c r="CX211" s="51"/>
      <c r="CY211" s="51"/>
      <c r="CZ211" s="51"/>
      <c r="DA211" s="51"/>
      <c r="DB211" s="51"/>
      <c r="DC211" s="51"/>
      <c r="DD211" s="51"/>
      <c r="DE211" s="51"/>
      <c r="DF211" s="51"/>
      <c r="DG211" s="51"/>
      <c r="DH211" s="51"/>
      <c r="DI211" s="51"/>
      <c r="DJ211" s="51"/>
      <c r="DK211" s="51"/>
      <c r="DL211" s="51"/>
      <c r="DM211" s="51"/>
      <c r="DN211" s="51"/>
      <c r="DO211" s="51"/>
      <c r="DP211" s="51"/>
    </row>
    <row r="212" ht="15.7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185"/>
      <c r="AC212" s="51"/>
      <c r="AD212" s="51"/>
      <c r="AE212" s="185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/>
      <c r="BI212" s="51"/>
      <c r="BJ212" s="51"/>
      <c r="BK212" s="51"/>
      <c r="BL212" s="51"/>
      <c r="BM212" s="51"/>
      <c r="BN212" s="51"/>
      <c r="BO212" s="51"/>
      <c r="BP212" s="51"/>
      <c r="BQ212" s="51"/>
      <c r="BR212" s="51"/>
      <c r="BS212" s="51"/>
      <c r="BT212" s="51"/>
      <c r="BU212" s="51"/>
      <c r="BV212" s="51"/>
      <c r="BW212" s="51"/>
      <c r="BX212" s="51"/>
      <c r="BY212" s="51"/>
      <c r="BZ212" s="51"/>
      <c r="CA212" s="51"/>
      <c r="CB212" s="51"/>
      <c r="CC212" s="51"/>
      <c r="CD212" s="51"/>
      <c r="CE212" s="51"/>
      <c r="CF212" s="51"/>
      <c r="CG212" s="51"/>
      <c r="CH212" s="51"/>
      <c r="CI212" s="51"/>
      <c r="CJ212" s="51"/>
      <c r="CK212" s="51"/>
      <c r="CL212" s="51"/>
      <c r="CM212" s="51"/>
      <c r="CN212" s="51"/>
      <c r="CO212" s="51"/>
      <c r="CP212" s="51"/>
      <c r="CQ212" s="51"/>
      <c r="CR212" s="51"/>
      <c r="CS212" s="51"/>
      <c r="CT212" s="51"/>
      <c r="CU212" s="51"/>
      <c r="CV212" s="51"/>
      <c r="CW212" s="51"/>
      <c r="CX212" s="51"/>
      <c r="CY212" s="51"/>
      <c r="CZ212" s="51"/>
      <c r="DA212" s="51"/>
      <c r="DB212" s="51"/>
      <c r="DC212" s="51"/>
      <c r="DD212" s="51"/>
      <c r="DE212" s="51"/>
      <c r="DF212" s="51"/>
      <c r="DG212" s="51"/>
      <c r="DH212" s="51"/>
      <c r="DI212" s="51"/>
      <c r="DJ212" s="51"/>
      <c r="DK212" s="51"/>
      <c r="DL212" s="51"/>
      <c r="DM212" s="51"/>
      <c r="DN212" s="51"/>
      <c r="DO212" s="51"/>
      <c r="DP212" s="51"/>
    </row>
    <row r="213" ht="15.7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185"/>
      <c r="AC213" s="51"/>
      <c r="AD213" s="51"/>
      <c r="AE213" s="185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  <c r="BJ213" s="51"/>
      <c r="BK213" s="51"/>
      <c r="BL213" s="51"/>
      <c r="BM213" s="51"/>
      <c r="BN213" s="51"/>
      <c r="BO213" s="51"/>
      <c r="BP213" s="51"/>
      <c r="BQ213" s="51"/>
      <c r="BR213" s="51"/>
      <c r="BS213" s="51"/>
      <c r="BT213" s="51"/>
      <c r="BU213" s="51"/>
      <c r="BV213" s="51"/>
      <c r="BW213" s="51"/>
      <c r="BX213" s="51"/>
      <c r="BY213" s="51"/>
      <c r="BZ213" s="51"/>
      <c r="CA213" s="51"/>
      <c r="CB213" s="51"/>
      <c r="CC213" s="51"/>
      <c r="CD213" s="51"/>
      <c r="CE213" s="51"/>
      <c r="CF213" s="51"/>
      <c r="CG213" s="51"/>
      <c r="CH213" s="51"/>
      <c r="CI213" s="51"/>
      <c r="CJ213" s="51"/>
      <c r="CK213" s="51"/>
      <c r="CL213" s="51"/>
      <c r="CM213" s="51"/>
      <c r="CN213" s="51"/>
      <c r="CO213" s="51"/>
      <c r="CP213" s="51"/>
      <c r="CQ213" s="51"/>
      <c r="CR213" s="51"/>
      <c r="CS213" s="51"/>
      <c r="CT213" s="51"/>
      <c r="CU213" s="51"/>
      <c r="CV213" s="51"/>
      <c r="CW213" s="51"/>
      <c r="CX213" s="51"/>
      <c r="CY213" s="51"/>
      <c r="CZ213" s="51"/>
      <c r="DA213" s="51"/>
      <c r="DB213" s="51"/>
      <c r="DC213" s="51"/>
      <c r="DD213" s="51"/>
      <c r="DE213" s="51"/>
      <c r="DF213" s="51"/>
      <c r="DG213" s="51"/>
      <c r="DH213" s="51"/>
      <c r="DI213" s="51"/>
      <c r="DJ213" s="51"/>
      <c r="DK213" s="51"/>
      <c r="DL213" s="51"/>
      <c r="DM213" s="51"/>
      <c r="DN213" s="51"/>
      <c r="DO213" s="51"/>
      <c r="DP213" s="51"/>
    </row>
    <row r="214" ht="15.75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185"/>
      <c r="AC214" s="51"/>
      <c r="AD214" s="51"/>
      <c r="AE214" s="185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/>
      <c r="BG214" s="51"/>
      <c r="BH214" s="51"/>
      <c r="BI214" s="51"/>
      <c r="BJ214" s="51"/>
      <c r="BK214" s="51"/>
      <c r="BL214" s="51"/>
      <c r="BM214" s="51"/>
      <c r="BN214" s="51"/>
      <c r="BO214" s="51"/>
      <c r="BP214" s="51"/>
      <c r="BQ214" s="51"/>
      <c r="BR214" s="51"/>
      <c r="BS214" s="51"/>
      <c r="BT214" s="51"/>
      <c r="BU214" s="51"/>
      <c r="BV214" s="51"/>
      <c r="BW214" s="51"/>
      <c r="BX214" s="51"/>
      <c r="BY214" s="51"/>
      <c r="BZ214" s="51"/>
      <c r="CA214" s="51"/>
      <c r="CB214" s="51"/>
      <c r="CC214" s="51"/>
      <c r="CD214" s="51"/>
      <c r="CE214" s="51"/>
      <c r="CF214" s="51"/>
      <c r="CG214" s="51"/>
      <c r="CH214" s="51"/>
      <c r="CI214" s="51"/>
      <c r="CJ214" s="51"/>
      <c r="CK214" s="51"/>
      <c r="CL214" s="51"/>
      <c r="CM214" s="51"/>
      <c r="CN214" s="51"/>
      <c r="CO214" s="51"/>
      <c r="CP214" s="51"/>
      <c r="CQ214" s="51"/>
      <c r="CR214" s="51"/>
      <c r="CS214" s="51"/>
      <c r="CT214" s="51"/>
      <c r="CU214" s="51"/>
      <c r="CV214" s="51"/>
      <c r="CW214" s="51"/>
      <c r="CX214" s="51"/>
      <c r="CY214" s="51"/>
      <c r="CZ214" s="51"/>
      <c r="DA214" s="51"/>
      <c r="DB214" s="51"/>
      <c r="DC214" s="51"/>
      <c r="DD214" s="51"/>
      <c r="DE214" s="51"/>
      <c r="DF214" s="51"/>
      <c r="DG214" s="51"/>
      <c r="DH214" s="51"/>
      <c r="DI214" s="51"/>
      <c r="DJ214" s="51"/>
      <c r="DK214" s="51"/>
      <c r="DL214" s="51"/>
      <c r="DM214" s="51"/>
      <c r="DN214" s="51"/>
      <c r="DO214" s="51"/>
      <c r="DP214" s="51"/>
    </row>
    <row r="215" ht="15.75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185"/>
      <c r="AC215" s="51"/>
      <c r="AD215" s="51"/>
      <c r="AE215" s="185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/>
      <c r="BG215" s="51"/>
      <c r="BH215" s="51"/>
      <c r="BI215" s="51"/>
      <c r="BJ215" s="51"/>
      <c r="BK215" s="51"/>
      <c r="BL215" s="51"/>
      <c r="BM215" s="51"/>
      <c r="BN215" s="51"/>
      <c r="BO215" s="51"/>
      <c r="BP215" s="51"/>
      <c r="BQ215" s="51"/>
      <c r="BR215" s="51"/>
      <c r="BS215" s="51"/>
      <c r="BT215" s="51"/>
      <c r="BU215" s="51"/>
      <c r="BV215" s="51"/>
      <c r="BW215" s="51"/>
      <c r="BX215" s="51"/>
      <c r="BY215" s="51"/>
      <c r="BZ215" s="51"/>
      <c r="CA215" s="51"/>
      <c r="CB215" s="51"/>
      <c r="CC215" s="51"/>
      <c r="CD215" s="51"/>
      <c r="CE215" s="51"/>
      <c r="CF215" s="51"/>
      <c r="CG215" s="51"/>
      <c r="CH215" s="51"/>
      <c r="CI215" s="51"/>
      <c r="CJ215" s="51"/>
      <c r="CK215" s="51"/>
      <c r="CL215" s="51"/>
      <c r="CM215" s="51"/>
      <c r="CN215" s="51"/>
      <c r="CO215" s="51"/>
      <c r="CP215" s="51"/>
      <c r="CQ215" s="51"/>
      <c r="CR215" s="51"/>
      <c r="CS215" s="51"/>
      <c r="CT215" s="51"/>
      <c r="CU215" s="51"/>
      <c r="CV215" s="51"/>
      <c r="CW215" s="51"/>
      <c r="CX215" s="51"/>
      <c r="CY215" s="51"/>
      <c r="CZ215" s="51"/>
      <c r="DA215" s="51"/>
      <c r="DB215" s="51"/>
      <c r="DC215" s="51"/>
      <c r="DD215" s="51"/>
      <c r="DE215" s="51"/>
      <c r="DF215" s="51"/>
      <c r="DG215" s="51"/>
      <c r="DH215" s="51"/>
      <c r="DI215" s="51"/>
      <c r="DJ215" s="51"/>
      <c r="DK215" s="51"/>
      <c r="DL215" s="51"/>
      <c r="DM215" s="51"/>
      <c r="DN215" s="51"/>
      <c r="DO215" s="51"/>
      <c r="DP215" s="51"/>
    </row>
    <row r="216" ht="15.75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185"/>
      <c r="AC216" s="51"/>
      <c r="AD216" s="51"/>
      <c r="AE216" s="185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  <c r="BI216" s="51"/>
      <c r="BJ216" s="51"/>
      <c r="BK216" s="51"/>
      <c r="BL216" s="51"/>
      <c r="BM216" s="51"/>
      <c r="BN216" s="51"/>
      <c r="BO216" s="51"/>
      <c r="BP216" s="51"/>
      <c r="BQ216" s="51"/>
      <c r="BR216" s="51"/>
      <c r="BS216" s="51"/>
      <c r="BT216" s="51"/>
      <c r="BU216" s="51"/>
      <c r="BV216" s="51"/>
      <c r="BW216" s="51"/>
      <c r="BX216" s="51"/>
      <c r="BY216" s="51"/>
      <c r="BZ216" s="51"/>
      <c r="CA216" s="51"/>
      <c r="CB216" s="51"/>
      <c r="CC216" s="51"/>
      <c r="CD216" s="51"/>
      <c r="CE216" s="51"/>
      <c r="CF216" s="51"/>
      <c r="CG216" s="51"/>
      <c r="CH216" s="51"/>
      <c r="CI216" s="51"/>
      <c r="CJ216" s="51"/>
      <c r="CK216" s="51"/>
      <c r="CL216" s="51"/>
      <c r="CM216" s="51"/>
      <c r="CN216" s="51"/>
      <c r="CO216" s="51"/>
      <c r="CP216" s="51"/>
      <c r="CQ216" s="51"/>
      <c r="CR216" s="51"/>
      <c r="CS216" s="51"/>
      <c r="CT216" s="51"/>
      <c r="CU216" s="51"/>
      <c r="CV216" s="51"/>
      <c r="CW216" s="51"/>
      <c r="CX216" s="51"/>
      <c r="CY216" s="51"/>
      <c r="CZ216" s="51"/>
      <c r="DA216" s="51"/>
      <c r="DB216" s="51"/>
      <c r="DC216" s="51"/>
      <c r="DD216" s="51"/>
      <c r="DE216" s="51"/>
      <c r="DF216" s="51"/>
      <c r="DG216" s="51"/>
      <c r="DH216" s="51"/>
      <c r="DI216" s="51"/>
      <c r="DJ216" s="51"/>
      <c r="DK216" s="51"/>
      <c r="DL216" s="51"/>
      <c r="DM216" s="51"/>
      <c r="DN216" s="51"/>
      <c r="DO216" s="51"/>
      <c r="DP216" s="51"/>
    </row>
    <row r="217" ht="15.75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185"/>
      <c r="AC217" s="51"/>
      <c r="AD217" s="51"/>
      <c r="AE217" s="185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  <c r="BI217" s="51"/>
      <c r="BJ217" s="51"/>
      <c r="BK217" s="51"/>
      <c r="BL217" s="51"/>
      <c r="BM217" s="51"/>
      <c r="BN217" s="51"/>
      <c r="BO217" s="51"/>
      <c r="BP217" s="51"/>
      <c r="BQ217" s="51"/>
      <c r="BR217" s="51"/>
      <c r="BS217" s="51"/>
      <c r="BT217" s="51"/>
      <c r="BU217" s="51"/>
      <c r="BV217" s="51"/>
      <c r="BW217" s="51"/>
      <c r="BX217" s="51"/>
      <c r="BY217" s="51"/>
      <c r="BZ217" s="51"/>
      <c r="CA217" s="51"/>
      <c r="CB217" s="51"/>
      <c r="CC217" s="51"/>
      <c r="CD217" s="51"/>
      <c r="CE217" s="51"/>
      <c r="CF217" s="51"/>
      <c r="CG217" s="51"/>
      <c r="CH217" s="51"/>
      <c r="CI217" s="51"/>
      <c r="CJ217" s="51"/>
      <c r="CK217" s="51"/>
      <c r="CL217" s="51"/>
      <c r="CM217" s="51"/>
      <c r="CN217" s="51"/>
      <c r="CO217" s="51"/>
      <c r="CP217" s="51"/>
      <c r="CQ217" s="51"/>
      <c r="CR217" s="51"/>
      <c r="CS217" s="51"/>
      <c r="CT217" s="51"/>
      <c r="CU217" s="51"/>
      <c r="CV217" s="51"/>
      <c r="CW217" s="51"/>
      <c r="CX217" s="51"/>
      <c r="CY217" s="51"/>
      <c r="CZ217" s="51"/>
      <c r="DA217" s="51"/>
      <c r="DB217" s="51"/>
      <c r="DC217" s="51"/>
      <c r="DD217" s="51"/>
      <c r="DE217" s="51"/>
      <c r="DF217" s="51"/>
      <c r="DG217" s="51"/>
      <c r="DH217" s="51"/>
      <c r="DI217" s="51"/>
      <c r="DJ217" s="51"/>
      <c r="DK217" s="51"/>
      <c r="DL217" s="51"/>
      <c r="DM217" s="51"/>
      <c r="DN217" s="51"/>
      <c r="DO217" s="51"/>
      <c r="DP217" s="51"/>
    </row>
    <row r="218" ht="15.75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185"/>
      <c r="AC218" s="51"/>
      <c r="AD218" s="51"/>
      <c r="AE218" s="185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  <c r="BI218" s="51"/>
      <c r="BJ218" s="51"/>
      <c r="BK218" s="51"/>
      <c r="BL218" s="51"/>
      <c r="BM218" s="51"/>
      <c r="BN218" s="51"/>
      <c r="BO218" s="51"/>
      <c r="BP218" s="51"/>
      <c r="BQ218" s="51"/>
      <c r="BR218" s="51"/>
      <c r="BS218" s="51"/>
      <c r="BT218" s="51"/>
      <c r="BU218" s="51"/>
      <c r="BV218" s="51"/>
      <c r="BW218" s="51"/>
      <c r="BX218" s="51"/>
      <c r="BY218" s="51"/>
      <c r="BZ218" s="51"/>
      <c r="CA218" s="51"/>
      <c r="CB218" s="51"/>
      <c r="CC218" s="51"/>
      <c r="CD218" s="51"/>
      <c r="CE218" s="51"/>
      <c r="CF218" s="51"/>
      <c r="CG218" s="51"/>
      <c r="CH218" s="51"/>
      <c r="CI218" s="51"/>
      <c r="CJ218" s="51"/>
      <c r="CK218" s="51"/>
      <c r="CL218" s="51"/>
      <c r="CM218" s="51"/>
      <c r="CN218" s="51"/>
      <c r="CO218" s="51"/>
      <c r="CP218" s="51"/>
      <c r="CQ218" s="51"/>
      <c r="CR218" s="51"/>
      <c r="CS218" s="51"/>
      <c r="CT218" s="51"/>
      <c r="CU218" s="51"/>
      <c r="CV218" s="51"/>
      <c r="CW218" s="51"/>
      <c r="CX218" s="51"/>
      <c r="CY218" s="51"/>
      <c r="CZ218" s="51"/>
      <c r="DA218" s="51"/>
      <c r="DB218" s="51"/>
      <c r="DC218" s="51"/>
      <c r="DD218" s="51"/>
      <c r="DE218" s="51"/>
      <c r="DF218" s="51"/>
      <c r="DG218" s="51"/>
      <c r="DH218" s="51"/>
      <c r="DI218" s="51"/>
      <c r="DJ218" s="51"/>
      <c r="DK218" s="51"/>
      <c r="DL218" s="51"/>
      <c r="DM218" s="51"/>
      <c r="DN218" s="51"/>
      <c r="DO218" s="51"/>
      <c r="DP218" s="51"/>
    </row>
    <row r="219" ht="15.75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185"/>
      <c r="AC219" s="51"/>
      <c r="AD219" s="51"/>
      <c r="AE219" s="185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  <c r="BF219" s="51"/>
      <c r="BG219" s="51"/>
      <c r="BH219" s="51"/>
      <c r="BI219" s="51"/>
      <c r="BJ219" s="51"/>
      <c r="BK219" s="51"/>
      <c r="BL219" s="51"/>
      <c r="BM219" s="51"/>
      <c r="BN219" s="51"/>
      <c r="BO219" s="51"/>
      <c r="BP219" s="51"/>
      <c r="BQ219" s="51"/>
      <c r="BR219" s="51"/>
      <c r="BS219" s="51"/>
      <c r="BT219" s="51"/>
      <c r="BU219" s="51"/>
      <c r="BV219" s="51"/>
      <c r="BW219" s="51"/>
      <c r="BX219" s="51"/>
      <c r="BY219" s="51"/>
      <c r="BZ219" s="51"/>
      <c r="CA219" s="51"/>
      <c r="CB219" s="51"/>
      <c r="CC219" s="51"/>
      <c r="CD219" s="51"/>
      <c r="CE219" s="51"/>
      <c r="CF219" s="51"/>
      <c r="CG219" s="51"/>
      <c r="CH219" s="51"/>
      <c r="CI219" s="51"/>
      <c r="CJ219" s="51"/>
      <c r="CK219" s="51"/>
      <c r="CL219" s="51"/>
      <c r="CM219" s="51"/>
      <c r="CN219" s="51"/>
      <c r="CO219" s="51"/>
      <c r="CP219" s="51"/>
      <c r="CQ219" s="51"/>
      <c r="CR219" s="51"/>
      <c r="CS219" s="51"/>
      <c r="CT219" s="51"/>
      <c r="CU219" s="51"/>
      <c r="CV219" s="51"/>
      <c r="CW219" s="51"/>
      <c r="CX219" s="51"/>
      <c r="CY219" s="51"/>
      <c r="CZ219" s="51"/>
      <c r="DA219" s="51"/>
      <c r="DB219" s="51"/>
      <c r="DC219" s="51"/>
      <c r="DD219" s="51"/>
      <c r="DE219" s="51"/>
      <c r="DF219" s="51"/>
      <c r="DG219" s="51"/>
      <c r="DH219" s="51"/>
      <c r="DI219" s="51"/>
      <c r="DJ219" s="51"/>
      <c r="DK219" s="51"/>
      <c r="DL219" s="51"/>
      <c r="DM219" s="51"/>
      <c r="DN219" s="51"/>
      <c r="DO219" s="51"/>
      <c r="DP219" s="51"/>
    </row>
    <row r="220" ht="15.75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185"/>
      <c r="AC220" s="51"/>
      <c r="AD220" s="51"/>
      <c r="AE220" s="185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1"/>
      <c r="BF220" s="51"/>
      <c r="BG220" s="51"/>
      <c r="BH220" s="51"/>
      <c r="BI220" s="51"/>
      <c r="BJ220" s="51"/>
      <c r="BK220" s="51"/>
      <c r="BL220" s="51"/>
      <c r="BM220" s="51"/>
      <c r="BN220" s="51"/>
      <c r="BO220" s="51"/>
      <c r="BP220" s="51"/>
      <c r="BQ220" s="51"/>
      <c r="BR220" s="51"/>
      <c r="BS220" s="51"/>
      <c r="BT220" s="51"/>
      <c r="BU220" s="51"/>
      <c r="BV220" s="51"/>
      <c r="BW220" s="51"/>
      <c r="BX220" s="51"/>
      <c r="BY220" s="51"/>
      <c r="BZ220" s="51"/>
      <c r="CA220" s="51"/>
      <c r="CB220" s="51"/>
      <c r="CC220" s="51"/>
      <c r="CD220" s="51"/>
      <c r="CE220" s="51"/>
      <c r="CF220" s="51"/>
      <c r="CG220" s="51"/>
      <c r="CH220" s="51"/>
      <c r="CI220" s="51"/>
      <c r="CJ220" s="51"/>
      <c r="CK220" s="51"/>
      <c r="CL220" s="51"/>
      <c r="CM220" s="51"/>
      <c r="CN220" s="51"/>
      <c r="CO220" s="51"/>
      <c r="CP220" s="51"/>
      <c r="CQ220" s="51"/>
      <c r="CR220" s="51"/>
      <c r="CS220" s="51"/>
      <c r="CT220" s="51"/>
      <c r="CU220" s="51"/>
      <c r="CV220" s="51"/>
      <c r="CW220" s="51"/>
      <c r="CX220" s="51"/>
      <c r="CY220" s="51"/>
      <c r="CZ220" s="51"/>
      <c r="DA220" s="51"/>
      <c r="DB220" s="51"/>
      <c r="DC220" s="51"/>
      <c r="DD220" s="51"/>
      <c r="DE220" s="51"/>
      <c r="DF220" s="51"/>
      <c r="DG220" s="51"/>
      <c r="DH220" s="51"/>
      <c r="DI220" s="51"/>
      <c r="DJ220" s="51"/>
      <c r="DK220" s="51"/>
      <c r="DL220" s="51"/>
      <c r="DM220" s="51"/>
      <c r="DN220" s="51"/>
      <c r="DO220" s="51"/>
      <c r="DP220" s="51"/>
    </row>
    <row r="221" ht="15.75" customHeight="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185"/>
      <c r="AC221" s="51"/>
      <c r="AD221" s="51"/>
      <c r="AE221" s="185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/>
      <c r="BG221" s="51"/>
      <c r="BH221" s="51"/>
      <c r="BI221" s="51"/>
      <c r="BJ221" s="51"/>
      <c r="BK221" s="51"/>
      <c r="BL221" s="51"/>
      <c r="BM221" s="51"/>
      <c r="BN221" s="51"/>
      <c r="BO221" s="51"/>
      <c r="BP221" s="51"/>
      <c r="BQ221" s="51"/>
      <c r="BR221" s="51"/>
      <c r="BS221" s="51"/>
      <c r="BT221" s="51"/>
      <c r="BU221" s="51"/>
      <c r="BV221" s="51"/>
      <c r="BW221" s="51"/>
      <c r="BX221" s="51"/>
      <c r="BY221" s="51"/>
      <c r="BZ221" s="51"/>
      <c r="CA221" s="51"/>
      <c r="CB221" s="51"/>
      <c r="CC221" s="51"/>
      <c r="CD221" s="51"/>
      <c r="CE221" s="51"/>
      <c r="CF221" s="51"/>
      <c r="CG221" s="51"/>
      <c r="CH221" s="51"/>
      <c r="CI221" s="51"/>
      <c r="CJ221" s="51"/>
      <c r="CK221" s="51"/>
      <c r="CL221" s="51"/>
      <c r="CM221" s="51"/>
      <c r="CN221" s="51"/>
      <c r="CO221" s="51"/>
      <c r="CP221" s="51"/>
      <c r="CQ221" s="51"/>
      <c r="CR221" s="51"/>
      <c r="CS221" s="51"/>
      <c r="CT221" s="51"/>
      <c r="CU221" s="51"/>
      <c r="CV221" s="51"/>
      <c r="CW221" s="51"/>
      <c r="CX221" s="51"/>
      <c r="CY221" s="51"/>
      <c r="CZ221" s="51"/>
      <c r="DA221" s="51"/>
      <c r="DB221" s="51"/>
      <c r="DC221" s="51"/>
      <c r="DD221" s="51"/>
      <c r="DE221" s="51"/>
      <c r="DF221" s="51"/>
      <c r="DG221" s="51"/>
      <c r="DH221" s="51"/>
      <c r="DI221" s="51"/>
      <c r="DJ221" s="51"/>
      <c r="DK221" s="51"/>
      <c r="DL221" s="51"/>
      <c r="DM221" s="51"/>
      <c r="DN221" s="51"/>
      <c r="DO221" s="51"/>
      <c r="DP221" s="51"/>
    </row>
    <row r="222" ht="15.75" customHeight="1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185"/>
      <c r="AC222" s="51"/>
      <c r="AD222" s="51"/>
      <c r="AE222" s="185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  <c r="BF222" s="51"/>
      <c r="BG222" s="51"/>
      <c r="BH222" s="51"/>
      <c r="BI222" s="51"/>
      <c r="BJ222" s="51"/>
      <c r="BK222" s="51"/>
      <c r="BL222" s="51"/>
      <c r="BM222" s="51"/>
      <c r="BN222" s="51"/>
      <c r="BO222" s="51"/>
      <c r="BP222" s="51"/>
      <c r="BQ222" s="51"/>
      <c r="BR222" s="51"/>
      <c r="BS222" s="51"/>
      <c r="BT222" s="51"/>
      <c r="BU222" s="51"/>
      <c r="BV222" s="51"/>
      <c r="BW222" s="51"/>
      <c r="BX222" s="51"/>
      <c r="BY222" s="51"/>
      <c r="BZ222" s="51"/>
      <c r="CA222" s="51"/>
      <c r="CB222" s="51"/>
      <c r="CC222" s="51"/>
      <c r="CD222" s="51"/>
      <c r="CE222" s="51"/>
      <c r="CF222" s="51"/>
      <c r="CG222" s="51"/>
      <c r="CH222" s="51"/>
      <c r="CI222" s="51"/>
      <c r="CJ222" s="51"/>
      <c r="CK222" s="51"/>
      <c r="CL222" s="51"/>
      <c r="CM222" s="51"/>
      <c r="CN222" s="51"/>
      <c r="CO222" s="51"/>
      <c r="CP222" s="51"/>
      <c r="CQ222" s="51"/>
      <c r="CR222" s="51"/>
      <c r="CS222" s="51"/>
      <c r="CT222" s="51"/>
      <c r="CU222" s="51"/>
      <c r="CV222" s="51"/>
      <c r="CW222" s="51"/>
      <c r="CX222" s="51"/>
      <c r="CY222" s="51"/>
      <c r="CZ222" s="51"/>
      <c r="DA222" s="51"/>
      <c r="DB222" s="51"/>
      <c r="DC222" s="51"/>
      <c r="DD222" s="51"/>
      <c r="DE222" s="51"/>
      <c r="DF222" s="51"/>
      <c r="DG222" s="51"/>
      <c r="DH222" s="51"/>
      <c r="DI222" s="51"/>
      <c r="DJ222" s="51"/>
      <c r="DK222" s="51"/>
      <c r="DL222" s="51"/>
      <c r="DM222" s="51"/>
      <c r="DN222" s="51"/>
      <c r="DO222" s="51"/>
      <c r="DP222" s="51"/>
    </row>
    <row r="223" ht="15.75" customHeight="1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185"/>
      <c r="AC223" s="51"/>
      <c r="AD223" s="51"/>
      <c r="AE223" s="185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51"/>
      <c r="BF223" s="51"/>
      <c r="BG223" s="51"/>
      <c r="BH223" s="51"/>
      <c r="BI223" s="51"/>
      <c r="BJ223" s="51"/>
      <c r="BK223" s="51"/>
      <c r="BL223" s="51"/>
      <c r="BM223" s="51"/>
      <c r="BN223" s="51"/>
      <c r="BO223" s="51"/>
      <c r="BP223" s="51"/>
      <c r="BQ223" s="51"/>
      <c r="BR223" s="51"/>
      <c r="BS223" s="51"/>
      <c r="BT223" s="51"/>
      <c r="BU223" s="51"/>
      <c r="BV223" s="51"/>
      <c r="BW223" s="51"/>
      <c r="BX223" s="51"/>
      <c r="BY223" s="51"/>
      <c r="BZ223" s="51"/>
      <c r="CA223" s="51"/>
      <c r="CB223" s="51"/>
      <c r="CC223" s="51"/>
      <c r="CD223" s="51"/>
      <c r="CE223" s="51"/>
      <c r="CF223" s="51"/>
      <c r="CG223" s="51"/>
      <c r="CH223" s="51"/>
      <c r="CI223" s="51"/>
      <c r="CJ223" s="51"/>
      <c r="CK223" s="51"/>
      <c r="CL223" s="51"/>
      <c r="CM223" s="51"/>
      <c r="CN223" s="51"/>
      <c r="CO223" s="51"/>
      <c r="CP223" s="51"/>
      <c r="CQ223" s="51"/>
      <c r="CR223" s="51"/>
      <c r="CS223" s="51"/>
      <c r="CT223" s="51"/>
      <c r="CU223" s="51"/>
      <c r="CV223" s="51"/>
      <c r="CW223" s="51"/>
      <c r="CX223" s="51"/>
      <c r="CY223" s="51"/>
      <c r="CZ223" s="51"/>
      <c r="DA223" s="51"/>
      <c r="DB223" s="51"/>
      <c r="DC223" s="51"/>
      <c r="DD223" s="51"/>
      <c r="DE223" s="51"/>
      <c r="DF223" s="51"/>
      <c r="DG223" s="51"/>
      <c r="DH223" s="51"/>
      <c r="DI223" s="51"/>
      <c r="DJ223" s="51"/>
      <c r="DK223" s="51"/>
      <c r="DL223" s="51"/>
      <c r="DM223" s="51"/>
      <c r="DN223" s="51"/>
      <c r="DO223" s="51"/>
      <c r="DP223" s="51"/>
    </row>
    <row r="224" ht="15.75" customHeight="1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185"/>
      <c r="AC224" s="51"/>
      <c r="AD224" s="51"/>
      <c r="AE224" s="185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51"/>
      <c r="BF224" s="51"/>
      <c r="BG224" s="51"/>
      <c r="BH224" s="51"/>
      <c r="BI224" s="51"/>
      <c r="BJ224" s="51"/>
      <c r="BK224" s="51"/>
      <c r="BL224" s="51"/>
      <c r="BM224" s="51"/>
      <c r="BN224" s="51"/>
      <c r="BO224" s="51"/>
      <c r="BP224" s="51"/>
      <c r="BQ224" s="51"/>
      <c r="BR224" s="51"/>
      <c r="BS224" s="51"/>
      <c r="BT224" s="51"/>
      <c r="BU224" s="51"/>
      <c r="BV224" s="51"/>
      <c r="BW224" s="51"/>
      <c r="BX224" s="51"/>
      <c r="BY224" s="51"/>
      <c r="BZ224" s="51"/>
      <c r="CA224" s="51"/>
      <c r="CB224" s="51"/>
      <c r="CC224" s="51"/>
      <c r="CD224" s="51"/>
      <c r="CE224" s="51"/>
      <c r="CF224" s="51"/>
      <c r="CG224" s="51"/>
      <c r="CH224" s="51"/>
      <c r="CI224" s="51"/>
      <c r="CJ224" s="51"/>
      <c r="CK224" s="51"/>
      <c r="CL224" s="51"/>
      <c r="CM224" s="51"/>
      <c r="CN224" s="51"/>
      <c r="CO224" s="51"/>
      <c r="CP224" s="51"/>
      <c r="CQ224" s="51"/>
      <c r="CR224" s="51"/>
      <c r="CS224" s="51"/>
      <c r="CT224" s="51"/>
      <c r="CU224" s="51"/>
      <c r="CV224" s="51"/>
      <c r="CW224" s="51"/>
      <c r="CX224" s="51"/>
      <c r="CY224" s="51"/>
      <c r="CZ224" s="51"/>
      <c r="DA224" s="51"/>
      <c r="DB224" s="51"/>
      <c r="DC224" s="51"/>
      <c r="DD224" s="51"/>
      <c r="DE224" s="51"/>
      <c r="DF224" s="51"/>
      <c r="DG224" s="51"/>
      <c r="DH224" s="51"/>
      <c r="DI224" s="51"/>
      <c r="DJ224" s="51"/>
      <c r="DK224" s="51"/>
      <c r="DL224" s="51"/>
      <c r="DM224" s="51"/>
      <c r="DN224" s="51"/>
      <c r="DO224" s="51"/>
      <c r="DP224" s="51"/>
    </row>
    <row r="225" ht="15.75" customHeight="1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185"/>
      <c r="AC225" s="51"/>
      <c r="AD225" s="51"/>
      <c r="AE225" s="185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F225" s="51"/>
      <c r="BG225" s="51"/>
      <c r="BH225" s="51"/>
      <c r="BI225" s="51"/>
      <c r="BJ225" s="51"/>
      <c r="BK225" s="51"/>
      <c r="BL225" s="51"/>
      <c r="BM225" s="51"/>
      <c r="BN225" s="51"/>
      <c r="BO225" s="51"/>
      <c r="BP225" s="51"/>
      <c r="BQ225" s="51"/>
      <c r="BR225" s="51"/>
      <c r="BS225" s="51"/>
      <c r="BT225" s="51"/>
      <c r="BU225" s="51"/>
      <c r="BV225" s="51"/>
      <c r="BW225" s="51"/>
      <c r="BX225" s="51"/>
      <c r="BY225" s="51"/>
      <c r="BZ225" s="51"/>
      <c r="CA225" s="51"/>
      <c r="CB225" s="51"/>
      <c r="CC225" s="51"/>
      <c r="CD225" s="51"/>
      <c r="CE225" s="51"/>
      <c r="CF225" s="51"/>
      <c r="CG225" s="51"/>
      <c r="CH225" s="51"/>
      <c r="CI225" s="51"/>
      <c r="CJ225" s="51"/>
      <c r="CK225" s="51"/>
      <c r="CL225" s="51"/>
      <c r="CM225" s="51"/>
      <c r="CN225" s="51"/>
      <c r="CO225" s="51"/>
      <c r="CP225" s="51"/>
      <c r="CQ225" s="51"/>
      <c r="CR225" s="51"/>
      <c r="CS225" s="51"/>
      <c r="CT225" s="51"/>
      <c r="CU225" s="51"/>
      <c r="CV225" s="51"/>
      <c r="CW225" s="51"/>
      <c r="CX225" s="51"/>
      <c r="CY225" s="51"/>
      <c r="CZ225" s="51"/>
      <c r="DA225" s="51"/>
      <c r="DB225" s="51"/>
      <c r="DC225" s="51"/>
      <c r="DD225" s="51"/>
      <c r="DE225" s="51"/>
      <c r="DF225" s="51"/>
      <c r="DG225" s="51"/>
      <c r="DH225" s="51"/>
      <c r="DI225" s="51"/>
      <c r="DJ225" s="51"/>
      <c r="DK225" s="51"/>
      <c r="DL225" s="51"/>
      <c r="DM225" s="51"/>
      <c r="DN225" s="51"/>
      <c r="DO225" s="51"/>
      <c r="DP225" s="51"/>
    </row>
    <row r="226" ht="15.75" customHeight="1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185"/>
      <c r="AC226" s="51"/>
      <c r="AD226" s="51"/>
      <c r="AE226" s="185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51"/>
      <c r="BF226" s="51"/>
      <c r="BG226" s="51"/>
      <c r="BH226" s="51"/>
      <c r="BI226" s="51"/>
      <c r="BJ226" s="51"/>
      <c r="BK226" s="51"/>
      <c r="BL226" s="51"/>
      <c r="BM226" s="51"/>
      <c r="BN226" s="51"/>
      <c r="BO226" s="51"/>
      <c r="BP226" s="51"/>
      <c r="BQ226" s="51"/>
      <c r="BR226" s="51"/>
      <c r="BS226" s="51"/>
      <c r="BT226" s="51"/>
      <c r="BU226" s="51"/>
      <c r="BV226" s="51"/>
      <c r="BW226" s="51"/>
      <c r="BX226" s="51"/>
      <c r="BY226" s="51"/>
      <c r="BZ226" s="51"/>
      <c r="CA226" s="51"/>
      <c r="CB226" s="51"/>
      <c r="CC226" s="51"/>
      <c r="CD226" s="51"/>
      <c r="CE226" s="51"/>
      <c r="CF226" s="51"/>
      <c r="CG226" s="51"/>
      <c r="CH226" s="51"/>
      <c r="CI226" s="51"/>
      <c r="CJ226" s="51"/>
      <c r="CK226" s="51"/>
      <c r="CL226" s="51"/>
      <c r="CM226" s="51"/>
      <c r="CN226" s="51"/>
      <c r="CO226" s="51"/>
      <c r="CP226" s="51"/>
      <c r="CQ226" s="51"/>
      <c r="CR226" s="51"/>
      <c r="CS226" s="51"/>
      <c r="CT226" s="51"/>
      <c r="CU226" s="51"/>
      <c r="CV226" s="51"/>
      <c r="CW226" s="51"/>
      <c r="CX226" s="51"/>
      <c r="CY226" s="51"/>
      <c r="CZ226" s="51"/>
      <c r="DA226" s="51"/>
      <c r="DB226" s="51"/>
      <c r="DC226" s="51"/>
      <c r="DD226" s="51"/>
      <c r="DE226" s="51"/>
      <c r="DF226" s="51"/>
      <c r="DG226" s="51"/>
      <c r="DH226" s="51"/>
      <c r="DI226" s="51"/>
      <c r="DJ226" s="51"/>
      <c r="DK226" s="51"/>
      <c r="DL226" s="51"/>
      <c r="DM226" s="51"/>
      <c r="DN226" s="51"/>
      <c r="DO226" s="51"/>
      <c r="DP226" s="51"/>
    </row>
    <row r="227" ht="15.75" customHeight="1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185"/>
      <c r="AC227" s="51"/>
      <c r="AD227" s="51"/>
      <c r="AE227" s="185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  <c r="BB227" s="51"/>
      <c r="BC227" s="51"/>
      <c r="BD227" s="51"/>
      <c r="BE227" s="51"/>
      <c r="BF227" s="51"/>
      <c r="BG227" s="51"/>
      <c r="BH227" s="51"/>
      <c r="BI227" s="51"/>
      <c r="BJ227" s="51"/>
      <c r="BK227" s="51"/>
      <c r="BL227" s="51"/>
      <c r="BM227" s="51"/>
      <c r="BN227" s="51"/>
      <c r="BO227" s="51"/>
      <c r="BP227" s="51"/>
      <c r="BQ227" s="51"/>
      <c r="BR227" s="51"/>
      <c r="BS227" s="51"/>
      <c r="BT227" s="51"/>
      <c r="BU227" s="51"/>
      <c r="BV227" s="51"/>
      <c r="BW227" s="51"/>
      <c r="BX227" s="51"/>
      <c r="BY227" s="51"/>
      <c r="BZ227" s="51"/>
      <c r="CA227" s="51"/>
      <c r="CB227" s="51"/>
      <c r="CC227" s="51"/>
      <c r="CD227" s="51"/>
      <c r="CE227" s="51"/>
      <c r="CF227" s="51"/>
      <c r="CG227" s="51"/>
      <c r="CH227" s="51"/>
      <c r="CI227" s="51"/>
      <c r="CJ227" s="51"/>
      <c r="CK227" s="51"/>
      <c r="CL227" s="51"/>
      <c r="CM227" s="51"/>
      <c r="CN227" s="51"/>
      <c r="CO227" s="51"/>
      <c r="CP227" s="51"/>
      <c r="CQ227" s="51"/>
      <c r="CR227" s="51"/>
      <c r="CS227" s="51"/>
      <c r="CT227" s="51"/>
      <c r="CU227" s="51"/>
      <c r="CV227" s="51"/>
      <c r="CW227" s="51"/>
      <c r="CX227" s="51"/>
      <c r="CY227" s="51"/>
      <c r="CZ227" s="51"/>
      <c r="DA227" s="51"/>
      <c r="DB227" s="51"/>
      <c r="DC227" s="51"/>
      <c r="DD227" s="51"/>
      <c r="DE227" s="51"/>
      <c r="DF227" s="51"/>
      <c r="DG227" s="51"/>
      <c r="DH227" s="51"/>
      <c r="DI227" s="51"/>
      <c r="DJ227" s="51"/>
      <c r="DK227" s="51"/>
      <c r="DL227" s="51"/>
      <c r="DM227" s="51"/>
      <c r="DN227" s="51"/>
      <c r="DO227" s="51"/>
      <c r="DP227" s="51"/>
    </row>
    <row r="228" ht="15.75" customHeight="1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185"/>
      <c r="AC228" s="51"/>
      <c r="AD228" s="51"/>
      <c r="AE228" s="185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  <c r="BB228" s="51"/>
      <c r="BC228" s="51"/>
      <c r="BD228" s="51"/>
      <c r="BE228" s="51"/>
      <c r="BF228" s="51"/>
      <c r="BG228" s="51"/>
      <c r="BH228" s="51"/>
      <c r="BI228" s="51"/>
      <c r="BJ228" s="51"/>
      <c r="BK228" s="51"/>
      <c r="BL228" s="51"/>
      <c r="BM228" s="51"/>
      <c r="BN228" s="51"/>
      <c r="BO228" s="51"/>
      <c r="BP228" s="51"/>
      <c r="BQ228" s="51"/>
      <c r="BR228" s="51"/>
      <c r="BS228" s="51"/>
      <c r="BT228" s="51"/>
      <c r="BU228" s="51"/>
      <c r="BV228" s="51"/>
      <c r="BW228" s="51"/>
      <c r="BX228" s="51"/>
      <c r="BY228" s="51"/>
      <c r="BZ228" s="51"/>
      <c r="CA228" s="51"/>
      <c r="CB228" s="51"/>
      <c r="CC228" s="51"/>
      <c r="CD228" s="51"/>
      <c r="CE228" s="51"/>
      <c r="CF228" s="51"/>
      <c r="CG228" s="51"/>
      <c r="CH228" s="51"/>
      <c r="CI228" s="51"/>
      <c r="CJ228" s="51"/>
      <c r="CK228" s="51"/>
      <c r="CL228" s="51"/>
      <c r="CM228" s="51"/>
      <c r="CN228" s="51"/>
      <c r="CO228" s="51"/>
      <c r="CP228" s="51"/>
      <c r="CQ228" s="51"/>
      <c r="CR228" s="51"/>
      <c r="CS228" s="51"/>
      <c r="CT228" s="51"/>
      <c r="CU228" s="51"/>
      <c r="CV228" s="51"/>
      <c r="CW228" s="51"/>
      <c r="CX228" s="51"/>
      <c r="CY228" s="51"/>
      <c r="CZ228" s="51"/>
      <c r="DA228" s="51"/>
      <c r="DB228" s="51"/>
      <c r="DC228" s="51"/>
      <c r="DD228" s="51"/>
      <c r="DE228" s="51"/>
      <c r="DF228" s="51"/>
      <c r="DG228" s="51"/>
      <c r="DH228" s="51"/>
      <c r="DI228" s="51"/>
      <c r="DJ228" s="51"/>
      <c r="DK228" s="51"/>
      <c r="DL228" s="51"/>
      <c r="DM228" s="51"/>
      <c r="DN228" s="51"/>
      <c r="DO228" s="51"/>
      <c r="DP228" s="51"/>
    </row>
    <row r="229" ht="15.75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185"/>
      <c r="AC229" s="51"/>
      <c r="AD229" s="51"/>
      <c r="AE229" s="185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  <c r="BB229" s="51"/>
      <c r="BC229" s="51"/>
      <c r="BD229" s="51"/>
      <c r="BE229" s="51"/>
      <c r="BF229" s="51"/>
      <c r="BG229" s="51"/>
      <c r="BH229" s="51"/>
      <c r="BI229" s="51"/>
      <c r="BJ229" s="51"/>
      <c r="BK229" s="51"/>
      <c r="BL229" s="51"/>
      <c r="BM229" s="51"/>
      <c r="BN229" s="51"/>
      <c r="BO229" s="51"/>
      <c r="BP229" s="51"/>
      <c r="BQ229" s="51"/>
      <c r="BR229" s="51"/>
      <c r="BS229" s="51"/>
      <c r="BT229" s="51"/>
      <c r="BU229" s="51"/>
      <c r="BV229" s="51"/>
      <c r="BW229" s="51"/>
      <c r="BX229" s="51"/>
      <c r="BY229" s="51"/>
      <c r="BZ229" s="51"/>
      <c r="CA229" s="51"/>
      <c r="CB229" s="51"/>
      <c r="CC229" s="51"/>
      <c r="CD229" s="51"/>
      <c r="CE229" s="51"/>
      <c r="CF229" s="51"/>
      <c r="CG229" s="51"/>
      <c r="CH229" s="51"/>
      <c r="CI229" s="51"/>
      <c r="CJ229" s="51"/>
      <c r="CK229" s="51"/>
      <c r="CL229" s="51"/>
      <c r="CM229" s="51"/>
      <c r="CN229" s="51"/>
      <c r="CO229" s="51"/>
      <c r="CP229" s="51"/>
      <c r="CQ229" s="51"/>
      <c r="CR229" s="51"/>
      <c r="CS229" s="51"/>
      <c r="CT229" s="51"/>
      <c r="CU229" s="51"/>
      <c r="CV229" s="51"/>
      <c r="CW229" s="51"/>
      <c r="CX229" s="51"/>
      <c r="CY229" s="51"/>
      <c r="CZ229" s="51"/>
      <c r="DA229" s="51"/>
      <c r="DB229" s="51"/>
      <c r="DC229" s="51"/>
      <c r="DD229" s="51"/>
      <c r="DE229" s="51"/>
      <c r="DF229" s="51"/>
      <c r="DG229" s="51"/>
      <c r="DH229" s="51"/>
      <c r="DI229" s="51"/>
      <c r="DJ229" s="51"/>
      <c r="DK229" s="51"/>
      <c r="DL229" s="51"/>
      <c r="DM229" s="51"/>
      <c r="DN229" s="51"/>
      <c r="DO229" s="51"/>
      <c r="DP229" s="51"/>
    </row>
    <row r="230" ht="15.75" customHeight="1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185"/>
      <c r="AC230" s="51"/>
      <c r="AD230" s="51"/>
      <c r="AE230" s="185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  <c r="BB230" s="51"/>
      <c r="BC230" s="51"/>
      <c r="BD230" s="51"/>
      <c r="BE230" s="51"/>
      <c r="BF230" s="51"/>
      <c r="BG230" s="51"/>
      <c r="BH230" s="51"/>
      <c r="BI230" s="51"/>
      <c r="BJ230" s="51"/>
      <c r="BK230" s="51"/>
      <c r="BL230" s="51"/>
      <c r="BM230" s="51"/>
      <c r="BN230" s="51"/>
      <c r="BO230" s="51"/>
      <c r="BP230" s="51"/>
      <c r="BQ230" s="51"/>
      <c r="BR230" s="51"/>
      <c r="BS230" s="51"/>
      <c r="BT230" s="51"/>
      <c r="BU230" s="51"/>
      <c r="BV230" s="51"/>
      <c r="BW230" s="51"/>
      <c r="BX230" s="51"/>
      <c r="BY230" s="51"/>
      <c r="BZ230" s="51"/>
      <c r="CA230" s="51"/>
      <c r="CB230" s="51"/>
      <c r="CC230" s="51"/>
      <c r="CD230" s="51"/>
      <c r="CE230" s="51"/>
      <c r="CF230" s="51"/>
      <c r="CG230" s="51"/>
      <c r="CH230" s="51"/>
      <c r="CI230" s="51"/>
      <c r="CJ230" s="51"/>
      <c r="CK230" s="51"/>
      <c r="CL230" s="51"/>
      <c r="CM230" s="51"/>
      <c r="CN230" s="51"/>
      <c r="CO230" s="51"/>
      <c r="CP230" s="51"/>
      <c r="CQ230" s="51"/>
      <c r="CR230" s="51"/>
      <c r="CS230" s="51"/>
      <c r="CT230" s="51"/>
      <c r="CU230" s="51"/>
      <c r="CV230" s="51"/>
      <c r="CW230" s="51"/>
      <c r="CX230" s="51"/>
      <c r="CY230" s="51"/>
      <c r="CZ230" s="51"/>
      <c r="DA230" s="51"/>
      <c r="DB230" s="51"/>
      <c r="DC230" s="51"/>
      <c r="DD230" s="51"/>
      <c r="DE230" s="51"/>
      <c r="DF230" s="51"/>
      <c r="DG230" s="51"/>
      <c r="DH230" s="51"/>
      <c r="DI230" s="51"/>
      <c r="DJ230" s="51"/>
      <c r="DK230" s="51"/>
      <c r="DL230" s="51"/>
      <c r="DM230" s="51"/>
      <c r="DN230" s="51"/>
      <c r="DO230" s="51"/>
      <c r="DP230" s="51"/>
    </row>
    <row r="231" ht="15.75" customHeight="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185"/>
      <c r="AC231" s="51"/>
      <c r="AD231" s="51"/>
      <c r="AE231" s="185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  <c r="BB231" s="51"/>
      <c r="BC231" s="51"/>
      <c r="BD231" s="51"/>
      <c r="BE231" s="51"/>
      <c r="BF231" s="51"/>
      <c r="BG231" s="51"/>
      <c r="BH231" s="51"/>
      <c r="BI231" s="51"/>
      <c r="BJ231" s="51"/>
      <c r="BK231" s="51"/>
      <c r="BL231" s="51"/>
      <c r="BM231" s="51"/>
      <c r="BN231" s="51"/>
      <c r="BO231" s="51"/>
      <c r="BP231" s="51"/>
      <c r="BQ231" s="51"/>
      <c r="BR231" s="51"/>
      <c r="BS231" s="51"/>
      <c r="BT231" s="51"/>
      <c r="BU231" s="51"/>
      <c r="BV231" s="51"/>
      <c r="BW231" s="51"/>
      <c r="BX231" s="51"/>
      <c r="BY231" s="51"/>
      <c r="BZ231" s="51"/>
      <c r="CA231" s="51"/>
      <c r="CB231" s="51"/>
      <c r="CC231" s="51"/>
      <c r="CD231" s="51"/>
      <c r="CE231" s="51"/>
      <c r="CF231" s="51"/>
      <c r="CG231" s="51"/>
      <c r="CH231" s="51"/>
      <c r="CI231" s="51"/>
      <c r="CJ231" s="51"/>
      <c r="CK231" s="51"/>
      <c r="CL231" s="51"/>
      <c r="CM231" s="51"/>
      <c r="CN231" s="51"/>
      <c r="CO231" s="51"/>
      <c r="CP231" s="51"/>
      <c r="CQ231" s="51"/>
      <c r="CR231" s="51"/>
      <c r="CS231" s="51"/>
      <c r="CT231" s="51"/>
      <c r="CU231" s="51"/>
      <c r="CV231" s="51"/>
      <c r="CW231" s="51"/>
      <c r="CX231" s="51"/>
      <c r="CY231" s="51"/>
      <c r="CZ231" s="51"/>
      <c r="DA231" s="51"/>
      <c r="DB231" s="51"/>
      <c r="DC231" s="51"/>
      <c r="DD231" s="51"/>
      <c r="DE231" s="51"/>
      <c r="DF231" s="51"/>
      <c r="DG231" s="51"/>
      <c r="DH231" s="51"/>
      <c r="DI231" s="51"/>
      <c r="DJ231" s="51"/>
      <c r="DK231" s="51"/>
      <c r="DL231" s="51"/>
      <c r="DM231" s="51"/>
      <c r="DN231" s="51"/>
      <c r="DO231" s="51"/>
      <c r="DP231" s="51"/>
    </row>
    <row r="232" ht="15.75" customHeight="1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185"/>
      <c r="AC232" s="51"/>
      <c r="AD232" s="51"/>
      <c r="AE232" s="185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  <c r="BB232" s="51"/>
      <c r="BC232" s="51"/>
      <c r="BD232" s="51"/>
      <c r="BE232" s="51"/>
      <c r="BF232" s="51"/>
      <c r="BG232" s="51"/>
      <c r="BH232" s="51"/>
      <c r="BI232" s="51"/>
      <c r="BJ232" s="51"/>
      <c r="BK232" s="51"/>
      <c r="BL232" s="51"/>
      <c r="BM232" s="51"/>
      <c r="BN232" s="51"/>
      <c r="BO232" s="51"/>
      <c r="BP232" s="51"/>
      <c r="BQ232" s="51"/>
      <c r="BR232" s="51"/>
      <c r="BS232" s="51"/>
      <c r="BT232" s="51"/>
      <c r="BU232" s="51"/>
      <c r="BV232" s="51"/>
      <c r="BW232" s="51"/>
      <c r="BX232" s="51"/>
      <c r="BY232" s="51"/>
      <c r="BZ232" s="51"/>
      <c r="CA232" s="51"/>
      <c r="CB232" s="51"/>
      <c r="CC232" s="51"/>
      <c r="CD232" s="51"/>
      <c r="CE232" s="51"/>
      <c r="CF232" s="51"/>
      <c r="CG232" s="51"/>
      <c r="CH232" s="51"/>
      <c r="CI232" s="51"/>
      <c r="CJ232" s="51"/>
      <c r="CK232" s="51"/>
      <c r="CL232" s="51"/>
      <c r="CM232" s="51"/>
      <c r="CN232" s="51"/>
      <c r="CO232" s="51"/>
      <c r="CP232" s="51"/>
      <c r="CQ232" s="51"/>
      <c r="CR232" s="51"/>
      <c r="CS232" s="51"/>
      <c r="CT232" s="51"/>
      <c r="CU232" s="51"/>
      <c r="CV232" s="51"/>
      <c r="CW232" s="51"/>
      <c r="CX232" s="51"/>
      <c r="CY232" s="51"/>
      <c r="CZ232" s="51"/>
      <c r="DA232" s="51"/>
      <c r="DB232" s="51"/>
      <c r="DC232" s="51"/>
      <c r="DD232" s="51"/>
      <c r="DE232" s="51"/>
      <c r="DF232" s="51"/>
      <c r="DG232" s="51"/>
      <c r="DH232" s="51"/>
      <c r="DI232" s="51"/>
      <c r="DJ232" s="51"/>
      <c r="DK232" s="51"/>
      <c r="DL232" s="51"/>
      <c r="DM232" s="51"/>
      <c r="DN232" s="51"/>
      <c r="DO232" s="51"/>
      <c r="DP232" s="51"/>
    </row>
    <row r="233" ht="15.75" customHeight="1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185"/>
      <c r="AC233" s="51"/>
      <c r="AD233" s="51"/>
      <c r="AE233" s="185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  <c r="BB233" s="51"/>
      <c r="BC233" s="51"/>
      <c r="BD233" s="51"/>
      <c r="BE233" s="51"/>
      <c r="BF233" s="51"/>
      <c r="BG233" s="51"/>
      <c r="BH233" s="51"/>
      <c r="BI233" s="51"/>
      <c r="BJ233" s="51"/>
      <c r="BK233" s="51"/>
      <c r="BL233" s="51"/>
      <c r="BM233" s="51"/>
      <c r="BN233" s="51"/>
      <c r="BO233" s="51"/>
      <c r="BP233" s="51"/>
      <c r="BQ233" s="51"/>
      <c r="BR233" s="51"/>
      <c r="BS233" s="51"/>
      <c r="BT233" s="51"/>
      <c r="BU233" s="51"/>
      <c r="BV233" s="51"/>
      <c r="BW233" s="51"/>
      <c r="BX233" s="51"/>
      <c r="BY233" s="51"/>
      <c r="BZ233" s="51"/>
      <c r="CA233" s="51"/>
      <c r="CB233" s="51"/>
      <c r="CC233" s="51"/>
      <c r="CD233" s="51"/>
      <c r="CE233" s="51"/>
      <c r="CF233" s="51"/>
      <c r="CG233" s="51"/>
      <c r="CH233" s="51"/>
      <c r="CI233" s="51"/>
      <c r="CJ233" s="51"/>
      <c r="CK233" s="51"/>
      <c r="CL233" s="51"/>
      <c r="CM233" s="51"/>
      <c r="CN233" s="51"/>
      <c r="CO233" s="51"/>
      <c r="CP233" s="51"/>
      <c r="CQ233" s="51"/>
      <c r="CR233" s="51"/>
      <c r="CS233" s="51"/>
      <c r="CT233" s="51"/>
      <c r="CU233" s="51"/>
      <c r="CV233" s="51"/>
      <c r="CW233" s="51"/>
      <c r="CX233" s="51"/>
      <c r="CY233" s="51"/>
      <c r="CZ233" s="51"/>
      <c r="DA233" s="51"/>
      <c r="DB233" s="51"/>
      <c r="DC233" s="51"/>
      <c r="DD233" s="51"/>
      <c r="DE233" s="51"/>
      <c r="DF233" s="51"/>
      <c r="DG233" s="51"/>
      <c r="DH233" s="51"/>
      <c r="DI233" s="51"/>
      <c r="DJ233" s="51"/>
      <c r="DK233" s="51"/>
      <c r="DL233" s="51"/>
      <c r="DM233" s="51"/>
      <c r="DN233" s="51"/>
      <c r="DO233" s="51"/>
      <c r="DP233" s="51"/>
    </row>
    <row r="234" ht="15.75" customHeight="1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185"/>
      <c r="AC234" s="51"/>
      <c r="AD234" s="51"/>
      <c r="AE234" s="185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/>
      <c r="BD234" s="51"/>
      <c r="BE234" s="51"/>
      <c r="BF234" s="51"/>
      <c r="BG234" s="51"/>
      <c r="BH234" s="51"/>
      <c r="BI234" s="51"/>
      <c r="BJ234" s="51"/>
      <c r="BK234" s="51"/>
      <c r="BL234" s="51"/>
      <c r="BM234" s="51"/>
      <c r="BN234" s="51"/>
      <c r="BO234" s="51"/>
      <c r="BP234" s="51"/>
      <c r="BQ234" s="51"/>
      <c r="BR234" s="51"/>
      <c r="BS234" s="51"/>
      <c r="BT234" s="51"/>
      <c r="BU234" s="51"/>
      <c r="BV234" s="51"/>
      <c r="BW234" s="51"/>
      <c r="BX234" s="51"/>
      <c r="BY234" s="51"/>
      <c r="BZ234" s="51"/>
      <c r="CA234" s="51"/>
      <c r="CB234" s="51"/>
      <c r="CC234" s="51"/>
      <c r="CD234" s="51"/>
      <c r="CE234" s="51"/>
      <c r="CF234" s="51"/>
      <c r="CG234" s="51"/>
      <c r="CH234" s="51"/>
      <c r="CI234" s="51"/>
      <c r="CJ234" s="51"/>
      <c r="CK234" s="51"/>
      <c r="CL234" s="51"/>
      <c r="CM234" s="51"/>
      <c r="CN234" s="51"/>
      <c r="CO234" s="51"/>
      <c r="CP234" s="51"/>
      <c r="CQ234" s="51"/>
      <c r="CR234" s="51"/>
      <c r="CS234" s="51"/>
      <c r="CT234" s="51"/>
      <c r="CU234" s="51"/>
      <c r="CV234" s="51"/>
      <c r="CW234" s="51"/>
      <c r="CX234" s="51"/>
      <c r="CY234" s="51"/>
      <c r="CZ234" s="51"/>
      <c r="DA234" s="51"/>
      <c r="DB234" s="51"/>
      <c r="DC234" s="51"/>
      <c r="DD234" s="51"/>
      <c r="DE234" s="51"/>
      <c r="DF234" s="51"/>
      <c r="DG234" s="51"/>
      <c r="DH234" s="51"/>
      <c r="DI234" s="51"/>
      <c r="DJ234" s="51"/>
      <c r="DK234" s="51"/>
      <c r="DL234" s="51"/>
      <c r="DM234" s="51"/>
      <c r="DN234" s="51"/>
      <c r="DO234" s="51"/>
      <c r="DP234" s="51"/>
    </row>
    <row r="235" ht="15.75" customHeight="1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185"/>
      <c r="AC235" s="51"/>
      <c r="AD235" s="51"/>
      <c r="AE235" s="185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  <c r="BB235" s="51"/>
      <c r="BC235" s="51"/>
      <c r="BD235" s="51"/>
      <c r="BE235" s="51"/>
      <c r="BF235" s="51"/>
      <c r="BG235" s="51"/>
      <c r="BH235" s="51"/>
      <c r="BI235" s="51"/>
      <c r="BJ235" s="51"/>
      <c r="BK235" s="51"/>
      <c r="BL235" s="51"/>
      <c r="BM235" s="51"/>
      <c r="BN235" s="51"/>
      <c r="BO235" s="51"/>
      <c r="BP235" s="51"/>
      <c r="BQ235" s="51"/>
      <c r="BR235" s="51"/>
      <c r="BS235" s="51"/>
      <c r="BT235" s="51"/>
      <c r="BU235" s="51"/>
      <c r="BV235" s="51"/>
      <c r="BW235" s="51"/>
      <c r="BX235" s="51"/>
      <c r="BY235" s="51"/>
      <c r="BZ235" s="51"/>
      <c r="CA235" s="51"/>
      <c r="CB235" s="51"/>
      <c r="CC235" s="51"/>
      <c r="CD235" s="51"/>
      <c r="CE235" s="51"/>
      <c r="CF235" s="51"/>
      <c r="CG235" s="51"/>
      <c r="CH235" s="51"/>
      <c r="CI235" s="51"/>
      <c r="CJ235" s="51"/>
      <c r="CK235" s="51"/>
      <c r="CL235" s="51"/>
      <c r="CM235" s="51"/>
      <c r="CN235" s="51"/>
      <c r="CO235" s="51"/>
      <c r="CP235" s="51"/>
      <c r="CQ235" s="51"/>
      <c r="CR235" s="51"/>
      <c r="CS235" s="51"/>
      <c r="CT235" s="51"/>
      <c r="CU235" s="51"/>
      <c r="CV235" s="51"/>
      <c r="CW235" s="51"/>
      <c r="CX235" s="51"/>
      <c r="CY235" s="51"/>
      <c r="CZ235" s="51"/>
      <c r="DA235" s="51"/>
      <c r="DB235" s="51"/>
      <c r="DC235" s="51"/>
      <c r="DD235" s="51"/>
      <c r="DE235" s="51"/>
      <c r="DF235" s="51"/>
      <c r="DG235" s="51"/>
      <c r="DH235" s="51"/>
      <c r="DI235" s="51"/>
      <c r="DJ235" s="51"/>
      <c r="DK235" s="51"/>
      <c r="DL235" s="51"/>
      <c r="DM235" s="51"/>
      <c r="DN235" s="51"/>
      <c r="DO235" s="51"/>
      <c r="DP235" s="51"/>
    </row>
    <row r="236" ht="15.75" customHeight="1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185"/>
      <c r="AC236" s="51"/>
      <c r="AD236" s="51"/>
      <c r="AE236" s="185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  <c r="BB236" s="51"/>
      <c r="BC236" s="51"/>
      <c r="BD236" s="51"/>
      <c r="BE236" s="51"/>
      <c r="BF236" s="51"/>
      <c r="BG236" s="51"/>
      <c r="BH236" s="51"/>
      <c r="BI236" s="51"/>
      <c r="BJ236" s="51"/>
      <c r="BK236" s="51"/>
      <c r="BL236" s="51"/>
      <c r="BM236" s="51"/>
      <c r="BN236" s="51"/>
      <c r="BO236" s="51"/>
      <c r="BP236" s="51"/>
      <c r="BQ236" s="51"/>
      <c r="BR236" s="51"/>
      <c r="BS236" s="51"/>
      <c r="BT236" s="51"/>
      <c r="BU236" s="51"/>
      <c r="BV236" s="51"/>
      <c r="BW236" s="51"/>
      <c r="BX236" s="51"/>
      <c r="BY236" s="51"/>
      <c r="BZ236" s="51"/>
      <c r="CA236" s="51"/>
      <c r="CB236" s="51"/>
      <c r="CC236" s="51"/>
      <c r="CD236" s="51"/>
      <c r="CE236" s="51"/>
      <c r="CF236" s="51"/>
      <c r="CG236" s="51"/>
      <c r="CH236" s="51"/>
      <c r="CI236" s="51"/>
      <c r="CJ236" s="51"/>
      <c r="CK236" s="51"/>
      <c r="CL236" s="51"/>
      <c r="CM236" s="51"/>
      <c r="CN236" s="51"/>
      <c r="CO236" s="51"/>
      <c r="CP236" s="51"/>
      <c r="CQ236" s="51"/>
      <c r="CR236" s="51"/>
      <c r="CS236" s="51"/>
      <c r="CT236" s="51"/>
      <c r="CU236" s="51"/>
      <c r="CV236" s="51"/>
      <c r="CW236" s="51"/>
      <c r="CX236" s="51"/>
      <c r="CY236" s="51"/>
      <c r="CZ236" s="51"/>
      <c r="DA236" s="51"/>
      <c r="DB236" s="51"/>
      <c r="DC236" s="51"/>
      <c r="DD236" s="51"/>
      <c r="DE236" s="51"/>
      <c r="DF236" s="51"/>
      <c r="DG236" s="51"/>
      <c r="DH236" s="51"/>
      <c r="DI236" s="51"/>
      <c r="DJ236" s="51"/>
      <c r="DK236" s="51"/>
      <c r="DL236" s="51"/>
      <c r="DM236" s="51"/>
      <c r="DN236" s="51"/>
      <c r="DO236" s="51"/>
      <c r="DP236" s="51"/>
    </row>
    <row r="237" ht="15.75" customHeight="1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185"/>
      <c r="AC237" s="51"/>
      <c r="AD237" s="51"/>
      <c r="AE237" s="185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  <c r="BB237" s="51"/>
      <c r="BC237" s="51"/>
      <c r="BD237" s="51"/>
      <c r="BE237" s="51"/>
      <c r="BF237" s="51"/>
      <c r="BG237" s="51"/>
      <c r="BH237" s="51"/>
      <c r="BI237" s="51"/>
      <c r="BJ237" s="51"/>
      <c r="BK237" s="51"/>
      <c r="BL237" s="51"/>
      <c r="BM237" s="51"/>
      <c r="BN237" s="51"/>
      <c r="BO237" s="51"/>
      <c r="BP237" s="51"/>
      <c r="BQ237" s="51"/>
      <c r="BR237" s="51"/>
      <c r="BS237" s="51"/>
      <c r="BT237" s="51"/>
      <c r="BU237" s="51"/>
      <c r="BV237" s="51"/>
      <c r="BW237" s="51"/>
      <c r="BX237" s="51"/>
      <c r="BY237" s="51"/>
      <c r="BZ237" s="51"/>
      <c r="CA237" s="51"/>
      <c r="CB237" s="51"/>
      <c r="CC237" s="51"/>
      <c r="CD237" s="51"/>
      <c r="CE237" s="51"/>
      <c r="CF237" s="51"/>
      <c r="CG237" s="51"/>
      <c r="CH237" s="51"/>
      <c r="CI237" s="51"/>
      <c r="CJ237" s="51"/>
      <c r="CK237" s="51"/>
      <c r="CL237" s="51"/>
      <c r="CM237" s="51"/>
      <c r="CN237" s="51"/>
      <c r="CO237" s="51"/>
      <c r="CP237" s="51"/>
      <c r="CQ237" s="51"/>
      <c r="CR237" s="51"/>
      <c r="CS237" s="51"/>
      <c r="CT237" s="51"/>
      <c r="CU237" s="51"/>
      <c r="CV237" s="51"/>
      <c r="CW237" s="51"/>
      <c r="CX237" s="51"/>
      <c r="CY237" s="51"/>
      <c r="CZ237" s="51"/>
      <c r="DA237" s="51"/>
      <c r="DB237" s="51"/>
      <c r="DC237" s="51"/>
      <c r="DD237" s="51"/>
      <c r="DE237" s="51"/>
      <c r="DF237" s="51"/>
      <c r="DG237" s="51"/>
      <c r="DH237" s="51"/>
      <c r="DI237" s="51"/>
      <c r="DJ237" s="51"/>
      <c r="DK237" s="51"/>
      <c r="DL237" s="51"/>
      <c r="DM237" s="51"/>
      <c r="DN237" s="51"/>
      <c r="DO237" s="51"/>
      <c r="DP237" s="51"/>
    </row>
    <row r="238" ht="15.75" customHeight="1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185"/>
      <c r="AC238" s="51"/>
      <c r="AD238" s="51"/>
      <c r="AE238" s="185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  <c r="BB238" s="51"/>
      <c r="BC238" s="51"/>
      <c r="BD238" s="51"/>
      <c r="BE238" s="51"/>
      <c r="BF238" s="51"/>
      <c r="BG238" s="51"/>
      <c r="BH238" s="51"/>
      <c r="BI238" s="51"/>
      <c r="BJ238" s="51"/>
      <c r="BK238" s="51"/>
      <c r="BL238" s="51"/>
      <c r="BM238" s="51"/>
      <c r="BN238" s="51"/>
      <c r="BO238" s="51"/>
      <c r="BP238" s="51"/>
      <c r="BQ238" s="51"/>
      <c r="BR238" s="51"/>
      <c r="BS238" s="51"/>
      <c r="BT238" s="51"/>
      <c r="BU238" s="51"/>
      <c r="BV238" s="51"/>
      <c r="BW238" s="51"/>
      <c r="BX238" s="51"/>
      <c r="BY238" s="51"/>
      <c r="BZ238" s="51"/>
      <c r="CA238" s="51"/>
      <c r="CB238" s="51"/>
      <c r="CC238" s="51"/>
      <c r="CD238" s="51"/>
      <c r="CE238" s="51"/>
      <c r="CF238" s="51"/>
      <c r="CG238" s="51"/>
      <c r="CH238" s="51"/>
      <c r="CI238" s="51"/>
      <c r="CJ238" s="51"/>
      <c r="CK238" s="51"/>
      <c r="CL238" s="51"/>
      <c r="CM238" s="51"/>
      <c r="CN238" s="51"/>
      <c r="CO238" s="51"/>
      <c r="CP238" s="51"/>
      <c r="CQ238" s="51"/>
      <c r="CR238" s="51"/>
      <c r="CS238" s="51"/>
      <c r="CT238" s="51"/>
      <c r="CU238" s="51"/>
      <c r="CV238" s="51"/>
      <c r="CW238" s="51"/>
      <c r="CX238" s="51"/>
      <c r="CY238" s="51"/>
      <c r="CZ238" s="51"/>
      <c r="DA238" s="51"/>
      <c r="DB238" s="51"/>
      <c r="DC238" s="51"/>
      <c r="DD238" s="51"/>
      <c r="DE238" s="51"/>
      <c r="DF238" s="51"/>
      <c r="DG238" s="51"/>
      <c r="DH238" s="51"/>
      <c r="DI238" s="51"/>
      <c r="DJ238" s="51"/>
      <c r="DK238" s="51"/>
      <c r="DL238" s="51"/>
      <c r="DM238" s="51"/>
      <c r="DN238" s="51"/>
      <c r="DO238" s="51"/>
      <c r="DP238" s="51"/>
    </row>
    <row r="239" ht="15.75" customHeight="1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185"/>
      <c r="AC239" s="51"/>
      <c r="AD239" s="51"/>
      <c r="AE239" s="185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1"/>
      <c r="BD239" s="51"/>
      <c r="BE239" s="51"/>
      <c r="BF239" s="51"/>
      <c r="BG239" s="51"/>
      <c r="BH239" s="51"/>
      <c r="BI239" s="51"/>
      <c r="BJ239" s="51"/>
      <c r="BK239" s="51"/>
      <c r="BL239" s="51"/>
      <c r="BM239" s="51"/>
      <c r="BN239" s="51"/>
      <c r="BO239" s="51"/>
      <c r="BP239" s="51"/>
      <c r="BQ239" s="51"/>
      <c r="BR239" s="51"/>
      <c r="BS239" s="51"/>
      <c r="BT239" s="51"/>
      <c r="BU239" s="51"/>
      <c r="BV239" s="51"/>
      <c r="BW239" s="51"/>
      <c r="BX239" s="51"/>
      <c r="BY239" s="51"/>
      <c r="BZ239" s="51"/>
      <c r="CA239" s="51"/>
      <c r="CB239" s="51"/>
      <c r="CC239" s="51"/>
      <c r="CD239" s="51"/>
      <c r="CE239" s="51"/>
      <c r="CF239" s="51"/>
      <c r="CG239" s="51"/>
      <c r="CH239" s="51"/>
      <c r="CI239" s="51"/>
      <c r="CJ239" s="51"/>
      <c r="CK239" s="51"/>
      <c r="CL239" s="51"/>
      <c r="CM239" s="51"/>
      <c r="CN239" s="51"/>
      <c r="CO239" s="51"/>
      <c r="CP239" s="51"/>
      <c r="CQ239" s="51"/>
      <c r="CR239" s="51"/>
      <c r="CS239" s="51"/>
      <c r="CT239" s="51"/>
      <c r="CU239" s="51"/>
      <c r="CV239" s="51"/>
      <c r="CW239" s="51"/>
      <c r="CX239" s="51"/>
      <c r="CY239" s="51"/>
      <c r="CZ239" s="51"/>
      <c r="DA239" s="51"/>
      <c r="DB239" s="51"/>
      <c r="DC239" s="51"/>
      <c r="DD239" s="51"/>
      <c r="DE239" s="51"/>
      <c r="DF239" s="51"/>
      <c r="DG239" s="51"/>
      <c r="DH239" s="51"/>
      <c r="DI239" s="51"/>
      <c r="DJ239" s="51"/>
      <c r="DK239" s="51"/>
      <c r="DL239" s="51"/>
      <c r="DM239" s="51"/>
      <c r="DN239" s="51"/>
      <c r="DO239" s="51"/>
      <c r="DP239" s="51"/>
    </row>
    <row r="240" ht="15.75" customHeight="1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185"/>
      <c r="AC240" s="51"/>
      <c r="AD240" s="51"/>
      <c r="AE240" s="185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1"/>
      <c r="BD240" s="51"/>
      <c r="BE240" s="51"/>
      <c r="BF240" s="51"/>
      <c r="BG240" s="51"/>
      <c r="BH240" s="51"/>
      <c r="BI240" s="51"/>
      <c r="BJ240" s="51"/>
      <c r="BK240" s="51"/>
      <c r="BL240" s="51"/>
      <c r="BM240" s="51"/>
      <c r="BN240" s="51"/>
      <c r="BO240" s="51"/>
      <c r="BP240" s="51"/>
      <c r="BQ240" s="51"/>
      <c r="BR240" s="51"/>
      <c r="BS240" s="51"/>
      <c r="BT240" s="51"/>
      <c r="BU240" s="51"/>
      <c r="BV240" s="51"/>
      <c r="BW240" s="51"/>
      <c r="BX240" s="51"/>
      <c r="BY240" s="51"/>
      <c r="BZ240" s="51"/>
      <c r="CA240" s="51"/>
      <c r="CB240" s="51"/>
      <c r="CC240" s="51"/>
      <c r="CD240" s="51"/>
      <c r="CE240" s="51"/>
      <c r="CF240" s="51"/>
      <c r="CG240" s="51"/>
      <c r="CH240" s="51"/>
      <c r="CI240" s="51"/>
      <c r="CJ240" s="51"/>
      <c r="CK240" s="51"/>
      <c r="CL240" s="51"/>
      <c r="CM240" s="51"/>
      <c r="CN240" s="51"/>
      <c r="CO240" s="51"/>
      <c r="CP240" s="51"/>
      <c r="CQ240" s="51"/>
      <c r="CR240" s="51"/>
      <c r="CS240" s="51"/>
      <c r="CT240" s="51"/>
      <c r="CU240" s="51"/>
      <c r="CV240" s="51"/>
      <c r="CW240" s="51"/>
      <c r="CX240" s="51"/>
      <c r="CY240" s="51"/>
      <c r="CZ240" s="51"/>
      <c r="DA240" s="51"/>
      <c r="DB240" s="51"/>
      <c r="DC240" s="51"/>
      <c r="DD240" s="51"/>
      <c r="DE240" s="51"/>
      <c r="DF240" s="51"/>
      <c r="DG240" s="51"/>
      <c r="DH240" s="51"/>
      <c r="DI240" s="51"/>
      <c r="DJ240" s="51"/>
      <c r="DK240" s="51"/>
      <c r="DL240" s="51"/>
      <c r="DM240" s="51"/>
      <c r="DN240" s="51"/>
      <c r="DO240" s="51"/>
      <c r="DP240" s="51"/>
    </row>
    <row r="241" ht="15.75" customHeight="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185"/>
      <c r="AC241" s="51"/>
      <c r="AD241" s="51"/>
      <c r="AE241" s="185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  <c r="BC241" s="51"/>
      <c r="BD241" s="51"/>
      <c r="BE241" s="51"/>
      <c r="BF241" s="51"/>
      <c r="BG241" s="51"/>
      <c r="BH241" s="51"/>
      <c r="BI241" s="51"/>
      <c r="BJ241" s="51"/>
      <c r="BK241" s="51"/>
      <c r="BL241" s="51"/>
      <c r="BM241" s="51"/>
      <c r="BN241" s="51"/>
      <c r="BO241" s="51"/>
      <c r="BP241" s="51"/>
      <c r="BQ241" s="51"/>
      <c r="BR241" s="51"/>
      <c r="BS241" s="51"/>
      <c r="BT241" s="51"/>
      <c r="BU241" s="51"/>
      <c r="BV241" s="51"/>
      <c r="BW241" s="51"/>
      <c r="BX241" s="51"/>
      <c r="BY241" s="51"/>
      <c r="BZ241" s="51"/>
      <c r="CA241" s="51"/>
      <c r="CB241" s="51"/>
      <c r="CC241" s="51"/>
      <c r="CD241" s="51"/>
      <c r="CE241" s="51"/>
      <c r="CF241" s="51"/>
      <c r="CG241" s="51"/>
      <c r="CH241" s="51"/>
      <c r="CI241" s="51"/>
      <c r="CJ241" s="51"/>
      <c r="CK241" s="51"/>
      <c r="CL241" s="51"/>
      <c r="CM241" s="51"/>
      <c r="CN241" s="51"/>
      <c r="CO241" s="51"/>
      <c r="CP241" s="51"/>
      <c r="CQ241" s="51"/>
      <c r="CR241" s="51"/>
      <c r="CS241" s="51"/>
      <c r="CT241" s="51"/>
      <c r="CU241" s="51"/>
      <c r="CV241" s="51"/>
      <c r="CW241" s="51"/>
      <c r="CX241" s="51"/>
      <c r="CY241" s="51"/>
      <c r="CZ241" s="51"/>
      <c r="DA241" s="51"/>
      <c r="DB241" s="51"/>
      <c r="DC241" s="51"/>
      <c r="DD241" s="51"/>
      <c r="DE241" s="51"/>
      <c r="DF241" s="51"/>
      <c r="DG241" s="51"/>
      <c r="DH241" s="51"/>
      <c r="DI241" s="51"/>
      <c r="DJ241" s="51"/>
      <c r="DK241" s="51"/>
      <c r="DL241" s="51"/>
      <c r="DM241" s="51"/>
      <c r="DN241" s="51"/>
      <c r="DO241" s="51"/>
      <c r="DP241" s="51"/>
    </row>
    <row r="242" ht="15.75" customHeight="1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185"/>
      <c r="AC242" s="51"/>
      <c r="AD242" s="51"/>
      <c r="AE242" s="185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  <c r="BB242" s="51"/>
      <c r="BC242" s="51"/>
      <c r="BD242" s="51"/>
      <c r="BE242" s="51"/>
      <c r="BF242" s="51"/>
      <c r="BG242" s="51"/>
      <c r="BH242" s="51"/>
      <c r="BI242" s="51"/>
      <c r="BJ242" s="51"/>
      <c r="BK242" s="51"/>
      <c r="BL242" s="51"/>
      <c r="BM242" s="51"/>
      <c r="BN242" s="51"/>
      <c r="BO242" s="51"/>
      <c r="BP242" s="51"/>
      <c r="BQ242" s="51"/>
      <c r="BR242" s="51"/>
      <c r="BS242" s="51"/>
      <c r="BT242" s="51"/>
      <c r="BU242" s="51"/>
      <c r="BV242" s="51"/>
      <c r="BW242" s="51"/>
      <c r="BX242" s="51"/>
      <c r="BY242" s="51"/>
      <c r="BZ242" s="51"/>
      <c r="CA242" s="51"/>
      <c r="CB242" s="51"/>
      <c r="CC242" s="51"/>
      <c r="CD242" s="51"/>
      <c r="CE242" s="51"/>
      <c r="CF242" s="51"/>
      <c r="CG242" s="51"/>
      <c r="CH242" s="51"/>
      <c r="CI242" s="51"/>
      <c r="CJ242" s="51"/>
      <c r="CK242" s="51"/>
      <c r="CL242" s="51"/>
      <c r="CM242" s="51"/>
      <c r="CN242" s="51"/>
      <c r="CO242" s="51"/>
      <c r="CP242" s="51"/>
      <c r="CQ242" s="51"/>
      <c r="CR242" s="51"/>
      <c r="CS242" s="51"/>
      <c r="CT242" s="51"/>
      <c r="CU242" s="51"/>
      <c r="CV242" s="51"/>
      <c r="CW242" s="51"/>
      <c r="CX242" s="51"/>
      <c r="CY242" s="51"/>
      <c r="CZ242" s="51"/>
      <c r="DA242" s="51"/>
      <c r="DB242" s="51"/>
      <c r="DC242" s="51"/>
      <c r="DD242" s="51"/>
      <c r="DE242" s="51"/>
      <c r="DF242" s="51"/>
      <c r="DG242" s="51"/>
      <c r="DH242" s="51"/>
      <c r="DI242" s="51"/>
      <c r="DJ242" s="51"/>
      <c r="DK242" s="51"/>
      <c r="DL242" s="51"/>
      <c r="DM242" s="51"/>
      <c r="DN242" s="51"/>
      <c r="DO242" s="51"/>
      <c r="DP242" s="51"/>
    </row>
    <row r="243" ht="15.75" customHeight="1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185"/>
      <c r="AC243" s="51"/>
      <c r="AD243" s="51"/>
      <c r="AE243" s="185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  <c r="BB243" s="51"/>
      <c r="BC243" s="51"/>
      <c r="BD243" s="51"/>
      <c r="BE243" s="51"/>
      <c r="BF243" s="51"/>
      <c r="BG243" s="51"/>
      <c r="BH243" s="51"/>
      <c r="BI243" s="51"/>
      <c r="BJ243" s="51"/>
      <c r="BK243" s="51"/>
      <c r="BL243" s="51"/>
      <c r="BM243" s="51"/>
      <c r="BN243" s="51"/>
      <c r="BO243" s="51"/>
      <c r="BP243" s="51"/>
      <c r="BQ243" s="51"/>
      <c r="BR243" s="51"/>
      <c r="BS243" s="51"/>
      <c r="BT243" s="51"/>
      <c r="BU243" s="51"/>
      <c r="BV243" s="51"/>
      <c r="BW243" s="51"/>
      <c r="BX243" s="51"/>
      <c r="BY243" s="51"/>
      <c r="BZ243" s="51"/>
      <c r="CA243" s="51"/>
      <c r="CB243" s="51"/>
      <c r="CC243" s="51"/>
      <c r="CD243" s="51"/>
      <c r="CE243" s="51"/>
      <c r="CF243" s="51"/>
      <c r="CG243" s="51"/>
      <c r="CH243" s="51"/>
      <c r="CI243" s="51"/>
      <c r="CJ243" s="51"/>
      <c r="CK243" s="51"/>
      <c r="CL243" s="51"/>
      <c r="CM243" s="51"/>
      <c r="CN243" s="51"/>
      <c r="CO243" s="51"/>
      <c r="CP243" s="51"/>
      <c r="CQ243" s="51"/>
      <c r="CR243" s="51"/>
      <c r="CS243" s="51"/>
      <c r="CT243" s="51"/>
      <c r="CU243" s="51"/>
      <c r="CV243" s="51"/>
      <c r="CW243" s="51"/>
      <c r="CX243" s="51"/>
      <c r="CY243" s="51"/>
      <c r="CZ243" s="51"/>
      <c r="DA243" s="51"/>
      <c r="DB243" s="51"/>
      <c r="DC243" s="51"/>
      <c r="DD243" s="51"/>
      <c r="DE243" s="51"/>
      <c r="DF243" s="51"/>
      <c r="DG243" s="51"/>
      <c r="DH243" s="51"/>
      <c r="DI243" s="51"/>
      <c r="DJ243" s="51"/>
      <c r="DK243" s="51"/>
      <c r="DL243" s="51"/>
      <c r="DM243" s="51"/>
      <c r="DN243" s="51"/>
      <c r="DO243" s="51"/>
      <c r="DP243" s="51"/>
    </row>
    <row r="244" ht="15.75" customHeight="1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185"/>
      <c r="AC244" s="51"/>
      <c r="AD244" s="51"/>
      <c r="AE244" s="185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  <c r="BB244" s="51"/>
      <c r="BC244" s="51"/>
      <c r="BD244" s="51"/>
      <c r="BE244" s="51"/>
      <c r="BF244" s="51"/>
      <c r="BG244" s="51"/>
      <c r="BH244" s="51"/>
      <c r="BI244" s="51"/>
      <c r="BJ244" s="51"/>
      <c r="BK244" s="51"/>
      <c r="BL244" s="51"/>
      <c r="BM244" s="51"/>
      <c r="BN244" s="51"/>
      <c r="BO244" s="51"/>
      <c r="BP244" s="51"/>
      <c r="BQ244" s="51"/>
      <c r="BR244" s="51"/>
      <c r="BS244" s="51"/>
      <c r="BT244" s="51"/>
      <c r="BU244" s="51"/>
      <c r="BV244" s="51"/>
      <c r="BW244" s="51"/>
      <c r="BX244" s="51"/>
      <c r="BY244" s="51"/>
      <c r="BZ244" s="51"/>
      <c r="CA244" s="51"/>
      <c r="CB244" s="51"/>
      <c r="CC244" s="51"/>
      <c r="CD244" s="51"/>
      <c r="CE244" s="51"/>
      <c r="CF244" s="51"/>
      <c r="CG244" s="51"/>
      <c r="CH244" s="51"/>
      <c r="CI244" s="51"/>
      <c r="CJ244" s="51"/>
      <c r="CK244" s="51"/>
      <c r="CL244" s="51"/>
      <c r="CM244" s="51"/>
      <c r="CN244" s="51"/>
      <c r="CO244" s="51"/>
      <c r="CP244" s="51"/>
      <c r="CQ244" s="51"/>
      <c r="CR244" s="51"/>
      <c r="CS244" s="51"/>
      <c r="CT244" s="51"/>
      <c r="CU244" s="51"/>
      <c r="CV244" s="51"/>
      <c r="CW244" s="51"/>
      <c r="CX244" s="51"/>
      <c r="CY244" s="51"/>
      <c r="CZ244" s="51"/>
      <c r="DA244" s="51"/>
      <c r="DB244" s="51"/>
      <c r="DC244" s="51"/>
      <c r="DD244" s="51"/>
      <c r="DE244" s="51"/>
      <c r="DF244" s="51"/>
      <c r="DG244" s="51"/>
      <c r="DH244" s="51"/>
      <c r="DI244" s="51"/>
      <c r="DJ244" s="51"/>
      <c r="DK244" s="51"/>
      <c r="DL244" s="51"/>
      <c r="DM244" s="51"/>
      <c r="DN244" s="51"/>
      <c r="DO244" s="51"/>
      <c r="DP244" s="51"/>
    </row>
    <row r="245" ht="15.75" customHeight="1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185"/>
      <c r="AC245" s="51"/>
      <c r="AD245" s="51"/>
      <c r="AE245" s="185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  <c r="BB245" s="51"/>
      <c r="BC245" s="51"/>
      <c r="BD245" s="51"/>
      <c r="BE245" s="51"/>
      <c r="BF245" s="51"/>
      <c r="BG245" s="51"/>
      <c r="BH245" s="51"/>
      <c r="BI245" s="51"/>
      <c r="BJ245" s="51"/>
      <c r="BK245" s="51"/>
      <c r="BL245" s="51"/>
      <c r="BM245" s="51"/>
      <c r="BN245" s="51"/>
      <c r="BO245" s="51"/>
      <c r="BP245" s="51"/>
      <c r="BQ245" s="51"/>
      <c r="BR245" s="51"/>
      <c r="BS245" s="51"/>
      <c r="BT245" s="51"/>
      <c r="BU245" s="51"/>
      <c r="BV245" s="51"/>
      <c r="BW245" s="51"/>
      <c r="BX245" s="51"/>
      <c r="BY245" s="51"/>
      <c r="BZ245" s="51"/>
      <c r="CA245" s="51"/>
      <c r="CB245" s="51"/>
      <c r="CC245" s="51"/>
      <c r="CD245" s="51"/>
      <c r="CE245" s="51"/>
      <c r="CF245" s="51"/>
      <c r="CG245" s="51"/>
      <c r="CH245" s="51"/>
      <c r="CI245" s="51"/>
      <c r="CJ245" s="51"/>
      <c r="CK245" s="51"/>
      <c r="CL245" s="51"/>
      <c r="CM245" s="51"/>
      <c r="CN245" s="51"/>
      <c r="CO245" s="51"/>
      <c r="CP245" s="51"/>
      <c r="CQ245" s="51"/>
      <c r="CR245" s="51"/>
      <c r="CS245" s="51"/>
      <c r="CT245" s="51"/>
      <c r="CU245" s="51"/>
      <c r="CV245" s="51"/>
      <c r="CW245" s="51"/>
      <c r="CX245" s="51"/>
      <c r="CY245" s="51"/>
      <c r="CZ245" s="51"/>
      <c r="DA245" s="51"/>
      <c r="DB245" s="51"/>
      <c r="DC245" s="51"/>
      <c r="DD245" s="51"/>
      <c r="DE245" s="51"/>
      <c r="DF245" s="51"/>
      <c r="DG245" s="51"/>
      <c r="DH245" s="51"/>
      <c r="DI245" s="51"/>
      <c r="DJ245" s="51"/>
      <c r="DK245" s="51"/>
      <c r="DL245" s="51"/>
      <c r="DM245" s="51"/>
      <c r="DN245" s="51"/>
      <c r="DO245" s="51"/>
      <c r="DP245" s="51"/>
    </row>
    <row r="246" ht="15.75" customHeight="1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185"/>
      <c r="AC246" s="51"/>
      <c r="AD246" s="51"/>
      <c r="AE246" s="185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  <c r="BB246" s="51"/>
      <c r="BC246" s="51"/>
      <c r="BD246" s="51"/>
      <c r="BE246" s="51"/>
      <c r="BF246" s="51"/>
      <c r="BG246" s="51"/>
      <c r="BH246" s="51"/>
      <c r="BI246" s="51"/>
      <c r="BJ246" s="51"/>
      <c r="BK246" s="51"/>
      <c r="BL246" s="51"/>
      <c r="BM246" s="51"/>
      <c r="BN246" s="51"/>
      <c r="BO246" s="51"/>
      <c r="BP246" s="51"/>
      <c r="BQ246" s="51"/>
      <c r="BR246" s="51"/>
      <c r="BS246" s="51"/>
      <c r="BT246" s="51"/>
      <c r="BU246" s="51"/>
      <c r="BV246" s="51"/>
      <c r="BW246" s="51"/>
      <c r="BX246" s="51"/>
      <c r="BY246" s="51"/>
      <c r="BZ246" s="51"/>
      <c r="CA246" s="51"/>
      <c r="CB246" s="51"/>
      <c r="CC246" s="51"/>
      <c r="CD246" s="51"/>
      <c r="CE246" s="51"/>
      <c r="CF246" s="51"/>
      <c r="CG246" s="51"/>
      <c r="CH246" s="51"/>
      <c r="CI246" s="51"/>
      <c r="CJ246" s="51"/>
      <c r="CK246" s="51"/>
      <c r="CL246" s="51"/>
      <c r="CM246" s="51"/>
      <c r="CN246" s="51"/>
      <c r="CO246" s="51"/>
      <c r="CP246" s="51"/>
      <c r="CQ246" s="51"/>
      <c r="CR246" s="51"/>
      <c r="CS246" s="51"/>
      <c r="CT246" s="51"/>
      <c r="CU246" s="51"/>
      <c r="CV246" s="51"/>
      <c r="CW246" s="51"/>
      <c r="CX246" s="51"/>
      <c r="CY246" s="51"/>
      <c r="CZ246" s="51"/>
      <c r="DA246" s="51"/>
      <c r="DB246" s="51"/>
      <c r="DC246" s="51"/>
      <c r="DD246" s="51"/>
      <c r="DE246" s="51"/>
      <c r="DF246" s="51"/>
      <c r="DG246" s="51"/>
      <c r="DH246" s="51"/>
      <c r="DI246" s="51"/>
      <c r="DJ246" s="51"/>
      <c r="DK246" s="51"/>
      <c r="DL246" s="51"/>
      <c r="DM246" s="51"/>
      <c r="DN246" s="51"/>
      <c r="DO246" s="51"/>
      <c r="DP246" s="51"/>
    </row>
  </sheetData>
  <customSheetViews>
    <customSheetView guid="{557698AC-1936-4EC9-9397-E404C8CD3A34}" filter="1" showAutoFilter="1">
      <autoFilter ref="$A$1:$DC$46">
        <sortState ref="A1:DC46">
          <sortCondition ref="B1:B46"/>
        </sortState>
      </autoFilter>
      <extLst>
        <ext uri="GoogleSheetsCustomDataVersion1">
          <go:sheetsCustomData xmlns:go="http://customooxmlschemas.google.com/" filterViewId="1013321093"/>
        </ext>
      </extLst>
    </customSheetView>
    <customSheetView guid="{29FE093B-282F-4796-ABAB-118E0563B8BA}" filter="1" showAutoFilter="1">
      <autoFilter ref="$O$3:$O$46"/>
      <extLst>
        <ext uri="GoogleSheetsCustomDataVersion1">
          <go:sheetsCustomData xmlns:go="http://customooxmlschemas.google.com/" filterViewId="320004709"/>
        </ext>
      </extLst>
    </customSheetView>
    <customSheetView guid="{94F3AD7A-5FA1-4160-8B47-71C0B18B6AF1}" filter="1" showAutoFilter="1">
      <autoFilter ref="$O$3:$O$46"/>
      <extLst>
        <ext uri="GoogleSheetsCustomDataVersion1">
          <go:sheetsCustomData xmlns:go="http://customooxmlschemas.google.com/" filterViewId="717933649"/>
        </ext>
      </extLst>
    </customSheetView>
    <customSheetView guid="{A51C44D3-B820-43A4-8CA7-66F686A9886E}" filter="1" showAutoFilter="1">
      <autoFilter ref="$A$1:$CW$46">
        <sortState ref="A1:CW46">
          <sortCondition ref="B1:B46"/>
        </sortState>
      </autoFilter>
      <extLst>
        <ext uri="GoogleSheetsCustomDataVersion1">
          <go:sheetsCustomData xmlns:go="http://customooxmlschemas.google.com/" filterViewId="603290157"/>
        </ext>
      </extLst>
    </customSheetView>
    <customSheetView guid="{7441281F-8AB0-4342-9801-720B7D418F37}" filter="1" showAutoFilter="1">
      <autoFilter ref="$A$1:$CZ$46">
        <sortState ref="A1:CZ46">
          <sortCondition ref="B1:B46"/>
        </sortState>
      </autoFilter>
      <extLst>
        <ext uri="GoogleSheetsCustomDataVersion1">
          <go:sheetsCustomData xmlns:go="http://customooxmlschemas.google.com/" filterViewId="905414386"/>
        </ext>
      </extLst>
    </customSheetView>
    <customSheetView guid="{5751D346-DFED-4241-B30B-FB81D17AAF36}" filter="1" showAutoFilter="1">
      <autoFilter ref="$BT$3:$BT$46"/>
      <extLst>
        <ext uri="GoogleSheetsCustomDataVersion1">
          <go:sheetsCustomData xmlns:go="http://customooxmlschemas.google.com/" filterViewId="93461428"/>
        </ext>
      </extLst>
    </customSheetView>
    <customSheetView guid="{4F90ADC2-23F1-4906-B080-56CB86111E84}" filter="1" showAutoFilter="1">
      <autoFilter ref="$A$1:$BS$46">
        <sortState ref="A1:BS46">
          <sortCondition ref="B1:B46"/>
        </sortState>
      </autoFilter>
      <extLst>
        <ext uri="GoogleSheetsCustomDataVersion1">
          <go:sheetsCustomData xmlns:go="http://customooxmlschemas.google.com/" filterViewId="16022178"/>
        </ext>
      </extLst>
    </customSheetView>
    <customSheetView guid="{B3776A60-D8BD-48BF-823C-EDD1C2B2D07B}" filter="1" showAutoFilter="1">
      <autoFilter ref="$A$1:$BS$46">
        <sortState ref="A1:BS46">
          <sortCondition ref="B1:B46"/>
        </sortState>
      </autoFilter>
      <extLst>
        <ext uri="GoogleSheetsCustomDataVersion1">
          <go:sheetsCustomData xmlns:go="http://customooxmlschemas.google.com/" filterViewId="838135401"/>
        </ext>
      </extLst>
    </customSheetView>
    <customSheetView guid="{CE923727-B347-4633-BDD6-780348945C5B}" filter="1" showAutoFilter="1">
      <autoFilter ref="$C$1:$W$46"/>
      <extLst>
        <ext uri="GoogleSheetsCustomDataVersion1">
          <go:sheetsCustomData xmlns:go="http://customooxmlschemas.google.com/" filterViewId="1856678485"/>
        </ext>
      </extLst>
    </customSheetView>
    <customSheetView guid="{0CB8F976-8A0C-431C-89D0-6788139A8E58}" filter="1" showAutoFilter="1">
      <autoFilter ref="$A$1:$AO$46">
        <sortState ref="A1:AO46">
          <sortCondition ref="B1:B46"/>
        </sortState>
      </autoFilter>
      <extLst>
        <ext uri="GoogleSheetsCustomDataVersion1">
          <go:sheetsCustomData xmlns:go="http://customooxmlschemas.google.com/" filterViewId="1869832461"/>
        </ext>
      </extLst>
    </customSheetView>
    <customSheetView guid="{57129B9F-72BA-4A71-83DA-E4E168151037}" filter="1" showAutoFilter="1">
      <autoFilter ref="$A$1:$AO$46">
        <filterColumn colId="2">
          <filters>
            <filter val="Kepulauan Seribu"/>
          </filters>
        </filterColumn>
        <sortState ref="A1:AO46">
          <sortCondition ref="B1:B46"/>
        </sortState>
      </autoFilter>
      <extLst>
        <ext uri="GoogleSheetsCustomDataVersion1">
          <go:sheetsCustomData xmlns:go="http://customooxmlschemas.google.com/" filterViewId="803000307"/>
        </ext>
      </extLst>
    </customSheetView>
    <customSheetView guid="{14A9F360-C215-48FD-8D02-001582B9D839}" filter="1" showAutoFilter="1">
      <autoFilter ref="$BB$3:$BB$46"/>
      <extLst>
        <ext uri="GoogleSheetsCustomDataVersion1">
          <go:sheetsCustomData xmlns:go="http://customooxmlschemas.google.com/" filterViewId="19018021"/>
        </ext>
      </extLst>
    </customSheetView>
    <customSheetView guid="{EF268E69-C343-4AE6-9E41-B2E1788E8B9F}" filter="1" showAutoFilter="1">
      <autoFilter ref="$BB$3:$BB$46"/>
      <extLst>
        <ext uri="GoogleSheetsCustomDataVersion1">
          <go:sheetsCustomData xmlns:go="http://customooxmlschemas.google.com/" filterViewId="844310725"/>
        </ext>
      </extLst>
    </customSheetView>
    <customSheetView guid="{61E9CDB2-1AB1-4434-9B6C-06FA9432B5CA}" filter="1" showAutoFilter="1">
      <autoFilter ref="$A$1:$BD$46">
        <sortState ref="A1:BD46">
          <sortCondition ref="B1:B46"/>
        </sortState>
      </autoFilter>
      <extLst>
        <ext uri="GoogleSheetsCustomDataVersion1">
          <go:sheetsCustomData xmlns:go="http://customooxmlschemas.google.com/" filterViewId="191612380"/>
        </ext>
      </extLst>
    </customSheetView>
    <customSheetView guid="{AE7D367A-D2E6-4D15-8CBC-0E0BEC1B76E5}" filter="1" showAutoFilter="1">
      <autoFilter ref="$A$1:$BD$46">
        <sortState ref="A1:BD46">
          <sortCondition ref="B1:B46"/>
        </sortState>
      </autoFilter>
      <extLst>
        <ext uri="GoogleSheetsCustomDataVersion1">
          <go:sheetsCustomData xmlns:go="http://customooxmlschemas.google.com/" filterViewId="324147172"/>
        </ext>
      </extLst>
    </customSheetView>
    <customSheetView guid="{A7167C89-7943-4C01-8A62-B92DC09E947C}" filter="1" showAutoFilter="1">
      <autoFilter ref="$A$1:$BJ$46">
        <sortState ref="A1:BJ46">
          <sortCondition ref="B1:B46"/>
        </sortState>
      </autoFilter>
      <extLst>
        <ext uri="GoogleSheetsCustomDataVersion1">
          <go:sheetsCustomData xmlns:go="http://customooxmlschemas.google.com/" filterViewId="195730102"/>
        </ext>
      </extLst>
    </customSheetView>
    <customSheetView guid="{6AF47D70-EA14-49B2-A58D-9EF95557F19D}" filter="1" showAutoFilter="1">
      <autoFilter ref="$A$1:$BJ$46">
        <sortState ref="A1:BJ46">
          <sortCondition ref="B1:B46"/>
        </sortState>
      </autoFilter>
      <extLst>
        <ext uri="GoogleSheetsCustomDataVersion1">
          <go:sheetsCustomData xmlns:go="http://customooxmlschemas.google.com/" filterViewId="540386117"/>
        </ext>
      </extLst>
    </customSheetView>
    <customSheetView guid="{AFB2C859-A145-4228-9FFF-47CDD1B70169}" filter="1" showAutoFilter="1">
      <autoFilter ref="$AV$12"/>
      <extLst>
        <ext uri="GoogleSheetsCustomDataVersion1">
          <go:sheetsCustomData xmlns:go="http://customooxmlschemas.google.com/" filterViewId="2071481979"/>
        </ext>
      </extLst>
    </customSheetView>
    <customSheetView guid="{630EED6E-D151-4563-8C42-5E112A873CE6}" filter="1" showAutoFilter="1">
      <autoFilter ref="$A$1:$DI$46">
        <sortState ref="A1:DI46">
          <sortCondition ref="B1:B46"/>
        </sortState>
      </autoFilter>
      <extLst>
        <ext uri="GoogleSheetsCustomDataVersion1">
          <go:sheetsCustomData xmlns:go="http://customooxmlschemas.google.com/" filterViewId="1246986459"/>
        </ext>
      </extLst>
    </customSheetView>
    <customSheetView guid="{4BBECE2F-9874-4426-9517-DA2FE722A9E8}" filter="1" showAutoFilter="1">
      <autoFilter ref="$A$1:$AF$46">
        <sortState ref="A1:AF46">
          <sortCondition ref="B1:B46"/>
        </sortState>
      </autoFilter>
      <extLst>
        <ext uri="GoogleSheetsCustomDataVersion1">
          <go:sheetsCustomData xmlns:go="http://customooxmlschemas.google.com/" filterViewId="361556150"/>
        </ext>
      </extLst>
    </customSheetView>
    <customSheetView guid="{8D81B8B3-E538-45CF-8EE0-E64D329343C8}" filter="1" showAutoFilter="1">
      <autoFilter ref="$A$1:$DF$46">
        <sortState ref="A1:DF46">
          <sortCondition ref="B1:B46"/>
        </sortState>
      </autoFilter>
      <extLst>
        <ext uri="GoogleSheetsCustomDataVersion1">
          <go:sheetsCustomData xmlns:go="http://customooxmlschemas.google.com/" filterViewId="801166832"/>
        </ext>
      </extLst>
    </customSheetView>
    <customSheetView guid="{D922AF5D-9253-43AE-8C39-EA97961840B6}" filter="1" showAutoFilter="1">
      <autoFilter ref="$A$1:$AI$46">
        <sortState ref="A1:AI46">
          <sortCondition ref="B1:B46"/>
        </sortState>
      </autoFilter>
      <extLst>
        <ext uri="GoogleSheetsCustomDataVersion1">
          <go:sheetsCustomData xmlns:go="http://customooxmlschemas.google.com/" filterViewId="1297007302"/>
        </ext>
      </extLst>
    </customSheetView>
    <customSheetView guid="{C4EB38EA-3E8D-4F5E-934D-8399FCA19125}" filter="1" showAutoFilter="1">
      <autoFilter ref="$A$1:$AI$46">
        <filterColumn colId="2">
          <filters>
            <filter val="Kepulauan Seribu"/>
          </filters>
        </filterColumn>
        <sortState ref="A1:AI46">
          <sortCondition ref="B1:B46"/>
        </sortState>
      </autoFilter>
      <extLst>
        <ext uri="GoogleSheetsCustomDataVersion1">
          <go:sheetsCustomData xmlns:go="http://customooxmlschemas.google.com/" filterViewId="583909022"/>
        </ext>
      </extLst>
    </customSheetView>
    <customSheetView guid="{AAD044CF-A535-491D-902D-66A73A5F72CD}" filter="1" showAutoFilter="1">
      <autoFilter ref="$AU$3:$AU$46"/>
      <extLst>
        <ext uri="GoogleSheetsCustomDataVersion1">
          <go:sheetsCustomData xmlns:go="http://customooxmlschemas.google.com/" filterViewId="1324899409"/>
        </ext>
      </extLst>
    </customSheetView>
    <customSheetView guid="{FF68A38F-B04C-4E9F-92AE-122E07B17914}" filter="1" showAutoFilter="1">
      <autoFilter ref="$AU$3:$AU$46"/>
      <extLst>
        <ext uri="GoogleSheetsCustomDataVersion1">
          <go:sheetsCustomData xmlns:go="http://customooxmlschemas.google.com/" filterViewId="1327040335"/>
        </ext>
      </extLst>
    </customSheetView>
    <customSheetView guid="{2A5494FB-D1C8-4B5E-80F5-970FBBB083BE}" filter="1" showAutoFilter="1">
      <autoFilter ref="$AU$3:$AU$46"/>
      <extLst>
        <ext uri="GoogleSheetsCustomDataVersion1">
          <go:sheetsCustomData xmlns:go="http://customooxmlschemas.google.com/" filterViewId="139041120"/>
        </ext>
      </extLst>
    </customSheetView>
    <customSheetView guid="{F9450AB5-B045-4B72-BCBA-68DA76556FFA}" filter="1" showAutoFilter="1">
      <autoFilter ref="$A$1:$AX$46">
        <filterColumn colId="2">
          <filters>
            <filter val="Jakarta Barat"/>
          </filters>
        </filterColumn>
      </autoFilter>
      <extLst>
        <ext uri="GoogleSheetsCustomDataVersion1">
          <go:sheetsCustomData xmlns:go="http://customooxmlschemas.google.com/" filterViewId="1330202958"/>
        </ext>
      </extLst>
    </customSheetView>
    <customSheetView guid="{521DC0C5-D4E7-4654-B8C9-0BA41225F349}" filter="1" showAutoFilter="1">
      <autoFilter ref="$A$1:$AX$46">
        <filterColumn colId="2">
          <filters>
            <filter val="Kepulauan Seribu"/>
          </filters>
        </filterColumn>
        <sortState ref="A1:AX46">
          <sortCondition ref="B1:B46"/>
        </sortState>
      </autoFilter>
      <extLst>
        <ext uri="GoogleSheetsCustomDataVersion1">
          <go:sheetsCustomData xmlns:go="http://customooxmlschemas.google.com/" filterViewId="1519117671"/>
        </ext>
      </extLst>
    </customSheetView>
    <customSheetView guid="{B2E152A7-24E8-4E4C-8A0C-32D398575E8F}" filter="1" showAutoFilter="1">
      <autoFilter ref="$A$1:$AX$46">
        <filterColumn colId="2">
          <filters>
            <filter val="Kepulauan Seribu"/>
          </filters>
        </filterColumn>
        <sortState ref="A1:AX46">
          <sortCondition ref="B1:B46"/>
        </sortState>
      </autoFilter>
      <extLst>
        <ext uri="GoogleSheetsCustomDataVersion1">
          <go:sheetsCustomData xmlns:go="http://customooxmlschemas.google.com/" filterViewId="2113068185"/>
        </ext>
      </extLst>
    </customSheetView>
    <customSheetView guid="{C83A05A3-182A-4FD4-AB9B-EF56D80D8249}" filter="1" showAutoFilter="1">
      <autoFilter ref="$A$1:$AX$46">
        <sortState ref="A1:AX46">
          <sortCondition ref="B1:B46"/>
        </sortState>
      </autoFilter>
      <extLst>
        <ext uri="GoogleSheetsCustomDataVersion1">
          <go:sheetsCustomData xmlns:go="http://customooxmlschemas.google.com/" filterViewId="269667054"/>
        </ext>
      </extLst>
    </customSheetView>
    <customSheetView guid="{78ECB93D-9CEA-4750-AD2C-43805ACDD0AB}" filter="1" showAutoFilter="1">
      <autoFilter ref="$J$5"/>
      <extLst>
        <ext uri="GoogleSheetsCustomDataVersion1">
          <go:sheetsCustomData xmlns:go="http://customooxmlschemas.google.com/" filterViewId="1408510197"/>
        </ext>
      </extLst>
    </customSheetView>
    <customSheetView guid="{1827361F-4C38-4C7F-8FD1-D83AB78E7704}" filter="1" showAutoFilter="1">
      <autoFilter ref="$BO$11"/>
      <extLst>
        <ext uri="GoogleSheetsCustomDataVersion1">
          <go:sheetsCustomData xmlns:go="http://customooxmlschemas.google.com/" filterViewId="1453816111"/>
        </ext>
      </extLst>
    </customSheetView>
    <customSheetView guid="{E3971D1D-87FF-461B-BAA7-7A7B5E4D84CA}" filter="1" showAutoFilter="1">
      <autoFilter ref="$BO$11"/>
      <extLst>
        <ext uri="GoogleSheetsCustomDataVersion1">
          <go:sheetsCustomData xmlns:go="http://customooxmlschemas.google.com/" filterViewId="17420895"/>
        </ext>
      </extLst>
    </customSheetView>
    <customSheetView guid="{16FB19F7-F4A6-4296-922F-B3662F24FE12}" filter="1" showAutoFilter="1">
      <autoFilter ref="$BO$11"/>
      <extLst>
        <ext uri="GoogleSheetsCustomDataVersion1">
          <go:sheetsCustomData xmlns:go="http://customooxmlschemas.google.com/" filterViewId="1889477502"/>
        </ext>
      </extLst>
    </customSheetView>
    <customSheetView guid="{20C9A6A2-DB01-4FCA-8CBE-8B412559FC7F}" filter="1" showAutoFilter="1">
      <autoFilter ref="$BO$11"/>
      <extLst>
        <ext uri="GoogleSheetsCustomDataVersion1">
          <go:sheetsCustomData xmlns:go="http://customooxmlschemas.google.com/" filterViewId="572216406"/>
        </ext>
      </extLst>
    </customSheetView>
    <customSheetView guid="{F6F97527-2605-47FF-89BE-7F2C75F7EE1A}" filter="1" showAutoFilter="1">
      <autoFilter ref="$BO$11"/>
      <extLst>
        <ext uri="GoogleSheetsCustomDataVersion1">
          <go:sheetsCustomData xmlns:go="http://customooxmlschemas.google.com/" filterViewId="634057864"/>
        </ext>
      </extLst>
    </customSheetView>
    <customSheetView guid="{0DE3671C-2BD2-46FD-8259-309D5A1D16DE}" filter="1" showAutoFilter="1">
      <autoFilter ref="$K$19"/>
      <extLst>
        <ext uri="GoogleSheetsCustomDataVersion1">
          <go:sheetsCustomData xmlns:go="http://customooxmlschemas.google.com/" filterViewId="1584880952"/>
        </ext>
      </extLst>
    </customSheetView>
    <customSheetView guid="{87A605FD-462A-4D77-9B6E-3002D16899FD}" filter="1" showAutoFilter="1">
      <autoFilter ref="$K$19"/>
      <extLst>
        <ext uri="GoogleSheetsCustomDataVersion1">
          <go:sheetsCustomData xmlns:go="http://customooxmlschemas.google.com/" filterViewId="370120636"/>
        </ext>
      </extLst>
    </customSheetView>
    <customSheetView guid="{5A6812BA-439F-43C0-B91C-4BF0C1C4BA39}" filter="1" showAutoFilter="1">
      <autoFilter ref="$A$1:$CK$46">
        <sortState ref="A1:CK46">
          <sortCondition ref="B1:B46"/>
        </sortState>
      </autoFilter>
      <extLst>
        <ext uri="GoogleSheetsCustomDataVersion1">
          <go:sheetsCustomData xmlns:go="http://customooxmlschemas.google.com/" filterViewId="346980060"/>
        </ext>
      </extLst>
    </customSheetView>
    <customSheetView guid="{C5F21645-F065-4C82-BD2A-D8ABA4392BF5}" filter="1" showAutoFilter="1">
      <autoFilter ref="$A$1:$CK$46">
        <sortState ref="A1:CK46">
          <sortCondition ref="B1:B46"/>
        </sortState>
      </autoFilter>
      <extLst>
        <ext uri="GoogleSheetsCustomDataVersion1">
          <go:sheetsCustomData xmlns:go="http://customooxmlschemas.google.com/" filterViewId="469538124"/>
        </ext>
      </extLst>
    </customSheetView>
    <customSheetView guid="{E909C0B3-7C42-4D56-ABA7-829D82E80682}" filter="1" showAutoFilter="1">
      <autoFilter ref="$A$1:$CQ$46">
        <sortState ref="A1:CQ46">
          <sortCondition ref="B1:B46"/>
        </sortState>
      </autoFilter>
      <extLst>
        <ext uri="GoogleSheetsCustomDataVersion1">
          <go:sheetsCustomData xmlns:go="http://customooxmlschemas.google.com/" filterViewId="1092377175"/>
        </ext>
      </extLst>
    </customSheetView>
    <customSheetView guid="{7103027A-F62C-4BF2-9F7B-BD26648096D5}" filter="1" showAutoFilter="1">
      <autoFilter ref="$A$1:$CB$46">
        <sortState ref="A1:CB46">
          <sortCondition ref="B1:B46"/>
        </sortState>
      </autoFilter>
      <extLst>
        <ext uri="GoogleSheetsCustomDataVersion1">
          <go:sheetsCustomData xmlns:go="http://customooxmlschemas.google.com/" filterViewId="545312067"/>
        </ext>
      </extLst>
    </customSheetView>
    <customSheetView guid="{31471D71-7A64-4E01-84EA-3A871C8C55D5}" filter="1" showAutoFilter="1">
      <autoFilter ref="$A$1:$CN$46">
        <sortState ref="A1:CN46">
          <sortCondition ref="B1:B46"/>
        </sortState>
      </autoFilter>
      <extLst>
        <ext uri="GoogleSheetsCustomDataVersion1">
          <go:sheetsCustomData xmlns:go="http://customooxmlschemas.google.com/" filterViewId="1850486732"/>
        </ext>
      </extLst>
    </customSheetView>
    <customSheetView guid="{7BBC94C0-AA07-4552-AFFF-50BCFD7513E3}" filter="1" showAutoFilter="1">
      <autoFilter ref="$C$1:$C$246"/>
      <extLst>
        <ext uri="GoogleSheetsCustomDataVersion1">
          <go:sheetsCustomData xmlns:go="http://customooxmlschemas.google.com/" filterViewId="1950155332"/>
        </ext>
      </extLst>
    </customSheetView>
    <customSheetView guid="{9115B974-BC4D-461D-B92F-6B1C178E0251}" filter="1" showAutoFilter="1">
      <autoFilter ref="$A$1:$CH$46">
        <sortState ref="A1:CH46">
          <sortCondition ref="B1:B46"/>
        </sortState>
      </autoFilter>
      <extLst>
        <ext uri="GoogleSheetsCustomDataVersion1">
          <go:sheetsCustomData xmlns:go="http://customooxmlschemas.google.com/" filterViewId="418759278"/>
        </ext>
      </extLst>
    </customSheetView>
    <customSheetView guid="{0C44FE39-3E3D-4A30-B9F0-B203C312967D}" filter="1" showAutoFilter="1">
      <autoFilter ref="$A$1:$CH$46">
        <sortState ref="A1:CH46">
          <sortCondition ref="B1:B46"/>
        </sortState>
      </autoFilter>
      <extLst>
        <ext uri="GoogleSheetsCustomDataVersion1">
          <go:sheetsCustomData xmlns:go="http://customooxmlschemas.google.com/" filterViewId="630680236"/>
        </ext>
      </extLst>
    </customSheetView>
    <customSheetView guid="{E2255206-5B64-45AA-934B-7BB5E6DAB268}" filter="1" showAutoFilter="1">
      <autoFilter ref="$A$2:$AJ$46">
        <sortState ref="A2:AJ46">
          <sortCondition ref="B2:B46"/>
        </sortState>
      </autoFilter>
      <extLst>
        <ext uri="GoogleSheetsCustomDataVersion1">
          <go:sheetsCustomData xmlns:go="http://customooxmlschemas.google.com/" filterViewId="423651934"/>
        </ext>
      </extLst>
    </customSheetView>
    <customSheetView guid="{FE535748-156B-4826-AF7E-0EBC715C021A}" filter="1" showAutoFilter="1">
      <autoFilter ref="$J$10"/>
      <extLst>
        <ext uri="GoogleSheetsCustomDataVersion1">
          <go:sheetsCustomData xmlns:go="http://customooxmlschemas.google.com/" filterViewId="435475820"/>
        </ext>
      </extLst>
    </customSheetView>
    <customSheetView guid="{D35CF287-A0C0-4F38-8979-6328A898AC48}" filter="1" showAutoFilter="1">
      <autoFilter ref="$A$1:$CE$46">
        <sortState ref="A1:CE46">
          <sortCondition ref="B1:B46"/>
        </sortState>
      </autoFilter>
      <extLst>
        <ext uri="GoogleSheetsCustomDataVersion1">
          <go:sheetsCustomData xmlns:go="http://customooxmlschemas.google.com/" filterViewId="513719959"/>
        </ext>
      </extLst>
    </customSheetView>
    <customSheetView guid="{6F84BF28-7D68-48AB-9B8D-41DF80CA1AD6}" filter="1" showAutoFilter="1">
      <autoFilter ref="$A$1:$CE$46">
        <sortState ref="A1:CE46">
          <sortCondition ref="B1:B46"/>
        </sortState>
      </autoFilter>
      <extLst>
        <ext uri="GoogleSheetsCustomDataVersion1">
          <go:sheetsCustomData xmlns:go="http://customooxmlschemas.google.com/" filterViewId="852088261"/>
        </ext>
      </extLst>
    </customSheetView>
    <customSheetView guid="{3EC42363-B155-44AD-BB93-B1213C05A08F}" filter="1" showAutoFilter="1">
      <autoFilter ref="$A$1:$Z$46">
        <sortState ref="A1:Z46">
          <sortCondition ref="B1:B46"/>
          <sortCondition ref="C1:C46"/>
        </sortState>
      </autoFilter>
      <extLst>
        <ext uri="GoogleSheetsCustomDataVersion1">
          <go:sheetsCustomData xmlns:go="http://customooxmlschemas.google.com/" filterViewId="534059543"/>
        </ext>
      </extLst>
    </customSheetView>
    <customSheetView guid="{4A2B6826-1852-4ECE-9536-12AFB40469A3}" filter="1" showAutoFilter="1">
      <autoFilter ref="$A$1:$Z$46">
        <sortState ref="A1:Z46">
          <sortCondition ref="C1:C46"/>
          <sortCondition ref="B1:B46"/>
        </sortState>
      </autoFilter>
      <extLst>
        <ext uri="GoogleSheetsCustomDataVersion1">
          <go:sheetsCustomData xmlns:go="http://customooxmlschemas.google.com/" filterViewId="622466846"/>
        </ext>
      </extLst>
    </customSheetView>
    <customSheetView guid="{B7B3355B-318A-46DD-B0E3-19CCFB9C4009}" filter="1" showAutoFilter="1">
      <autoFilter ref="$A$1:$BY$46">
        <sortState ref="A1:BY46">
          <sortCondition ref="B1:B46"/>
        </sortState>
      </autoFilter>
      <extLst>
        <ext uri="GoogleSheetsCustomDataVersion1">
          <go:sheetsCustomData xmlns:go="http://customooxmlschemas.google.com/" filterViewId="1045963335"/>
        </ext>
      </extLst>
    </customSheetView>
    <customSheetView guid="{99CF7888-A0F7-46DA-8282-E2790E994560}" filter="1" showAutoFilter="1">
      <autoFilter ref="$A$1:$BY$46">
        <sortState ref="A1:BY46">
          <sortCondition ref="B1:B46"/>
        </sortState>
      </autoFilter>
      <extLst>
        <ext uri="GoogleSheetsCustomDataVersion1">
          <go:sheetsCustomData xmlns:go="http://customooxmlschemas.google.com/" filterViewId="1382396688"/>
        </ext>
      </extLst>
    </customSheetView>
    <customSheetView guid="{D910A2D9-627A-4113-AC5A-03106381A8BF}" filter="1" showAutoFilter="1">
      <autoFilter ref="$A$1:$BY$46">
        <sortState ref="A1:BY46">
          <sortCondition ref="B1:B46"/>
        </sortState>
      </autoFilter>
      <extLst>
        <ext uri="GoogleSheetsCustomDataVersion1">
          <go:sheetsCustomData xmlns:go="http://customooxmlschemas.google.com/" filterViewId="1524969159"/>
        </ext>
      </extLst>
    </customSheetView>
    <customSheetView guid="{2D619642-4B98-4E69-AC8B-8D5F7F4F9BE5}" filter="1" showAutoFilter="1">
      <autoFilter ref="$A$1:$BY$46">
        <sortState ref="A1:BY46">
          <sortCondition ref="B1:B46"/>
        </sortState>
      </autoFilter>
      <extLst>
        <ext uri="GoogleSheetsCustomDataVersion1">
          <go:sheetsCustomData xmlns:go="http://customooxmlschemas.google.com/" filterViewId="2053340106"/>
        </ext>
      </extLst>
    </customSheetView>
    <customSheetView guid="{134EE4D5-D9CC-414C-BC5B-3CDE25754456}" filter="1" showAutoFilter="1">
      <autoFilter ref="$A$1:$BP$46">
        <sortState ref="A1:BP46">
          <sortCondition ref="B1:B46"/>
        </sortState>
      </autoFilter>
      <extLst>
        <ext uri="GoogleSheetsCustomDataVersion1">
          <go:sheetsCustomData xmlns:go="http://customooxmlschemas.google.com/" filterViewId="877726783"/>
        </ext>
      </extLst>
    </customSheetView>
    <customSheetView guid="{AB80D365-8079-4210-B363-7748E97A0C6E}" filter="1" showAutoFilter="1">
      <autoFilter ref="$BP$12"/>
      <extLst>
        <ext uri="GoogleSheetsCustomDataVersion1">
          <go:sheetsCustomData xmlns:go="http://customooxmlschemas.google.com/" filterViewId="101141077"/>
        </ext>
      </extLst>
    </customSheetView>
    <customSheetView guid="{B92918BB-B863-46FC-B154-52AC5C261AA9}" filter="1" showAutoFilter="1">
      <autoFilter ref="$BP$12"/>
      <extLst>
        <ext uri="GoogleSheetsCustomDataVersion1">
          <go:sheetsCustomData xmlns:go="http://customooxmlschemas.google.com/" filterViewId="1279463141"/>
        </ext>
      </extLst>
    </customSheetView>
    <customSheetView guid="{F9030DA1-2029-42DD-B7D7-08B67F70C52C}" filter="1" showAutoFilter="1">
      <autoFilter ref="$BP$12"/>
      <extLst>
        <ext uri="GoogleSheetsCustomDataVersion1">
          <go:sheetsCustomData xmlns:go="http://customooxmlschemas.google.com/" filterViewId="1535695393"/>
        </ext>
      </extLst>
    </customSheetView>
    <customSheetView guid="{B5AC031A-D8D2-49BE-A94D-5752AC70C78F}" filter="1" showAutoFilter="1">
      <autoFilter ref="$BP$12"/>
      <extLst>
        <ext uri="GoogleSheetsCustomDataVersion1">
          <go:sheetsCustomData xmlns:go="http://customooxmlschemas.google.com/" filterViewId="1586965740"/>
        </ext>
      </extLst>
    </customSheetView>
    <customSheetView guid="{275CAEF1-EE8C-4E9D-9353-808CCFD2DAF5}" filter="1" showAutoFilter="1">
      <autoFilter ref="$BP$12"/>
      <extLst>
        <ext uri="GoogleSheetsCustomDataVersion1">
          <go:sheetsCustomData xmlns:go="http://customooxmlschemas.google.com/" filterViewId="1682196614"/>
        </ext>
      </extLst>
    </customSheetView>
    <customSheetView guid="{DAB95DAB-DE2D-4506-85F5-72E3F994E38E}" filter="1" showAutoFilter="1">
      <autoFilter ref="$BP$12"/>
      <extLst>
        <ext uri="GoogleSheetsCustomDataVersion1">
          <go:sheetsCustomData xmlns:go="http://customooxmlschemas.google.com/" filterViewId="886904029"/>
        </ext>
      </extLst>
    </customSheetView>
    <customSheetView guid="{83D71D1A-409F-46CD-BEAC-CCAA57FB906C}" filter="1" showAutoFilter="1">
      <autoFilter ref="$BP$12"/>
      <extLst>
        <ext uri="GoogleSheetsCustomDataVersion1">
          <go:sheetsCustomData xmlns:go="http://customooxmlschemas.google.com/" filterViewId="936588219"/>
        </ext>
      </extLst>
    </customSheetView>
    <customSheetView guid="{15B91778-198A-4CB7-B4BA-B104C4BDDA5A}" filter="1" showAutoFilter="1">
      <autoFilter ref="$J$12"/>
      <extLst>
        <ext uri="GoogleSheetsCustomDataVersion1">
          <go:sheetsCustomData xmlns:go="http://customooxmlschemas.google.com/" filterViewId="1012502122"/>
        </ext>
      </extLst>
    </customSheetView>
    <customSheetView guid="{17FC0A2D-5054-41F2-A32B-96DF5E29FFCD}" filter="1" showAutoFilter="1">
      <autoFilter ref="$J$12"/>
      <extLst>
        <ext uri="GoogleSheetsCustomDataVersion1">
          <go:sheetsCustomData xmlns:go="http://customooxmlschemas.google.com/" filterViewId="161885463"/>
        </ext>
      </extLst>
    </customSheetView>
    <customSheetView guid="{608471D5-15FF-4E3D-AC77-C7CCC5BBA3D5}" filter="1" showAutoFilter="1">
      <autoFilter ref="$J$12"/>
      <extLst>
        <ext uri="GoogleSheetsCustomDataVersion1">
          <go:sheetsCustomData xmlns:go="http://customooxmlschemas.google.com/" filterViewId="1919098143"/>
        </ext>
      </extLst>
    </customSheetView>
    <customSheetView guid="{C4F3D767-40F9-4C0B-BCA9-832D308AFD4B}" filter="1" showAutoFilter="1">
      <autoFilter ref="$J$12"/>
      <extLst>
        <ext uri="GoogleSheetsCustomDataVersion1">
          <go:sheetsCustomData xmlns:go="http://customooxmlschemas.google.com/" filterViewId="459653057"/>
        </ext>
      </extLst>
    </customSheetView>
    <customSheetView guid="{3A9461A4-6E5A-48D0-A520-A2E46A49B3BE}" filter="1" showAutoFilter="1">
      <autoFilter ref="$J$12"/>
      <extLst>
        <ext uri="GoogleSheetsCustomDataVersion1">
          <go:sheetsCustomData xmlns:go="http://customooxmlschemas.google.com/" filterViewId="497758059"/>
        </ext>
      </extLst>
    </customSheetView>
    <customSheetView guid="{EDF75F2F-2D09-48D4-BD62-728C02FBB5EF}" filter="1" showAutoFilter="1">
      <autoFilter ref="$A$1:$BV$46">
        <sortState ref="A1:BV46">
          <sortCondition ref="B1:B46"/>
        </sortState>
      </autoFilter>
      <extLst>
        <ext uri="GoogleSheetsCustomDataVersion1">
          <go:sheetsCustomData xmlns:go="http://customooxmlschemas.google.com/" filterViewId="117105268"/>
        </ext>
      </extLst>
    </customSheetView>
    <customSheetView guid="{738AF142-179E-4296-BE00-347F9CAACDEA}" filter="1" showAutoFilter="1">
      <autoFilter ref="$A$1:$BV$46">
        <sortState ref="A1:BV46">
          <sortCondition ref="B1:B46"/>
        </sortState>
      </autoFilter>
      <extLst>
        <ext uri="GoogleSheetsCustomDataVersion1">
          <go:sheetsCustomData xmlns:go="http://customooxmlschemas.google.com/" filterViewId="1254291756"/>
        </ext>
      </extLst>
    </customSheetView>
    <customSheetView guid="{4A514942-AC88-471A-9DA6-6BE2EC90B980}" filter="1" showAutoFilter="1">
      <autoFilter ref="$A$1:$BV$46">
        <sortState ref="A1:BV46">
          <sortCondition ref="B1:B46"/>
        </sortState>
      </autoFilter>
      <extLst>
        <ext uri="GoogleSheetsCustomDataVersion1">
          <go:sheetsCustomData xmlns:go="http://customooxmlschemas.google.com/" filterViewId="1674232751"/>
        </ext>
      </extLst>
    </customSheetView>
    <customSheetView guid="{0F216768-E23E-4D29-B2CF-382BF6017E50}" filter="1" showAutoFilter="1">
      <autoFilter ref="$A$1:$CT$46">
        <sortState ref="A1:CT46">
          <sortCondition ref="B1:B46"/>
        </sortState>
      </autoFilter>
      <extLst>
        <ext uri="GoogleSheetsCustomDataVersion1">
          <go:sheetsCustomData xmlns:go="http://customooxmlschemas.google.com/" filterViewId="1207094947"/>
        </ext>
      </extLst>
    </customSheetView>
    <customSheetView guid="{A5A5EEC2-E1C2-41E5-8E62-A8593B18FFFA}" filter="1" showAutoFilter="1">
      <autoFilter ref="$A$2:$T$46">
        <sortState ref="A2:T46">
          <sortCondition ref="B2:B46"/>
          <sortCondition ref="C2:C46"/>
        </sortState>
      </autoFilter>
      <extLst>
        <ext uri="GoogleSheetsCustomDataVersion1">
          <go:sheetsCustomData xmlns:go="http://customooxmlschemas.google.com/" filterViewId="1244612787"/>
        </ext>
      </extLst>
    </customSheetView>
    <customSheetView guid="{0A7AF324-6C52-4ADB-8C61-88C772421BA1}" filter="1" showAutoFilter="1">
      <autoFilter ref="$A$2:$AO$46">
        <filterColumn colId="2">
          <filters>
            <filter val="Kepulauan Seribu"/>
          </filters>
        </filterColumn>
        <sortState ref="A2:AO46">
          <sortCondition ref="B2:B46"/>
        </sortState>
      </autoFilter>
      <extLst>
        <ext uri="GoogleSheetsCustomDataVersion1">
          <go:sheetsCustomData xmlns:go="http://customooxmlschemas.google.com/" filterViewId="1697402835"/>
        </ext>
      </extLst>
    </customSheetView>
    <customSheetView guid="{8018EE65-472B-4865-97D7-1B4979F6AAD5}" filter="1" showAutoFilter="1">
      <autoFilter ref="$A$1:$BM$46">
        <sortState ref="A1:BM46">
          <sortCondition ref="B1:B46"/>
        </sortState>
      </autoFilter>
      <extLst>
        <ext uri="GoogleSheetsCustomDataVersion1">
          <go:sheetsCustomData xmlns:go="http://customooxmlschemas.google.com/" filterViewId="585830912"/>
        </ext>
      </extLst>
    </customSheetView>
  </customSheetViews>
  <mergeCells count="37"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BT1:BV1"/>
    <mergeCell ref="BW1:BY1"/>
    <mergeCell ref="BZ1:CB1"/>
    <mergeCell ref="CC1:CE1"/>
    <mergeCell ref="CF1:CH1"/>
    <mergeCell ref="CI1:CK1"/>
    <mergeCell ref="DG1:DI1"/>
    <mergeCell ref="DJ1:DL1"/>
    <mergeCell ref="CL1:CN1"/>
    <mergeCell ref="CO1:CQ1"/>
    <mergeCell ref="CR1:CT1"/>
    <mergeCell ref="CU1:CW1"/>
    <mergeCell ref="CX1:CZ1"/>
    <mergeCell ref="DA1:DC1"/>
    <mergeCell ref="DD1:DF1"/>
  </mergeCells>
  <drawing r:id="rId1"/>
</worksheet>
</file>